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8870" windowHeight="8760" tabRatio="839"/>
  </bookViews>
  <sheets>
    <sheet name="CLASSE I -TRABALHISTAS" sheetId="16" r:id="rId1"/>
    <sheet name="CLASSE II - GARANTIAS REAIS" sheetId="13" r:id="rId2"/>
    <sheet name="Plan1" sheetId="23" r:id="rId3"/>
    <sheet name="CLASSE III - QUIROGRAFÁRIOS" sheetId="18" r:id="rId4"/>
    <sheet name="CLASSE III - QUIROGRAFÁRIOS (2" sheetId="20" state="hidden" r:id="rId5"/>
    <sheet name="CLASSE IV - QUIROGRAFÁRIOS" sheetId="19" r:id="rId6"/>
    <sheet name="CREDITOS TRIBUTÁRIOS" sheetId="6" r:id="rId7"/>
    <sheet name="ACC" sheetId="12" r:id="rId8"/>
  </sheets>
  <externalReferences>
    <externalReference r:id="rId9"/>
    <externalReference r:id="rId10"/>
  </externalReferences>
  <definedNames>
    <definedName name="_xlnm._FilterDatabase" localSheetId="7" hidden="1">ACC!$A$2:$J$12</definedName>
    <definedName name="_xlnm._FilterDatabase" localSheetId="3" hidden="1">'CLASSE III - QUIROGRAFÁRIOS'!$B$7:$P$1256</definedName>
    <definedName name="_xlnm._FilterDatabase" localSheetId="4" hidden="1">'CLASSE III - QUIROGRAFÁRIOS (2'!$B$2:$P$2247</definedName>
    <definedName name="_xlnm._FilterDatabase" localSheetId="5" hidden="1">'CLASSE IV - QUIROGRAFÁRIOS'!$B$8:$Q$860</definedName>
    <definedName name="_xlnm._FilterDatabase" localSheetId="6" hidden="1">'CREDITOS TRIBUTÁRIOS'!$B$2:$H$36</definedName>
    <definedName name="_xlnm.Print_Area" localSheetId="0">'CLASSE I -TRABALHISTAS'!$A$1:$I$63</definedName>
    <definedName name="_xlnm.Print_Area" localSheetId="1">'CLASSE II - GARANTIAS REAIS'!$A$1:$I$25</definedName>
    <definedName name="_xlnm.Print_Area" localSheetId="3">'CLASSE III - QUIROGRAFÁRIOS'!$B$1:$L$1268</definedName>
    <definedName name="_xlnm.Print_Area" localSheetId="5">'CLASSE IV - QUIROGRAFÁRIOS'!$B$1:$L$863</definedName>
    <definedName name="_xlnm.Print_Titles" localSheetId="3">'CLASSE III - QUIROGRAFÁRIOS'!$1:$7</definedName>
    <definedName name="_xlnm.Print_Titles" localSheetId="5">'CLASSE IV - QUIROGRAFÁRIOS'!$1:$8</definedName>
  </definedNames>
  <calcPr calcId="152511"/>
  <pivotCaches>
    <pivotCache cacheId="0" r:id="rId11"/>
  </pivotCaches>
</workbook>
</file>

<file path=xl/calcChain.xml><?xml version="1.0" encoding="utf-8"?>
<calcChain xmlns="http://schemas.openxmlformats.org/spreadsheetml/2006/main">
  <c r="N195" i="18" l="1"/>
  <c r="K9" i="13" l="1"/>
  <c r="K10" i="13" l="1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N849" i="19"/>
  <c r="N848" i="19"/>
  <c r="N847" i="19"/>
  <c r="N846" i="19"/>
  <c r="N845" i="19"/>
  <c r="N844" i="19"/>
  <c r="N843" i="19"/>
  <c r="N842" i="19"/>
  <c r="N841" i="19"/>
  <c r="N840" i="19"/>
  <c r="N839" i="19"/>
  <c r="N838" i="19"/>
  <c r="N837" i="19"/>
  <c r="N836" i="19"/>
  <c r="N835" i="19"/>
  <c r="N834" i="19"/>
  <c r="N833" i="19"/>
  <c r="N832" i="19"/>
  <c r="N831" i="19"/>
  <c r="N830" i="19"/>
  <c r="N829" i="19"/>
  <c r="N828" i="19"/>
  <c r="N827" i="19"/>
  <c r="N826" i="19"/>
  <c r="N825" i="19"/>
  <c r="N824" i="19"/>
  <c r="N823" i="19"/>
  <c r="N822" i="19"/>
  <c r="N821" i="19"/>
  <c r="N820" i="19"/>
  <c r="N819" i="19"/>
  <c r="N818" i="19"/>
  <c r="N817" i="19"/>
  <c r="N816" i="19"/>
  <c r="N815" i="19"/>
  <c r="N814" i="19"/>
  <c r="N813" i="19"/>
  <c r="N812" i="19"/>
  <c r="N811" i="19"/>
  <c r="N810" i="19"/>
  <c r="N809" i="19"/>
  <c r="N808" i="19"/>
  <c r="N807" i="19"/>
  <c r="N806" i="19"/>
  <c r="N805" i="19"/>
  <c r="N804" i="19"/>
  <c r="N803" i="19"/>
  <c r="N802" i="19"/>
  <c r="N801" i="19"/>
  <c r="N800" i="19"/>
  <c r="N799" i="19"/>
  <c r="N798" i="19"/>
  <c r="N797" i="19"/>
  <c r="N796" i="19"/>
  <c r="N795" i="19"/>
  <c r="N794" i="19"/>
  <c r="N793" i="19"/>
  <c r="N792" i="19"/>
  <c r="N791" i="19"/>
  <c r="N790" i="19"/>
  <c r="N789" i="19"/>
  <c r="N788" i="19"/>
  <c r="N787" i="19"/>
  <c r="N786" i="19"/>
  <c r="N785" i="19"/>
  <c r="N784" i="19"/>
  <c r="N783" i="19"/>
  <c r="N782" i="19"/>
  <c r="N781" i="19"/>
  <c r="N780" i="19"/>
  <c r="N779" i="19"/>
  <c r="N778" i="19"/>
  <c r="N777" i="19"/>
  <c r="N776" i="19"/>
  <c r="N775" i="19"/>
  <c r="N774" i="19"/>
  <c r="N773" i="19"/>
  <c r="N772" i="19"/>
  <c r="N771" i="19"/>
  <c r="N770" i="19"/>
  <c r="N769" i="19"/>
  <c r="N768" i="19"/>
  <c r="N767" i="19"/>
  <c r="N766" i="19"/>
  <c r="N765" i="19"/>
  <c r="N764" i="19"/>
  <c r="N763" i="19"/>
  <c r="N762" i="19"/>
  <c r="N761" i="19"/>
  <c r="N760" i="19"/>
  <c r="N759" i="19"/>
  <c r="N758" i="19"/>
  <c r="N757" i="19"/>
  <c r="N756" i="19"/>
  <c r="N755" i="19"/>
  <c r="N754" i="19"/>
  <c r="N753" i="19"/>
  <c r="N752" i="19"/>
  <c r="N751" i="19"/>
  <c r="N750" i="19"/>
  <c r="N749" i="19"/>
  <c r="N748" i="19"/>
  <c r="N747" i="19"/>
  <c r="N746" i="19"/>
  <c r="N745" i="19"/>
  <c r="N744" i="19"/>
  <c r="N743" i="19"/>
  <c r="N742" i="19"/>
  <c r="N741" i="19"/>
  <c r="N740" i="19"/>
  <c r="N739" i="19"/>
  <c r="N738" i="19"/>
  <c r="N737" i="19"/>
  <c r="N736" i="19"/>
  <c r="N735" i="19"/>
  <c r="N734" i="19"/>
  <c r="N733" i="19"/>
  <c r="N732" i="19"/>
  <c r="N731" i="19"/>
  <c r="N730" i="19"/>
  <c r="N729" i="19"/>
  <c r="N728" i="19"/>
  <c r="N727" i="19"/>
  <c r="N726" i="19"/>
  <c r="N725" i="19"/>
  <c r="N724" i="19"/>
  <c r="N723" i="19"/>
  <c r="N722" i="19"/>
  <c r="N721" i="19"/>
  <c r="N720" i="19"/>
  <c r="N719" i="19"/>
  <c r="N718" i="19"/>
  <c r="N717" i="19"/>
  <c r="N716" i="19"/>
  <c r="N715" i="19"/>
  <c r="N714" i="19"/>
  <c r="N713" i="19"/>
  <c r="N712" i="19"/>
  <c r="N711" i="19"/>
  <c r="N710" i="19"/>
  <c r="N709" i="19"/>
  <c r="N708" i="19"/>
  <c r="N707" i="19"/>
  <c r="N706" i="19"/>
  <c r="N705" i="19"/>
  <c r="N704" i="19"/>
  <c r="N703" i="19"/>
  <c r="N702" i="19"/>
  <c r="N701" i="19"/>
  <c r="N700" i="19"/>
  <c r="N699" i="19"/>
  <c r="N698" i="19"/>
  <c r="N697" i="19"/>
  <c r="N696" i="19"/>
  <c r="N695" i="19"/>
  <c r="N694" i="19"/>
  <c r="N693" i="19"/>
  <c r="N692" i="19"/>
  <c r="N691" i="19"/>
  <c r="N690" i="19"/>
  <c r="N689" i="19"/>
  <c r="N688" i="19"/>
  <c r="N687" i="19"/>
  <c r="N686" i="19"/>
  <c r="N685" i="19"/>
  <c r="N684" i="19"/>
  <c r="N683" i="19"/>
  <c r="N682" i="19"/>
  <c r="N681" i="19"/>
  <c r="N680" i="19"/>
  <c r="N679" i="19"/>
  <c r="N678" i="19"/>
  <c r="N677" i="19"/>
  <c r="N676" i="19"/>
  <c r="N675" i="19"/>
  <c r="N674" i="19"/>
  <c r="N673" i="19"/>
  <c r="N672" i="19"/>
  <c r="N671" i="19"/>
  <c r="N670" i="19"/>
  <c r="N669" i="19"/>
  <c r="N668" i="19"/>
  <c r="N667" i="19"/>
  <c r="N666" i="19"/>
  <c r="N665" i="19"/>
  <c r="N664" i="19"/>
  <c r="N663" i="19"/>
  <c r="N662" i="19"/>
  <c r="N661" i="19"/>
  <c r="N660" i="19"/>
  <c r="N659" i="19"/>
  <c r="N658" i="19"/>
  <c r="N657" i="19"/>
  <c r="N656" i="19"/>
  <c r="N655" i="19"/>
  <c r="N654" i="19"/>
  <c r="N653" i="19"/>
  <c r="N652" i="19"/>
  <c r="N651" i="19"/>
  <c r="N650" i="19"/>
  <c r="N649" i="19"/>
  <c r="N648" i="19"/>
  <c r="N647" i="19"/>
  <c r="N646" i="19"/>
  <c r="N645" i="19"/>
  <c r="N644" i="19"/>
  <c r="N643" i="19"/>
  <c r="N642" i="19"/>
  <c r="N641" i="19"/>
  <c r="N640" i="19"/>
  <c r="N639" i="19"/>
  <c r="N638" i="19"/>
  <c r="N637" i="19"/>
  <c r="N636" i="19"/>
  <c r="N635" i="19"/>
  <c r="N634" i="19"/>
  <c r="N633" i="19"/>
  <c r="N632" i="19"/>
  <c r="N631" i="19"/>
  <c r="N630" i="19"/>
  <c r="N629" i="19"/>
  <c r="N628" i="19"/>
  <c r="N627" i="19"/>
  <c r="N626" i="19"/>
  <c r="N625" i="19"/>
  <c r="N624" i="19"/>
  <c r="N623" i="19"/>
  <c r="N622" i="19"/>
  <c r="N621" i="19"/>
  <c r="N620" i="19"/>
  <c r="N619" i="19"/>
  <c r="N618" i="19"/>
  <c r="N617" i="19"/>
  <c r="N616" i="19"/>
  <c r="N615" i="19"/>
  <c r="N614" i="19"/>
  <c r="N613" i="19"/>
  <c r="N612" i="19"/>
  <c r="N611" i="19"/>
  <c r="N610" i="19"/>
  <c r="N609" i="19"/>
  <c r="N608" i="19"/>
  <c r="N607" i="19"/>
  <c r="N606" i="19"/>
  <c r="N605" i="19"/>
  <c r="N604" i="19"/>
  <c r="N603" i="19"/>
  <c r="N602" i="19"/>
  <c r="N601" i="19"/>
  <c r="N600" i="19"/>
  <c r="N599" i="19"/>
  <c r="N598" i="19"/>
  <c r="N597" i="19"/>
  <c r="N596" i="19"/>
  <c r="N595" i="19"/>
  <c r="N594" i="19"/>
  <c r="N593" i="19"/>
  <c r="N592" i="19"/>
  <c r="N591" i="19"/>
  <c r="N590" i="19"/>
  <c r="N589" i="19"/>
  <c r="N588" i="19"/>
  <c r="N587" i="19"/>
  <c r="N586" i="19"/>
  <c r="N585" i="19"/>
  <c r="N584" i="19"/>
  <c r="N583" i="19"/>
  <c r="N582" i="19"/>
  <c r="N581" i="19"/>
  <c r="N580" i="19"/>
  <c r="N579" i="19"/>
  <c r="N578" i="19"/>
  <c r="N577" i="19"/>
  <c r="N576" i="19"/>
  <c r="N575" i="19"/>
  <c r="N574" i="19"/>
  <c r="N573" i="19"/>
  <c r="N572" i="19"/>
  <c r="N571" i="19"/>
  <c r="N570" i="19"/>
  <c r="N569" i="19"/>
  <c r="N568" i="19"/>
  <c r="N567" i="19"/>
  <c r="N566" i="19"/>
  <c r="N565" i="19"/>
  <c r="N564" i="19"/>
  <c r="N563" i="19"/>
  <c r="N562" i="19"/>
  <c r="N561" i="19"/>
  <c r="N560" i="19"/>
  <c r="N559" i="19"/>
  <c r="N558" i="19"/>
  <c r="N557" i="19"/>
  <c r="N556" i="19"/>
  <c r="N555" i="19"/>
  <c r="N554" i="19"/>
  <c r="N553" i="19"/>
  <c r="N552" i="19"/>
  <c r="N551" i="19"/>
  <c r="N550" i="19"/>
  <c r="N549" i="19"/>
  <c r="N548" i="19"/>
  <c r="N547" i="19"/>
  <c r="N546" i="19"/>
  <c r="N545" i="19"/>
  <c r="N544" i="19"/>
  <c r="N543" i="19"/>
  <c r="N542" i="19"/>
  <c r="N541" i="19"/>
  <c r="N540" i="19"/>
  <c r="N539" i="19"/>
  <c r="N538" i="19"/>
  <c r="N537" i="19"/>
  <c r="N536" i="19"/>
  <c r="N535" i="19"/>
  <c r="N534" i="19"/>
  <c r="N533" i="19"/>
  <c r="N532" i="19"/>
  <c r="N531" i="19"/>
  <c r="N530" i="19"/>
  <c r="N529" i="19"/>
  <c r="N528" i="19"/>
  <c r="N527" i="19"/>
  <c r="N526" i="19"/>
  <c r="N525" i="19"/>
  <c r="N524" i="19"/>
  <c r="N523" i="19"/>
  <c r="N522" i="19"/>
  <c r="N521" i="19"/>
  <c r="N520" i="19"/>
  <c r="N519" i="19"/>
  <c r="N518" i="19"/>
  <c r="N517" i="19"/>
  <c r="N516" i="19"/>
  <c r="N515" i="19"/>
  <c r="N514" i="19"/>
  <c r="N513" i="19"/>
  <c r="N512" i="19"/>
  <c r="N511" i="19"/>
  <c r="N510" i="19"/>
  <c r="N509" i="19"/>
  <c r="N508" i="19"/>
  <c r="N507" i="19"/>
  <c r="N506" i="19"/>
  <c r="N505" i="19"/>
  <c r="N504" i="19"/>
  <c r="N503" i="19"/>
  <c r="N502" i="19"/>
  <c r="N501" i="19"/>
  <c r="N500" i="19"/>
  <c r="N499" i="19"/>
  <c r="N498" i="19"/>
  <c r="N497" i="19"/>
  <c r="N496" i="19"/>
  <c r="N495" i="19"/>
  <c r="N494" i="19"/>
  <c r="N493" i="19"/>
  <c r="N492" i="19"/>
  <c r="N491" i="19"/>
  <c r="N490" i="19"/>
  <c r="N489" i="19"/>
  <c r="N488" i="19"/>
  <c r="N487" i="19"/>
  <c r="N486" i="19"/>
  <c r="N485" i="19"/>
  <c r="N484" i="19"/>
  <c r="N483" i="19"/>
  <c r="N482" i="19"/>
  <c r="N481" i="19"/>
  <c r="N480" i="19"/>
  <c r="N479" i="19"/>
  <c r="N478" i="19"/>
  <c r="N477" i="19"/>
  <c r="N476" i="19"/>
  <c r="N475" i="19"/>
  <c r="N474" i="19"/>
  <c r="N473" i="19"/>
  <c r="N472" i="19"/>
  <c r="N471" i="19"/>
  <c r="N470" i="19"/>
  <c r="N469" i="19"/>
  <c r="N468" i="19"/>
  <c r="N467" i="19"/>
  <c r="N466" i="19"/>
  <c r="N465" i="19"/>
  <c r="N464" i="19"/>
  <c r="N463" i="19"/>
  <c r="N462" i="19"/>
  <c r="N461" i="19"/>
  <c r="N460" i="19"/>
  <c r="N459" i="19"/>
  <c r="N458" i="19"/>
  <c r="N457" i="19"/>
  <c r="N456" i="19"/>
  <c r="N455" i="19"/>
  <c r="N454" i="19"/>
  <c r="N453" i="19"/>
  <c r="N452" i="19"/>
  <c r="N451" i="19"/>
  <c r="N450" i="19"/>
  <c r="N449" i="19"/>
  <c r="N448" i="19"/>
  <c r="N447" i="19"/>
  <c r="N446" i="19"/>
  <c r="N445" i="19"/>
  <c r="N444" i="19"/>
  <c r="N443" i="19"/>
  <c r="N442" i="19"/>
  <c r="N441" i="19"/>
  <c r="N440" i="19"/>
  <c r="N439" i="19"/>
  <c r="N438" i="19"/>
  <c r="N437" i="19"/>
  <c r="N436" i="19"/>
  <c r="N435" i="19"/>
  <c r="N434" i="19"/>
  <c r="N433" i="19"/>
  <c r="N432" i="19"/>
  <c r="N431" i="19"/>
  <c r="N430" i="19"/>
  <c r="N429" i="19"/>
  <c r="N428" i="19"/>
  <c r="N427" i="19"/>
  <c r="N426" i="19"/>
  <c r="N425" i="19"/>
  <c r="N424" i="19"/>
  <c r="N423" i="19"/>
  <c r="N422" i="19"/>
  <c r="N421" i="19"/>
  <c r="N420" i="19"/>
  <c r="N419" i="19"/>
  <c r="N418" i="19"/>
  <c r="N417" i="19"/>
  <c r="N416" i="19"/>
  <c r="N415" i="19"/>
  <c r="N414" i="19"/>
  <c r="N413" i="19"/>
  <c r="N412" i="19"/>
  <c r="N411" i="19"/>
  <c r="N410" i="19"/>
  <c r="N409" i="19"/>
  <c r="N408" i="19"/>
  <c r="N407" i="19"/>
  <c r="N406" i="19"/>
  <c r="N405" i="19"/>
  <c r="N404" i="19"/>
  <c r="N403" i="19"/>
  <c r="N402" i="19"/>
  <c r="N401" i="19"/>
  <c r="N400" i="19"/>
  <c r="N399" i="19"/>
  <c r="N398" i="19"/>
  <c r="N397" i="19"/>
  <c r="N396" i="19"/>
  <c r="N395" i="19"/>
  <c r="N394" i="19"/>
  <c r="N393" i="19"/>
  <c r="N392" i="19"/>
  <c r="N391" i="19"/>
  <c r="N390" i="19"/>
  <c r="N389" i="19"/>
  <c r="N388" i="19"/>
  <c r="N387" i="19"/>
  <c r="N386" i="19"/>
  <c r="N385" i="19"/>
  <c r="N384" i="19"/>
  <c r="N383" i="19"/>
  <c r="N382" i="19"/>
  <c r="N381" i="19"/>
  <c r="N380" i="19"/>
  <c r="N379" i="19"/>
  <c r="N378" i="19"/>
  <c r="N377" i="19"/>
  <c r="N376" i="19"/>
  <c r="N375" i="19"/>
  <c r="N374" i="19"/>
  <c r="N373" i="19"/>
  <c r="N372" i="19"/>
  <c r="N371" i="19"/>
  <c r="N370" i="19"/>
  <c r="N369" i="19"/>
  <c r="N368" i="19"/>
  <c r="N367" i="19"/>
  <c r="N366" i="19"/>
  <c r="N365" i="19"/>
  <c r="N364" i="19"/>
  <c r="N363" i="19"/>
  <c r="N362" i="19"/>
  <c r="N361" i="19"/>
  <c r="N360" i="19"/>
  <c r="N359" i="19"/>
  <c r="N358" i="19"/>
  <c r="N357" i="19"/>
  <c r="N356" i="19"/>
  <c r="N355" i="19"/>
  <c r="N354" i="19"/>
  <c r="N353" i="19"/>
  <c r="N352" i="19"/>
  <c r="N351" i="19"/>
  <c r="N350" i="19"/>
  <c r="N349" i="19"/>
  <c r="N348" i="19"/>
  <c r="N347" i="19"/>
  <c r="N346" i="19"/>
  <c r="N345" i="19"/>
  <c r="N344" i="19"/>
  <c r="N343" i="19"/>
  <c r="N342" i="19"/>
  <c r="N341" i="19"/>
  <c r="N340" i="19"/>
  <c r="N339" i="19"/>
  <c r="N338" i="19"/>
  <c r="N337" i="19"/>
  <c r="N336" i="19"/>
  <c r="N335" i="19"/>
  <c r="N334" i="19"/>
  <c r="N333" i="19"/>
  <c r="N332" i="19"/>
  <c r="N331" i="19"/>
  <c r="N330" i="19"/>
  <c r="N329" i="19"/>
  <c r="N328" i="19"/>
  <c r="N327" i="19"/>
  <c r="N326" i="19"/>
  <c r="N325" i="19"/>
  <c r="N324" i="19"/>
  <c r="N323" i="19"/>
  <c r="N322" i="19"/>
  <c r="N321" i="19"/>
  <c r="N320" i="19"/>
  <c r="N319" i="19"/>
  <c r="N318" i="19"/>
  <c r="N317" i="19"/>
  <c r="N316" i="19"/>
  <c r="N315" i="19"/>
  <c r="N314" i="19"/>
  <c r="N313" i="19"/>
  <c r="N312" i="19"/>
  <c r="N311" i="19"/>
  <c r="N310" i="19"/>
  <c r="N309" i="19"/>
  <c r="N308" i="19"/>
  <c r="N307" i="19"/>
  <c r="N306" i="19"/>
  <c r="N305" i="19"/>
  <c r="N304" i="19"/>
  <c r="N303" i="19"/>
  <c r="N302" i="19"/>
  <c r="N301" i="19"/>
  <c r="N300" i="19"/>
  <c r="N299" i="19"/>
  <c r="N298" i="19"/>
  <c r="N297" i="19"/>
  <c r="N296" i="19"/>
  <c r="N295" i="19"/>
  <c r="N294" i="19"/>
  <c r="N293" i="19"/>
  <c r="N292" i="19"/>
  <c r="N291" i="19"/>
  <c r="N290" i="19"/>
  <c r="N289" i="19"/>
  <c r="N288" i="19"/>
  <c r="N287" i="19"/>
  <c r="N286" i="19"/>
  <c r="N285" i="19"/>
  <c r="N284" i="19"/>
  <c r="N283" i="19"/>
  <c r="N282" i="19"/>
  <c r="N281" i="19"/>
  <c r="N280" i="19"/>
  <c r="N279" i="19"/>
  <c r="N278" i="19"/>
  <c r="N277" i="19"/>
  <c r="N276" i="19"/>
  <c r="N275" i="19"/>
  <c r="N274" i="19"/>
  <c r="N273" i="19"/>
  <c r="N272" i="19"/>
  <c r="N271" i="19"/>
  <c r="N270" i="19"/>
  <c r="N269" i="19"/>
  <c r="N268" i="19"/>
  <c r="N267" i="19"/>
  <c r="N266" i="19"/>
  <c r="N265" i="19"/>
  <c r="N264" i="19"/>
  <c r="N263" i="19"/>
  <c r="N262" i="19"/>
  <c r="N261" i="19"/>
  <c r="N260" i="19"/>
  <c r="N259" i="19"/>
  <c r="N258" i="19"/>
  <c r="N257" i="19"/>
  <c r="N256" i="19"/>
  <c r="N255" i="19"/>
  <c r="N254" i="19"/>
  <c r="N253" i="19"/>
  <c r="N252" i="19"/>
  <c r="N251" i="19"/>
  <c r="N250" i="19"/>
  <c r="N249" i="19"/>
  <c r="N248" i="19"/>
  <c r="N247" i="19"/>
  <c r="N246" i="19"/>
  <c r="N245" i="19"/>
  <c r="N244" i="19"/>
  <c r="N243" i="19"/>
  <c r="N242" i="19"/>
  <c r="N241" i="19"/>
  <c r="N240" i="19"/>
  <c r="N239" i="19"/>
  <c r="N238" i="19"/>
  <c r="N237" i="19"/>
  <c r="N236" i="19"/>
  <c r="N235" i="19"/>
  <c r="N234" i="19"/>
  <c r="N233" i="19"/>
  <c r="N232" i="19"/>
  <c r="N231" i="19"/>
  <c r="N230" i="19"/>
  <c r="N229" i="19"/>
  <c r="N228" i="19"/>
  <c r="N227" i="19"/>
  <c r="N226" i="19"/>
  <c r="N225" i="19"/>
  <c r="N224" i="19"/>
  <c r="N223" i="19"/>
  <c r="N222" i="19"/>
  <c r="N221" i="19"/>
  <c r="N220" i="19"/>
  <c r="N219" i="19"/>
  <c r="N218" i="19"/>
  <c r="N217" i="19"/>
  <c r="N216" i="19"/>
  <c r="N215" i="19"/>
  <c r="N214" i="19"/>
  <c r="N213" i="19"/>
  <c r="N212" i="19"/>
  <c r="N211" i="19"/>
  <c r="N210" i="19"/>
  <c r="N209" i="19"/>
  <c r="N208" i="19"/>
  <c r="N207" i="19"/>
  <c r="N206" i="19"/>
  <c r="N205" i="19"/>
  <c r="N204" i="19"/>
  <c r="N203" i="19"/>
  <c r="N202" i="19"/>
  <c r="N201" i="19"/>
  <c r="N200" i="19"/>
  <c r="N199" i="19"/>
  <c r="N198" i="19"/>
  <c r="N197" i="19"/>
  <c r="N196" i="19"/>
  <c r="N195" i="19"/>
  <c r="N194" i="19"/>
  <c r="N193" i="19"/>
  <c r="N192" i="19"/>
  <c r="N191" i="19"/>
  <c r="N190" i="19"/>
  <c r="N189" i="19"/>
  <c r="N188" i="19"/>
  <c r="N187" i="19"/>
  <c r="N186" i="19"/>
  <c r="N185" i="19"/>
  <c r="N184" i="19"/>
  <c r="N183" i="19"/>
  <c r="N182" i="19"/>
  <c r="N181" i="19"/>
  <c r="N180" i="19"/>
  <c r="N179" i="19"/>
  <c r="N178" i="19"/>
  <c r="N177" i="19"/>
  <c r="N176" i="19"/>
  <c r="N175" i="19"/>
  <c r="N174" i="19"/>
  <c r="N173" i="19"/>
  <c r="N172" i="19"/>
  <c r="N171" i="19"/>
  <c r="N170" i="19"/>
  <c r="N169" i="19"/>
  <c r="N168" i="19"/>
  <c r="N167" i="19"/>
  <c r="N166" i="19"/>
  <c r="N165" i="19"/>
  <c r="N164" i="19"/>
  <c r="N163" i="19"/>
  <c r="N162" i="19"/>
  <c r="N161" i="19"/>
  <c r="N160" i="19"/>
  <c r="N159" i="19"/>
  <c r="N158" i="19"/>
  <c r="N157" i="19"/>
  <c r="N156" i="19"/>
  <c r="N155" i="19"/>
  <c r="N154" i="19"/>
  <c r="N153" i="19"/>
  <c r="N152" i="19"/>
  <c r="N151" i="19"/>
  <c r="N150" i="19"/>
  <c r="N149" i="19"/>
  <c r="N148" i="19"/>
  <c r="N147" i="19"/>
  <c r="N146" i="19"/>
  <c r="N145" i="19"/>
  <c r="N144" i="19"/>
  <c r="N143" i="19"/>
  <c r="N142" i="19"/>
  <c r="N141" i="19"/>
  <c r="N140" i="19"/>
  <c r="N139" i="19"/>
  <c r="N138" i="19"/>
  <c r="N137" i="19"/>
  <c r="N136" i="19"/>
  <c r="N135" i="19"/>
  <c r="N134" i="19"/>
  <c r="N133" i="19"/>
  <c r="N132" i="19"/>
  <c r="N131" i="19"/>
  <c r="N130" i="19"/>
  <c r="N129" i="19"/>
  <c r="N128" i="19"/>
  <c r="N127" i="19"/>
  <c r="N126" i="19"/>
  <c r="N125" i="19"/>
  <c r="N124" i="19"/>
  <c r="N123" i="19"/>
  <c r="N122" i="19"/>
  <c r="N121" i="19"/>
  <c r="N120" i="19"/>
  <c r="N119" i="19"/>
  <c r="N118" i="19"/>
  <c r="N117" i="19"/>
  <c r="N116" i="19"/>
  <c r="N115" i="19"/>
  <c r="N114" i="19"/>
  <c r="N113" i="19"/>
  <c r="N112" i="19"/>
  <c r="N111" i="19"/>
  <c r="N110" i="19"/>
  <c r="N109" i="19"/>
  <c r="N108" i="19"/>
  <c r="N107" i="19"/>
  <c r="N106" i="19"/>
  <c r="N105" i="19"/>
  <c r="N104" i="19"/>
  <c r="N103" i="19"/>
  <c r="N102" i="19"/>
  <c r="N101" i="19"/>
  <c r="N100" i="19"/>
  <c r="N99" i="19"/>
  <c r="N98" i="19"/>
  <c r="N97" i="19"/>
  <c r="N96" i="19"/>
  <c r="N95" i="19"/>
  <c r="N94" i="19"/>
  <c r="N93" i="19"/>
  <c r="N92" i="19"/>
  <c r="N91" i="19"/>
  <c r="N90" i="19"/>
  <c r="N89" i="19"/>
  <c r="N88" i="19"/>
  <c r="N87" i="19"/>
  <c r="N86" i="19"/>
  <c r="N85" i="19"/>
  <c r="N84" i="19"/>
  <c r="N83" i="19"/>
  <c r="N82" i="19"/>
  <c r="N81" i="19"/>
  <c r="N80" i="19"/>
  <c r="N79" i="19"/>
  <c r="N78" i="19"/>
  <c r="N77" i="19"/>
  <c r="N76" i="19"/>
  <c r="N75" i="19"/>
  <c r="N74" i="19"/>
  <c r="N73" i="19"/>
  <c r="N72" i="19"/>
  <c r="N71" i="19"/>
  <c r="N70" i="19"/>
  <c r="N69" i="19"/>
  <c r="N68" i="19"/>
  <c r="N67" i="19"/>
  <c r="N66" i="19"/>
  <c r="N65" i="19"/>
  <c r="N64" i="19"/>
  <c r="N63" i="19"/>
  <c r="N62" i="19"/>
  <c r="N61" i="19"/>
  <c r="N60" i="19"/>
  <c r="N59" i="19"/>
  <c r="N58" i="19"/>
  <c r="N57" i="19"/>
  <c r="N56" i="19"/>
  <c r="N55" i="19"/>
  <c r="N54" i="19"/>
  <c r="N53" i="19"/>
  <c r="N52" i="19"/>
  <c r="N51" i="19"/>
  <c r="N50" i="19"/>
  <c r="N49" i="19"/>
  <c r="N48" i="19"/>
  <c r="N47" i="19"/>
  <c r="N46" i="19"/>
  <c r="N45" i="19"/>
  <c r="N44" i="19"/>
  <c r="N43" i="19"/>
  <c r="N42" i="19"/>
  <c r="N41" i="19"/>
  <c r="N40" i="19"/>
  <c r="N39" i="19"/>
  <c r="N38" i="19"/>
  <c r="N37" i="19"/>
  <c r="N36" i="19"/>
  <c r="N35" i="19"/>
  <c r="N34" i="19"/>
  <c r="N33" i="19"/>
  <c r="N32" i="19"/>
  <c r="N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N835" i="18"/>
  <c r="N1246" i="18"/>
  <c r="N1245" i="18"/>
  <c r="N1244" i="18"/>
  <c r="N1243" i="18"/>
  <c r="N1242" i="18"/>
  <c r="N1241" i="18"/>
  <c r="N1240" i="18"/>
  <c r="N1239" i="18"/>
  <c r="N1238" i="18"/>
  <c r="N1237" i="18"/>
  <c r="N1236" i="18"/>
  <c r="N1235" i="18"/>
  <c r="N1234" i="18"/>
  <c r="N1003" i="18"/>
  <c r="N1002" i="18"/>
  <c r="N1001" i="18"/>
  <c r="N1000" i="18"/>
  <c r="N999" i="18"/>
  <c r="N715" i="18"/>
  <c r="N714" i="18"/>
  <c r="N713" i="18"/>
  <c r="N712" i="18"/>
  <c r="N711" i="18"/>
  <c r="N710" i="18"/>
  <c r="N709" i="18"/>
  <c r="N736" i="18"/>
  <c r="N735" i="18"/>
  <c r="N734" i="18"/>
  <c r="N733" i="18"/>
  <c r="N732" i="18"/>
  <c r="N731" i="18"/>
  <c r="N737" i="18"/>
  <c r="N730" i="18"/>
  <c r="N344" i="18"/>
  <c r="N343" i="18"/>
  <c r="N342" i="18"/>
  <c r="N341" i="18"/>
  <c r="N729" i="18"/>
  <c r="N728" i="18"/>
  <c r="N727" i="18"/>
  <c r="N726" i="18"/>
  <c r="N725" i="18"/>
  <c r="N724" i="18"/>
  <c r="N723" i="18"/>
  <c r="N722" i="18"/>
  <c r="N721" i="18"/>
  <c r="N720" i="18"/>
  <c r="N719" i="18"/>
  <c r="N718" i="18"/>
  <c r="N773" i="18"/>
  <c r="N1048" i="18"/>
  <c r="N1047" i="18"/>
  <c r="N960" i="18"/>
  <c r="N820" i="18"/>
  <c r="N819" i="18"/>
  <c r="N818" i="18"/>
  <c r="N817" i="18"/>
  <c r="N816" i="18"/>
  <c r="N815" i="18"/>
  <c r="N705" i="18"/>
  <c r="N276" i="18"/>
  <c r="N210" i="18"/>
  <c r="N209" i="18"/>
  <c r="N206" i="18"/>
  <c r="N26" i="18"/>
  <c r="N1253" i="18"/>
  <c r="N1252" i="18"/>
  <c r="N1251" i="18"/>
  <c r="N1248" i="18"/>
  <c r="N1233" i="18"/>
  <c r="N1232" i="18"/>
  <c r="N1208" i="18"/>
  <c r="N1207" i="18"/>
  <c r="N1206" i="18"/>
  <c r="N1201" i="18"/>
  <c r="N1200" i="18"/>
  <c r="N1199" i="18"/>
  <c r="N1198" i="18"/>
  <c r="N1197" i="18"/>
  <c r="N1195" i="18"/>
  <c r="N1068" i="18"/>
  <c r="N1067" i="18"/>
  <c r="N1063" i="18"/>
  <c r="N1062" i="18"/>
  <c r="N1061" i="18"/>
  <c r="N1060" i="18"/>
  <c r="N1059" i="18"/>
  <c r="N1058" i="18"/>
  <c r="N1057" i="18"/>
  <c r="N1056" i="18"/>
  <c r="N1055" i="18"/>
  <c r="N1054" i="18"/>
  <c r="N1053" i="18"/>
  <c r="N1052" i="18"/>
  <c r="N1051" i="18"/>
  <c r="N1050" i="18"/>
  <c r="N1049" i="18"/>
  <c r="N1028" i="18"/>
  <c r="N1005" i="18"/>
  <c r="N1004" i="18"/>
  <c r="N994" i="18"/>
  <c r="N993" i="18"/>
  <c r="N992" i="18"/>
  <c r="N991" i="18"/>
  <c r="N990" i="18"/>
  <c r="N989" i="18"/>
  <c r="N981" i="18"/>
  <c r="N980" i="18"/>
  <c r="N979" i="18"/>
  <c r="N978" i="18"/>
  <c r="N977" i="18"/>
  <c r="N970" i="18"/>
  <c r="N969" i="18"/>
  <c r="N968" i="18"/>
  <c r="N967" i="18"/>
  <c r="N966" i="18"/>
  <c r="N965" i="18"/>
  <c r="N964" i="18"/>
  <c r="N956" i="18"/>
  <c r="N955" i="18"/>
  <c r="N954" i="18"/>
  <c r="N953" i="18"/>
  <c r="N951" i="18"/>
  <c r="N950" i="18"/>
  <c r="N926" i="18"/>
  <c r="N842" i="18"/>
  <c r="N841" i="18"/>
  <c r="N838" i="18"/>
  <c r="N837" i="18"/>
  <c r="N836" i="18"/>
  <c r="N834" i="18"/>
  <c r="N833" i="18"/>
  <c r="N832" i="18"/>
  <c r="N831" i="18"/>
  <c r="N830" i="18"/>
  <c r="N829" i="18"/>
  <c r="N828" i="18"/>
  <c r="N827" i="18"/>
  <c r="N826" i="18"/>
  <c r="N821" i="18"/>
  <c r="N753" i="18"/>
  <c r="N752" i="18"/>
  <c r="N751" i="18"/>
  <c r="N750" i="18"/>
  <c r="N749" i="18"/>
  <c r="N748" i="18"/>
  <c r="N747" i="18"/>
  <c r="N746" i="18"/>
  <c r="N745" i="18"/>
  <c r="N744" i="18"/>
  <c r="N743" i="18"/>
  <c r="N742" i="18"/>
  <c r="N741" i="18"/>
  <c r="N717" i="18"/>
  <c r="N716" i="18"/>
  <c r="N708" i="18"/>
  <c r="N706" i="18"/>
  <c r="N692" i="18"/>
  <c r="N691" i="18"/>
  <c r="N688" i="18"/>
  <c r="N687" i="18"/>
  <c r="N686" i="18"/>
  <c r="N685" i="18"/>
  <c r="N684" i="18"/>
  <c r="N683" i="18"/>
  <c r="N682" i="18"/>
  <c r="N681" i="18"/>
  <c r="N680" i="18"/>
  <c r="N679" i="18"/>
  <c r="N678" i="18"/>
  <c r="N677" i="18"/>
  <c r="N676" i="18"/>
  <c r="N665" i="18"/>
  <c r="N664" i="18"/>
  <c r="N663" i="18"/>
  <c r="N662" i="18"/>
  <c r="N661" i="18"/>
  <c r="N660" i="18"/>
  <c r="N659" i="18"/>
  <c r="N658" i="18"/>
  <c r="N657" i="18"/>
  <c r="N656" i="18"/>
  <c r="N478" i="18"/>
  <c r="N465" i="18"/>
  <c r="N464" i="18"/>
  <c r="N392" i="18"/>
  <c r="N391" i="18"/>
  <c r="N390" i="18"/>
  <c r="N389" i="18"/>
  <c r="N388" i="18"/>
  <c r="N387" i="18"/>
  <c r="N386" i="18"/>
  <c r="N385" i="18"/>
  <c r="N384" i="18"/>
  <c r="N349" i="18"/>
  <c r="N348" i="18"/>
  <c r="N347" i="18"/>
  <c r="N340" i="18"/>
  <c r="N312" i="18"/>
  <c r="N311" i="18"/>
  <c r="N310" i="18"/>
  <c r="N297" i="18"/>
  <c r="N296" i="18"/>
  <c r="N295" i="18"/>
  <c r="N294" i="18"/>
  <c r="N283" i="18"/>
  <c r="N282" i="18"/>
  <c r="N281" i="18"/>
  <c r="N280" i="18"/>
  <c r="N279" i="18"/>
  <c r="N278" i="18"/>
  <c r="N277" i="18"/>
  <c r="N275" i="18"/>
  <c r="N274" i="18"/>
  <c r="N273" i="18"/>
  <c r="N254" i="18"/>
  <c r="N253" i="18"/>
  <c r="N252" i="18"/>
  <c r="N251" i="18"/>
  <c r="N250" i="18"/>
  <c r="N243" i="18"/>
  <c r="N242" i="18"/>
  <c r="N241" i="18"/>
  <c r="N240" i="18"/>
  <c r="N238" i="18"/>
  <c r="N237" i="18"/>
  <c r="N236" i="18"/>
  <c r="N235" i="18"/>
  <c r="N231" i="18"/>
  <c r="N230" i="18"/>
  <c r="N229" i="18"/>
  <c r="N228" i="18"/>
  <c r="N227" i="18"/>
  <c r="N226" i="18"/>
  <c r="N225" i="18"/>
  <c r="N224" i="18"/>
  <c r="N221" i="18"/>
  <c r="N220" i="18"/>
  <c r="N218" i="18"/>
  <c r="N211" i="18"/>
  <c r="N208" i="18"/>
  <c r="N207" i="18"/>
  <c r="N205" i="18"/>
  <c r="N204" i="18"/>
  <c r="N203" i="18"/>
  <c r="N166" i="18"/>
  <c r="N165" i="18"/>
  <c r="N164" i="18"/>
  <c r="N163" i="18"/>
  <c r="N162" i="18"/>
  <c r="N158" i="18"/>
  <c r="N157" i="18"/>
  <c r="N156" i="18"/>
  <c r="N155" i="18"/>
  <c r="N154" i="18"/>
  <c r="N153" i="18"/>
  <c r="N152" i="18"/>
  <c r="N151" i="18"/>
  <c r="N150" i="18"/>
  <c r="N149" i="18"/>
  <c r="N148" i="18"/>
  <c r="N147" i="18"/>
  <c r="N146" i="18"/>
  <c r="N145" i="18"/>
  <c r="N144" i="18"/>
  <c r="N143" i="18"/>
  <c r="N142" i="18"/>
  <c r="N141" i="18"/>
  <c r="N140" i="18"/>
  <c r="N139" i="18"/>
  <c r="N138" i="18"/>
  <c r="N137" i="18"/>
  <c r="N136" i="18"/>
  <c r="N135" i="18"/>
  <c r="N134" i="18"/>
  <c r="N133" i="18"/>
  <c r="N132" i="18"/>
  <c r="N131" i="18"/>
  <c r="N130" i="18"/>
  <c r="N129" i="18"/>
  <c r="N128" i="18"/>
  <c r="N127" i="18"/>
  <c r="N126" i="18"/>
  <c r="N125" i="18"/>
  <c r="N109" i="18"/>
  <c r="N97" i="18"/>
  <c r="N96" i="18"/>
  <c r="N95" i="18"/>
  <c r="N94" i="18"/>
  <c r="N93" i="18"/>
  <c r="N92" i="18"/>
  <c r="N91" i="18"/>
  <c r="N90" i="18"/>
  <c r="N89" i="18"/>
  <c r="N88" i="18"/>
  <c r="N87" i="18"/>
  <c r="N86" i="18"/>
  <c r="N85" i="18"/>
  <c r="N84" i="18"/>
  <c r="N83" i="18"/>
  <c r="N82" i="18"/>
  <c r="N81" i="18"/>
  <c r="N80" i="18"/>
  <c r="N79" i="18"/>
  <c r="N78" i="18"/>
  <c r="N77" i="18"/>
  <c r="N76" i="18"/>
  <c r="N75" i="18"/>
  <c r="N74" i="18"/>
  <c r="N73" i="18"/>
  <c r="N72" i="18"/>
  <c r="N71" i="18"/>
  <c r="N70" i="18"/>
  <c r="N69" i="18"/>
  <c r="N68" i="18"/>
  <c r="N67" i="18"/>
  <c r="N58" i="18"/>
  <c r="N50" i="18"/>
  <c r="N49" i="18"/>
  <c r="N48" i="18"/>
  <c r="N47" i="18"/>
  <c r="N30" i="18"/>
  <c r="N29" i="18"/>
  <c r="N27" i="18"/>
  <c r="N25" i="18"/>
  <c r="N24" i="18"/>
  <c r="N23" i="18"/>
  <c r="N22" i="18"/>
  <c r="N21" i="18"/>
  <c r="N20" i="18"/>
  <c r="N19" i="18"/>
  <c r="N18" i="18"/>
  <c r="N17" i="18"/>
  <c r="N16" i="18"/>
  <c r="N15" i="18"/>
  <c r="N10" i="18"/>
  <c r="N9" i="18"/>
  <c r="N8" i="18"/>
  <c r="N1231" i="18"/>
  <c r="N1230" i="18"/>
  <c r="N1229" i="18"/>
  <c r="N1228" i="18"/>
  <c r="N1227" i="18"/>
  <c r="N1226" i="18"/>
  <c r="N1225" i="18"/>
  <c r="N1224" i="18"/>
  <c r="N1223" i="18"/>
  <c r="N1222" i="18"/>
  <c r="N1221" i="18"/>
  <c r="N1220" i="18"/>
  <c r="N1219" i="18"/>
  <c r="N1218" i="18"/>
  <c r="N1217" i="18"/>
  <c r="N1216" i="18"/>
  <c r="N1215" i="18"/>
  <c r="N1214" i="18"/>
  <c r="N1213" i="18"/>
  <c r="N1196" i="18"/>
  <c r="N1111" i="18"/>
  <c r="N1110" i="18"/>
  <c r="N949" i="18"/>
  <c r="N948" i="18"/>
  <c r="N947" i="18"/>
  <c r="N762" i="18"/>
  <c r="N761" i="18"/>
  <c r="N760" i="18"/>
  <c r="N759" i="18"/>
  <c r="N758" i="18"/>
  <c r="N655" i="18"/>
  <c r="N654" i="18"/>
  <c r="N653" i="18"/>
  <c r="N339" i="18"/>
  <c r="N338" i="18"/>
  <c r="N337" i="18"/>
  <c r="N336" i="18"/>
  <c r="N335" i="18"/>
  <c r="N334" i="18"/>
  <c r="N333" i="18"/>
  <c r="N332" i="18"/>
  <c r="N331" i="18"/>
  <c r="N330" i="18"/>
  <c r="N329" i="18"/>
  <c r="N1212" i="18"/>
  <c r="N1211" i="18"/>
  <c r="N1205" i="18"/>
  <c r="N1204" i="18"/>
  <c r="N1203" i="18"/>
  <c r="N1202" i="18"/>
  <c r="N1194" i="18"/>
  <c r="N1193" i="18"/>
  <c r="N1192" i="18"/>
  <c r="N1191" i="18"/>
  <c r="N1190" i="18"/>
  <c r="N1189" i="18"/>
  <c r="N1188" i="18"/>
  <c r="N1187" i="18"/>
  <c r="N1186" i="18"/>
  <c r="N1185" i="18"/>
  <c r="N1184" i="18"/>
  <c r="N1183" i="18"/>
  <c r="N1182" i="18"/>
  <c r="N1181" i="18"/>
  <c r="N1180" i="18"/>
  <c r="N1179" i="18"/>
  <c r="N1178" i="18"/>
  <c r="N1177" i="18"/>
  <c r="N1176" i="18"/>
  <c r="N1175" i="18"/>
  <c r="N1174" i="18"/>
  <c r="N1173" i="18"/>
  <c r="N1172" i="18"/>
  <c r="N1171" i="18"/>
  <c r="N1170" i="18"/>
  <c r="N1169" i="18"/>
  <c r="N1168" i="18"/>
  <c r="N1167" i="18"/>
  <c r="N1166" i="18"/>
  <c r="N1165" i="18"/>
  <c r="N1164" i="18"/>
  <c r="N1163" i="18"/>
  <c r="N1162" i="18"/>
  <c r="N1161" i="18"/>
  <c r="N1160" i="18"/>
  <c r="N1159" i="18"/>
  <c r="N1158" i="18"/>
  <c r="N1157" i="18"/>
  <c r="N1156" i="18"/>
  <c r="N1155" i="18"/>
  <c r="N1154" i="18"/>
  <c r="N1153" i="18"/>
  <c r="N1152" i="18"/>
  <c r="N1151" i="18"/>
  <c r="N1150" i="18"/>
  <c r="N1149" i="18"/>
  <c r="N1148" i="18"/>
  <c r="N1147" i="18"/>
  <c r="N1146" i="18"/>
  <c r="N1145" i="18"/>
  <c r="N1144" i="18"/>
  <c r="N1143" i="18"/>
  <c r="N1142" i="18"/>
  <c r="N1141" i="18"/>
  <c r="N1140" i="18"/>
  <c r="N1139" i="18"/>
  <c r="N1138" i="18"/>
  <c r="N1137" i="18"/>
  <c r="N1136" i="18"/>
  <c r="N1135" i="18"/>
  <c r="N1134" i="18"/>
  <c r="N1133" i="18"/>
  <c r="N1132" i="18"/>
  <c r="N1131" i="18"/>
  <c r="N1130" i="18"/>
  <c r="N1129" i="18"/>
  <c r="N1128" i="18"/>
  <c r="N1127" i="18"/>
  <c r="N1126" i="18"/>
  <c r="N1125" i="18"/>
  <c r="N1124" i="18"/>
  <c r="N1123" i="18"/>
  <c r="N1122" i="18"/>
  <c r="N1121" i="18"/>
  <c r="N1120" i="18"/>
  <c r="N1119" i="18"/>
  <c r="N1118" i="18"/>
  <c r="N1117" i="18"/>
  <c r="N1116" i="18"/>
  <c r="N1115" i="18"/>
  <c r="N1114" i="18"/>
  <c r="N1113" i="18"/>
  <c r="N1112" i="18"/>
  <c r="N1109" i="18"/>
  <c r="N1108" i="18"/>
  <c r="N1107" i="18"/>
  <c r="N1106" i="18"/>
  <c r="N1105" i="18"/>
  <c r="N1104" i="18"/>
  <c r="N1103" i="18"/>
  <c r="N1102" i="18"/>
  <c r="N1101" i="18"/>
  <c r="N1100" i="18"/>
  <c r="N1099" i="18"/>
  <c r="N1098" i="18"/>
  <c r="N1097" i="18"/>
  <c r="N1096" i="18"/>
  <c r="N1095" i="18"/>
  <c r="N1094" i="18"/>
  <c r="N1093" i="18"/>
  <c r="N1092" i="18"/>
  <c r="N1091" i="18"/>
  <c r="N1090" i="18"/>
  <c r="N1089" i="18"/>
  <c r="N1088" i="18"/>
  <c r="N1087" i="18"/>
  <c r="N1086" i="18"/>
  <c r="N1085" i="18"/>
  <c r="N1084" i="18"/>
  <c r="N1083" i="18"/>
  <c r="N1082" i="18"/>
  <c r="N1081" i="18"/>
  <c r="N1080" i="18"/>
  <c r="N1079" i="18"/>
  <c r="N1078" i="18"/>
  <c r="N1077" i="18"/>
  <c r="N1076" i="18"/>
  <c r="N1075" i="18"/>
  <c r="N1074" i="18"/>
  <c r="N1073" i="18"/>
  <c r="N1072" i="18"/>
  <c r="N1071" i="18"/>
  <c r="N1070" i="18"/>
  <c r="N1069" i="18"/>
  <c r="N963" i="18"/>
  <c r="N939" i="18"/>
  <c r="N938" i="18"/>
  <c r="N937" i="18"/>
  <c r="N936" i="18"/>
  <c r="N935" i="18"/>
  <c r="N934" i="18"/>
  <c r="N933" i="18"/>
  <c r="N932" i="18"/>
  <c r="N931" i="18"/>
  <c r="N930" i="18"/>
  <c r="N929" i="18"/>
  <c r="N757" i="18"/>
  <c r="N756" i="18"/>
  <c r="N755" i="18"/>
  <c r="N675" i="18"/>
  <c r="N674" i="18"/>
  <c r="N673" i="18"/>
  <c r="N672" i="18"/>
  <c r="N671" i="18"/>
  <c r="N670" i="18"/>
  <c r="N669" i="18"/>
  <c r="N652" i="18"/>
  <c r="N651" i="18"/>
  <c r="N650" i="18"/>
  <c r="N649" i="18"/>
  <c r="N648" i="18"/>
  <c r="N647" i="18"/>
  <c r="N646" i="18"/>
  <c r="N645" i="18"/>
  <c r="N644" i="18"/>
  <c r="N643" i="18"/>
  <c r="N642" i="18"/>
  <c r="N641" i="18"/>
  <c r="N640" i="18"/>
  <c r="N639" i="18"/>
  <c r="N638" i="18"/>
  <c r="N637" i="18"/>
  <c r="N636" i="18"/>
  <c r="N635" i="18"/>
  <c r="N634" i="18"/>
  <c r="N633" i="18"/>
  <c r="N632" i="18"/>
  <c r="N631" i="18"/>
  <c r="N630" i="18"/>
  <c r="N629" i="18"/>
  <c r="N628" i="18"/>
  <c r="N627" i="18"/>
  <c r="N626" i="18"/>
  <c r="N625" i="18"/>
  <c r="N624" i="18"/>
  <c r="N623" i="18"/>
  <c r="N622" i="18"/>
  <c r="N621" i="18"/>
  <c r="N620" i="18"/>
  <c r="N619" i="18"/>
  <c r="N618" i="18"/>
  <c r="N617" i="18"/>
  <c r="N616" i="18"/>
  <c r="N615" i="18"/>
  <c r="N614" i="18"/>
  <c r="N613" i="18"/>
  <c r="N612" i="18"/>
  <c r="N611" i="18"/>
  <c r="N610" i="18"/>
  <c r="N609" i="18"/>
  <c r="N608" i="18"/>
  <c r="N607" i="18"/>
  <c r="N606" i="18"/>
  <c r="N605" i="18"/>
  <c r="N604" i="18"/>
  <c r="N603" i="18"/>
  <c r="N602" i="18"/>
  <c r="N601" i="18"/>
  <c r="N600" i="18"/>
  <c r="N599" i="18"/>
  <c r="N598" i="18"/>
  <c r="N597" i="18"/>
  <c r="N596" i="18"/>
  <c r="N595" i="18"/>
  <c r="N594" i="18"/>
  <c r="N593" i="18"/>
  <c r="N592" i="18"/>
  <c r="N591" i="18"/>
  <c r="N590" i="18"/>
  <c r="N589" i="18"/>
  <c r="N588" i="18"/>
  <c r="N587" i="18"/>
  <c r="N586" i="18"/>
  <c r="N585" i="18"/>
  <c r="N584" i="18"/>
  <c r="N583" i="18"/>
  <c r="N582" i="18"/>
  <c r="N581" i="18"/>
  <c r="N580" i="18"/>
  <c r="N579" i="18"/>
  <c r="N578" i="18"/>
  <c r="N577" i="18"/>
  <c r="N576" i="18"/>
  <c r="N575" i="18"/>
  <c r="N574" i="18"/>
  <c r="N573" i="18"/>
  <c r="N572" i="18"/>
  <c r="N571" i="18"/>
  <c r="N570" i="18"/>
  <c r="N569" i="18"/>
  <c r="N568" i="18"/>
  <c r="N567" i="18"/>
  <c r="N566" i="18"/>
  <c r="N565" i="18"/>
  <c r="N564" i="18"/>
  <c r="N563" i="18"/>
  <c r="N562" i="18"/>
  <c r="N561" i="18"/>
  <c r="N560" i="18"/>
  <c r="N559" i="18"/>
  <c r="N558" i="18"/>
  <c r="N557" i="18"/>
  <c r="N556" i="18"/>
  <c r="N555" i="18"/>
  <c r="N554" i="18"/>
  <c r="N553" i="18"/>
  <c r="N552" i="18"/>
  <c r="N551" i="18"/>
  <c r="N550" i="18"/>
  <c r="N549" i="18"/>
  <c r="N548" i="18"/>
  <c r="N547" i="18"/>
  <c r="N546" i="18"/>
  <c r="N545" i="18"/>
  <c r="N544" i="18"/>
  <c r="N543" i="18"/>
  <c r="N542" i="18"/>
  <c r="N541" i="18"/>
  <c r="N540" i="18"/>
  <c r="N539" i="18"/>
  <c r="N538" i="18"/>
  <c r="N537" i="18"/>
  <c r="N536" i="18"/>
  <c r="N535" i="18"/>
  <c r="N534" i="18"/>
  <c r="N533" i="18"/>
  <c r="N532" i="18"/>
  <c r="N531" i="18"/>
  <c r="N530" i="18"/>
  <c r="N529" i="18"/>
  <c r="N528" i="18"/>
  <c r="N527" i="18"/>
  <c r="N526" i="18"/>
  <c r="N525" i="18"/>
  <c r="N524" i="18"/>
  <c r="N523" i="18"/>
  <c r="N522" i="18"/>
  <c r="N521" i="18"/>
  <c r="N520" i="18"/>
  <c r="N519" i="18"/>
  <c r="N518" i="18"/>
  <c r="N517" i="18"/>
  <c r="N516" i="18"/>
  <c r="N515" i="18"/>
  <c r="N514" i="18"/>
  <c r="N513" i="18"/>
  <c r="N512" i="18"/>
  <c r="N511" i="18"/>
  <c r="N510" i="18"/>
  <c r="N509" i="18"/>
  <c r="N508" i="18"/>
  <c r="N507" i="18"/>
  <c r="N506" i="18"/>
  <c r="N505" i="18"/>
  <c r="N504" i="18"/>
  <c r="N503" i="18"/>
  <c r="N502" i="18"/>
  <c r="N501" i="18"/>
  <c r="N500" i="18"/>
  <c r="N499" i="18"/>
  <c r="N498" i="18"/>
  <c r="N497" i="18"/>
  <c r="N496" i="18"/>
  <c r="N495" i="18"/>
  <c r="N494" i="18"/>
  <c r="N493" i="18"/>
  <c r="N492" i="18"/>
  <c r="N491" i="18"/>
  <c r="N490" i="18"/>
  <c r="N489" i="18"/>
  <c r="N488" i="18"/>
  <c r="N487" i="18"/>
  <c r="N486" i="18"/>
  <c r="N485" i="18"/>
  <c r="N484" i="18"/>
  <c r="N483" i="18"/>
  <c r="N482" i="18"/>
  <c r="N481" i="18"/>
  <c r="N480" i="18"/>
  <c r="N479" i="18"/>
  <c r="N377" i="18"/>
  <c r="N376" i="18"/>
  <c r="N328" i="18"/>
  <c r="N327" i="18"/>
  <c r="N326" i="18"/>
  <c r="N325" i="18"/>
  <c r="N324" i="18"/>
  <c r="N323" i="18"/>
  <c r="N322" i="18"/>
  <c r="N321" i="18"/>
  <c r="N293" i="18"/>
  <c r="N292" i="18"/>
  <c r="N288" i="18"/>
  <c r="N262" i="18"/>
  <c r="N261" i="18"/>
  <c r="N260" i="18"/>
  <c r="N259" i="18"/>
  <c r="N258" i="18"/>
  <c r="N234" i="18"/>
  <c r="N233" i="18"/>
  <c r="N232" i="18"/>
  <c r="N215" i="18"/>
  <c r="N214" i="18"/>
  <c r="N213" i="18"/>
  <c r="N212" i="18"/>
  <c r="N173" i="18"/>
  <c r="N172" i="18"/>
  <c r="N57" i="18"/>
  <c r="N56" i="18"/>
  <c r="N1044" i="18"/>
  <c r="N1043" i="18"/>
  <c r="N1042" i="18"/>
  <c r="N1041" i="18"/>
  <c r="N825" i="18"/>
  <c r="N958" i="18"/>
  <c r="N957" i="18"/>
  <c r="N849" i="18"/>
  <c r="N848" i="18"/>
  <c r="N847" i="18"/>
  <c r="N846" i="18"/>
  <c r="N845" i="18"/>
  <c r="N740" i="18"/>
  <c r="N739" i="18"/>
  <c r="N738" i="18"/>
  <c r="N285" i="18"/>
  <c r="N284" i="18"/>
  <c r="N272" i="18"/>
  <c r="N271" i="18"/>
  <c r="N270" i="18"/>
  <c r="N269" i="18"/>
  <c r="N268" i="18"/>
  <c r="N267" i="18"/>
  <c r="N266" i="18"/>
  <c r="N265" i="18"/>
  <c r="N223" i="18"/>
  <c r="N222" i="18"/>
  <c r="N219" i="18"/>
  <c r="N217" i="18"/>
  <c r="N216" i="18"/>
  <c r="N1256" i="18"/>
  <c r="N1255" i="18"/>
  <c r="N1254" i="18"/>
  <c r="N1247" i="18"/>
  <c r="N1046" i="18"/>
  <c r="N1045" i="18"/>
  <c r="N1040" i="18"/>
  <c r="N1039" i="18"/>
  <c r="N1038" i="18"/>
  <c r="N1037" i="18"/>
  <c r="N1036" i="18"/>
  <c r="N1035" i="18"/>
  <c r="N1034" i="18"/>
  <c r="N1033" i="18"/>
  <c r="N1032" i="18"/>
  <c r="N1031" i="18"/>
  <c r="N1030" i="18"/>
  <c r="N1029" i="18"/>
  <c r="N1027" i="18"/>
  <c r="N1026" i="18"/>
  <c r="N1025" i="18"/>
  <c r="N1024" i="18"/>
  <c r="N1023" i="18"/>
  <c r="N1022" i="18"/>
  <c r="N1021" i="18"/>
  <c r="N1020" i="18"/>
  <c r="N1019" i="18"/>
  <c r="N1018" i="18"/>
  <c r="N1017" i="18"/>
  <c r="N1016" i="18"/>
  <c r="N1015" i="18"/>
  <c r="N1014" i="18"/>
  <c r="N1013" i="18"/>
  <c r="N1012" i="18"/>
  <c r="N1011" i="18"/>
  <c r="N1010" i="18"/>
  <c r="N1009" i="18"/>
  <c r="N1008" i="18"/>
  <c r="N998" i="18"/>
  <c r="N997" i="18"/>
  <c r="N996" i="18"/>
  <c r="N995" i="18"/>
  <c r="N986" i="18"/>
  <c r="N976" i="18"/>
  <c r="N975" i="18"/>
  <c r="N974" i="18"/>
  <c r="N962" i="18"/>
  <c r="N961" i="18"/>
  <c r="N946" i="18"/>
  <c r="N945" i="18"/>
  <c r="N944" i="18"/>
  <c r="N943" i="18"/>
  <c r="N942" i="18"/>
  <c r="N941" i="18"/>
  <c r="N940" i="18"/>
  <c r="N928" i="18"/>
  <c r="N927" i="18"/>
  <c r="N925" i="18"/>
  <c r="N924" i="18"/>
  <c r="N923" i="18"/>
  <c r="N922" i="18"/>
  <c r="N921" i="18"/>
  <c r="N920" i="18"/>
  <c r="N919" i="18"/>
  <c r="N918" i="18"/>
  <c r="N917" i="18"/>
  <c r="N916" i="18"/>
  <c r="N915" i="18"/>
  <c r="N914" i="18"/>
  <c r="N913" i="18"/>
  <c r="N912" i="18"/>
  <c r="N911" i="18"/>
  <c r="N910" i="18"/>
  <c r="N909" i="18"/>
  <c r="N908" i="18"/>
  <c r="N907" i="18"/>
  <c r="N906" i="18"/>
  <c r="N905" i="18"/>
  <c r="N904" i="18"/>
  <c r="N903" i="18"/>
  <c r="N902" i="18"/>
  <c r="N901" i="18"/>
  <c r="N900" i="18"/>
  <c r="N899" i="18"/>
  <c r="N898" i="18"/>
  <c r="N897" i="18"/>
  <c r="N896" i="18"/>
  <c r="N895" i="18"/>
  <c r="N894" i="18"/>
  <c r="N893" i="18"/>
  <c r="N892" i="18"/>
  <c r="N891" i="18"/>
  <c r="N890" i="18"/>
  <c r="N889" i="18"/>
  <c r="N888" i="18"/>
  <c r="N887" i="18"/>
  <c r="N886" i="18"/>
  <c r="N885" i="18"/>
  <c r="N884" i="18"/>
  <c r="N883" i="18"/>
  <c r="N882" i="18"/>
  <c r="N881" i="18"/>
  <c r="N880" i="18"/>
  <c r="N879" i="18"/>
  <c r="N878" i="18"/>
  <c r="N877" i="18"/>
  <c r="N876" i="18"/>
  <c r="N875" i="18"/>
  <c r="N874" i="18"/>
  <c r="N873" i="18"/>
  <c r="N872" i="18"/>
  <c r="N871" i="18"/>
  <c r="N870" i="18"/>
  <c r="N869" i="18"/>
  <c r="N868" i="18"/>
  <c r="N867" i="18"/>
  <c r="N866" i="18"/>
  <c r="N865" i="18"/>
  <c r="N864" i="18"/>
  <c r="N863" i="18"/>
  <c r="N862" i="18"/>
  <c r="N861" i="18"/>
  <c r="N860" i="18"/>
  <c r="N859" i="18"/>
  <c r="N858" i="18"/>
  <c r="N857" i="18"/>
  <c r="N856" i="18"/>
  <c r="N855" i="18"/>
  <c r="N854" i="18"/>
  <c r="N853" i="18"/>
  <c r="N852" i="18"/>
  <c r="N851" i="18"/>
  <c r="N850" i="18"/>
  <c r="N822" i="18"/>
  <c r="N804" i="18"/>
  <c r="N803" i="18"/>
  <c r="N802" i="18"/>
  <c r="N801" i="18"/>
  <c r="N800" i="18"/>
  <c r="N799" i="18"/>
  <c r="N798" i="18"/>
  <c r="N797" i="18"/>
  <c r="N796" i="18"/>
  <c r="N795" i="18"/>
  <c r="N794" i="18"/>
  <c r="N793" i="18"/>
  <c r="N792" i="18"/>
  <c r="N791" i="18"/>
  <c r="N790" i="18"/>
  <c r="N789" i="18"/>
  <c r="N788" i="18"/>
  <c r="N787" i="18"/>
  <c r="N772" i="18"/>
  <c r="N771" i="18"/>
  <c r="N770" i="18"/>
  <c r="N769" i="18"/>
  <c r="N768" i="18"/>
  <c r="N767" i="18"/>
  <c r="N766" i="18"/>
  <c r="N765" i="18"/>
  <c r="N764" i="18"/>
  <c r="N763" i="18"/>
  <c r="N754" i="18"/>
  <c r="N704" i="18"/>
  <c r="N703" i="18"/>
  <c r="N702" i="18"/>
  <c r="N701" i="18"/>
  <c r="N700" i="18"/>
  <c r="N699" i="18"/>
  <c r="N698" i="18"/>
  <c r="N697" i="18"/>
  <c r="N696" i="18"/>
  <c r="N695" i="18"/>
  <c r="N694" i="18"/>
  <c r="N693" i="18"/>
  <c r="N690" i="18"/>
  <c r="N689" i="18"/>
  <c r="N470" i="18"/>
  <c r="N469" i="18"/>
  <c r="N468" i="18"/>
  <c r="N467" i="18"/>
  <c r="N466" i="18"/>
  <c r="N463" i="18"/>
  <c r="N461" i="18"/>
  <c r="N460" i="18"/>
  <c r="N459" i="18"/>
  <c r="N458" i="18"/>
  <c r="N457" i="18"/>
  <c r="N456" i="18"/>
  <c r="N455" i="18"/>
  <c r="N454" i="18"/>
  <c r="N453" i="18"/>
  <c r="N452" i="18"/>
  <c r="N451" i="18"/>
  <c r="N450" i="18"/>
  <c r="N449" i="18"/>
  <c r="N448" i="18"/>
  <c r="N447" i="18"/>
  <c r="N446" i="18"/>
  <c r="N445" i="18"/>
  <c r="N444" i="18"/>
  <c r="N443" i="18"/>
  <c r="N442" i="18"/>
  <c r="N441" i="18"/>
  <c r="N440" i="18"/>
  <c r="N439" i="18"/>
  <c r="N438" i="18"/>
  <c r="N437" i="18"/>
  <c r="N436" i="18"/>
  <c r="N435" i="18"/>
  <c r="N434" i="18"/>
  <c r="N433" i="18"/>
  <c r="N432" i="18"/>
  <c r="N431" i="18"/>
  <c r="N430" i="18"/>
  <c r="N429" i="18"/>
  <c r="N428" i="18"/>
  <c r="N427" i="18"/>
  <c r="N426" i="18"/>
  <c r="N425" i="18"/>
  <c r="N424" i="18"/>
  <c r="N423" i="18"/>
  <c r="N422" i="18"/>
  <c r="N421" i="18"/>
  <c r="N420" i="18"/>
  <c r="N419" i="18"/>
  <c r="N418" i="18"/>
  <c r="N417" i="18"/>
  <c r="N416" i="18"/>
  <c r="N415" i="18"/>
  <c r="N414" i="18"/>
  <c r="N413" i="18"/>
  <c r="N412" i="18"/>
  <c r="N411" i="18"/>
  <c r="N410" i="18"/>
  <c r="N409" i="18"/>
  <c r="N408" i="18"/>
  <c r="N407" i="18"/>
  <c r="N406" i="18"/>
  <c r="N405" i="18"/>
  <c r="N404" i="18"/>
  <c r="N403" i="18"/>
  <c r="N402" i="18"/>
  <c r="N401" i="18"/>
  <c r="N400" i="18"/>
  <c r="N399" i="18"/>
  <c r="N398" i="18"/>
  <c r="N397" i="18"/>
  <c r="N396" i="18"/>
  <c r="N395" i="18"/>
  <c r="N394" i="18"/>
  <c r="N393" i="18"/>
  <c r="N381" i="18"/>
  <c r="N375" i="18"/>
  <c r="N374" i="18"/>
  <c r="N373" i="18"/>
  <c r="N372" i="18"/>
  <c r="N371" i="18"/>
  <c r="N370" i="18"/>
  <c r="N369" i="18"/>
  <c r="N368" i="18"/>
  <c r="N361" i="18"/>
  <c r="N360" i="18"/>
  <c r="N359" i="18"/>
  <c r="N358" i="18"/>
  <c r="N357" i="18"/>
  <c r="N356" i="18"/>
  <c r="N355" i="18"/>
  <c r="N354" i="18"/>
  <c r="N353" i="18"/>
  <c r="N352" i="18"/>
  <c r="N351" i="18"/>
  <c r="N350" i="18"/>
  <c r="N346" i="18"/>
  <c r="N345" i="18"/>
  <c r="N309" i="18"/>
  <c r="N308" i="18"/>
  <c r="N307" i="18"/>
  <c r="N306" i="18"/>
  <c r="N305" i="18"/>
  <c r="N304" i="18"/>
  <c r="N303" i="18"/>
  <c r="N302" i="18"/>
  <c r="N301" i="18"/>
  <c r="N300" i="18"/>
  <c r="N299" i="18"/>
  <c r="N298" i="18"/>
  <c r="N291" i="18"/>
  <c r="N290" i="18"/>
  <c r="N289" i="18"/>
  <c r="N287" i="18"/>
  <c r="N263" i="18"/>
  <c r="N257" i="18"/>
  <c r="N256" i="18"/>
  <c r="N255" i="18"/>
  <c r="N249" i="18"/>
  <c r="N248" i="18"/>
  <c r="N247" i="18"/>
  <c r="N246" i="18"/>
  <c r="N245" i="18"/>
  <c r="N244" i="18"/>
  <c r="N239" i="18"/>
  <c r="N202" i="18"/>
  <c r="N201" i="18"/>
  <c r="N200" i="18"/>
  <c r="N199" i="18"/>
  <c r="N198" i="18"/>
  <c r="N197" i="18"/>
  <c r="N196" i="18"/>
  <c r="N191" i="18"/>
  <c r="N190" i="18"/>
  <c r="N189" i="18"/>
  <c r="N188" i="18"/>
  <c r="N187" i="18"/>
  <c r="N186" i="18"/>
  <c r="N185" i="18"/>
  <c r="N184" i="18"/>
  <c r="N183" i="18"/>
  <c r="N182" i="18"/>
  <c r="N181" i="18"/>
  <c r="N180" i="18"/>
  <c r="N179" i="18"/>
  <c r="N178" i="18"/>
  <c r="N177" i="18"/>
  <c r="N176" i="18"/>
  <c r="N175" i="18"/>
  <c r="N174" i="18"/>
  <c r="N171" i="18"/>
  <c r="N170" i="18"/>
  <c r="N169" i="18"/>
  <c r="N168" i="18"/>
  <c r="N167" i="18"/>
  <c r="N124" i="18"/>
  <c r="N123" i="18"/>
  <c r="N122" i="18"/>
  <c r="N121" i="18"/>
  <c r="N120" i="18"/>
  <c r="N119" i="18"/>
  <c r="N118" i="18"/>
  <c r="N117" i="18"/>
  <c r="N116" i="18"/>
  <c r="N115" i="18"/>
  <c r="N114" i="18"/>
  <c r="N113" i="18"/>
  <c r="N112" i="18"/>
  <c r="N111" i="18"/>
  <c r="N110" i="18"/>
  <c r="N98" i="18"/>
  <c r="N55" i="18"/>
  <c r="N54" i="18"/>
  <c r="N53" i="18"/>
  <c r="N52" i="18"/>
  <c r="N51" i="18"/>
  <c r="N1250" i="18"/>
  <c r="N1249" i="18"/>
  <c r="N462" i="18"/>
  <c r="N973" i="18"/>
  <c r="N972" i="18"/>
  <c r="N1210" i="18"/>
  <c r="N1209" i="18"/>
  <c r="N1066" i="18"/>
  <c r="N1065" i="18"/>
  <c r="N1064" i="18"/>
  <c r="N988" i="18"/>
  <c r="N987" i="18"/>
  <c r="N985" i="18"/>
  <c r="N984" i="18"/>
  <c r="N983" i="18"/>
  <c r="N982" i="18"/>
  <c r="N971" i="18"/>
  <c r="N959" i="18"/>
  <c r="N844" i="18"/>
  <c r="N843" i="18"/>
  <c r="N840" i="18"/>
  <c r="N839" i="18"/>
  <c r="N824" i="18"/>
  <c r="N823" i="18"/>
  <c r="N814" i="18"/>
  <c r="N813" i="18"/>
  <c r="N812" i="18"/>
  <c r="N811" i="18"/>
  <c r="N810" i="18"/>
  <c r="N809" i="18"/>
  <c r="N808" i="18"/>
  <c r="N807" i="18"/>
  <c r="N806" i="18"/>
  <c r="N805" i="18"/>
  <c r="N786" i="18"/>
  <c r="N785" i="18"/>
  <c r="N784" i="18"/>
  <c r="N783" i="18"/>
  <c r="N782" i="18"/>
  <c r="N781" i="18"/>
  <c r="N780" i="18"/>
  <c r="N779" i="18"/>
  <c r="N778" i="18"/>
  <c r="N777" i="18"/>
  <c r="N776" i="18"/>
  <c r="N668" i="18"/>
  <c r="N667" i="18"/>
  <c r="N666" i="18"/>
  <c r="N477" i="18"/>
  <c r="N476" i="18"/>
  <c r="N475" i="18"/>
  <c r="N382" i="18"/>
  <c r="N380" i="18"/>
  <c r="N379" i="18"/>
  <c r="N378" i="18"/>
  <c r="N367" i="18"/>
  <c r="N366" i="18"/>
  <c r="N365" i="18"/>
  <c r="N364" i="18"/>
  <c r="N363" i="18"/>
  <c r="N362" i="18"/>
  <c r="N320" i="18"/>
  <c r="N319" i="18"/>
  <c r="N318" i="18"/>
  <c r="N317" i="18"/>
  <c r="N316" i="18"/>
  <c r="N315" i="18"/>
  <c r="N314" i="18"/>
  <c r="N313" i="18"/>
  <c r="N286" i="18"/>
  <c r="N264" i="18"/>
  <c r="N161" i="18"/>
  <c r="N160" i="18"/>
  <c r="N159" i="18"/>
  <c r="N66" i="18"/>
  <c r="N65" i="18"/>
  <c r="N64" i="18"/>
  <c r="N63" i="18"/>
  <c r="N62" i="18"/>
  <c r="N61" i="18"/>
  <c r="N60" i="18"/>
  <c r="N59" i="18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31" i="18"/>
  <c r="N28" i="18"/>
  <c r="N14" i="18"/>
  <c r="N13" i="18"/>
  <c r="N12" i="18"/>
  <c r="N11" i="18"/>
  <c r="N707" i="18"/>
  <c r="N32" i="18"/>
  <c r="N1007" i="18"/>
  <c r="N1006" i="18"/>
  <c r="N952" i="18"/>
  <c r="N775" i="18"/>
  <c r="N774" i="18"/>
  <c r="N383" i="18"/>
  <c r="N474" i="18"/>
  <c r="N107" i="18"/>
  <c r="N108" i="18"/>
  <c r="N106" i="18"/>
  <c r="N105" i="18"/>
  <c r="N104" i="18"/>
  <c r="N103" i="18"/>
  <c r="N102" i="18"/>
  <c r="N473" i="18"/>
  <c r="N472" i="18"/>
  <c r="N471" i="18"/>
  <c r="N100" i="18"/>
  <c r="N194" i="18"/>
  <c r="N193" i="18"/>
  <c r="N192" i="18"/>
  <c r="N99" i="18"/>
  <c r="N101" i="18"/>
  <c r="J1007" i="18"/>
  <c r="J1006" i="18"/>
  <c r="J383" i="18"/>
  <c r="J851" i="19" l="1"/>
  <c r="I851" i="19"/>
  <c r="J849" i="19"/>
  <c r="J848" i="19"/>
  <c r="J847" i="19"/>
  <c r="J846" i="19"/>
  <c r="J845" i="19"/>
  <c r="J844" i="19"/>
  <c r="J843" i="19"/>
  <c r="J842" i="19"/>
  <c r="J841" i="19"/>
  <c r="J840" i="19"/>
  <c r="J839" i="19"/>
  <c r="J838" i="19"/>
  <c r="J837" i="19"/>
  <c r="J836" i="19"/>
  <c r="J835" i="19"/>
  <c r="J834" i="19"/>
  <c r="J833" i="19"/>
  <c r="J832" i="19"/>
  <c r="J831" i="19"/>
  <c r="J830" i="19"/>
  <c r="J829" i="19"/>
  <c r="J828" i="19"/>
  <c r="J827" i="19"/>
  <c r="J826" i="19"/>
  <c r="J825" i="19"/>
  <c r="J824" i="19"/>
  <c r="J823" i="19"/>
  <c r="J822" i="19"/>
  <c r="J821" i="19"/>
  <c r="J820" i="19"/>
  <c r="J819" i="19"/>
  <c r="J818" i="19"/>
  <c r="J817" i="19"/>
  <c r="J816" i="19"/>
  <c r="J815" i="19"/>
  <c r="J814" i="19"/>
  <c r="J813" i="19"/>
  <c r="J812" i="19"/>
  <c r="J811" i="19"/>
  <c r="J810" i="19"/>
  <c r="J809" i="19"/>
  <c r="J808" i="19"/>
  <c r="J807" i="19"/>
  <c r="J806" i="19"/>
  <c r="J805" i="19"/>
  <c r="J804" i="19"/>
  <c r="J803" i="19"/>
  <c r="J802" i="19"/>
  <c r="J801" i="19"/>
  <c r="J800" i="19"/>
  <c r="J799" i="19"/>
  <c r="J798" i="19"/>
  <c r="J797" i="19"/>
  <c r="J796" i="19"/>
  <c r="J795" i="19"/>
  <c r="J794" i="19"/>
  <c r="J793" i="19"/>
  <c r="J792" i="19"/>
  <c r="J791" i="19"/>
  <c r="J790" i="19"/>
  <c r="J789" i="19"/>
  <c r="J788" i="19"/>
  <c r="J787" i="19"/>
  <c r="J786" i="19"/>
  <c r="J785" i="19"/>
  <c r="J784" i="19"/>
  <c r="J783" i="19"/>
  <c r="J782" i="19"/>
  <c r="J781" i="19"/>
  <c r="J780" i="19"/>
  <c r="J779" i="19"/>
  <c r="J778" i="19"/>
  <c r="J777" i="19"/>
  <c r="J776" i="19"/>
  <c r="J775" i="19"/>
  <c r="J774" i="19"/>
  <c r="J773" i="19"/>
  <c r="J772" i="19"/>
  <c r="J771" i="19"/>
  <c r="J770" i="19"/>
  <c r="J769" i="19"/>
  <c r="J768" i="19"/>
  <c r="J767" i="19"/>
  <c r="J766" i="19"/>
  <c r="J765" i="19"/>
  <c r="J764" i="19"/>
  <c r="J763" i="19"/>
  <c r="J762" i="19"/>
  <c r="J761" i="19"/>
  <c r="J760" i="19"/>
  <c r="J759" i="19"/>
  <c r="J758" i="19"/>
  <c r="J757" i="19"/>
  <c r="J756" i="19"/>
  <c r="J755" i="19"/>
  <c r="J754" i="19"/>
  <c r="J753" i="19"/>
  <c r="J752" i="19"/>
  <c r="J751" i="19"/>
  <c r="J750" i="19"/>
  <c r="J749" i="19"/>
  <c r="J748" i="19"/>
  <c r="J747" i="19"/>
  <c r="J746" i="19"/>
  <c r="J745" i="19"/>
  <c r="J744" i="19"/>
  <c r="J743" i="19"/>
  <c r="J742" i="19"/>
  <c r="J741" i="19"/>
  <c r="J740" i="19"/>
  <c r="J739" i="19"/>
  <c r="J738" i="19"/>
  <c r="J737" i="19"/>
  <c r="J736" i="19"/>
  <c r="J735" i="19"/>
  <c r="J734" i="19"/>
  <c r="J733" i="19"/>
  <c r="J732" i="19"/>
  <c r="J731" i="19"/>
  <c r="J730" i="19"/>
  <c r="J729" i="19"/>
  <c r="J728" i="19"/>
  <c r="J727" i="19"/>
  <c r="J726" i="19"/>
  <c r="J725" i="19"/>
  <c r="J724" i="19"/>
  <c r="J723" i="19"/>
  <c r="J722" i="19"/>
  <c r="J721" i="19"/>
  <c r="J720" i="19"/>
  <c r="J719" i="19"/>
  <c r="J718" i="19"/>
  <c r="J717" i="19"/>
  <c r="J716" i="19"/>
  <c r="J715" i="19"/>
  <c r="J714" i="19"/>
  <c r="J713" i="19"/>
  <c r="J712" i="19"/>
  <c r="J711" i="19"/>
  <c r="J710" i="19"/>
  <c r="J709" i="19"/>
  <c r="J708" i="19"/>
  <c r="J707" i="19"/>
  <c r="J706" i="19"/>
  <c r="J705" i="19"/>
  <c r="J704" i="19"/>
  <c r="J703" i="19"/>
  <c r="J702" i="19"/>
  <c r="J701" i="19"/>
  <c r="J700" i="19"/>
  <c r="J699" i="19"/>
  <c r="J698" i="19"/>
  <c r="J697" i="19"/>
  <c r="J696" i="19"/>
  <c r="J695" i="19"/>
  <c r="J694" i="19"/>
  <c r="J693" i="19"/>
  <c r="J692" i="19"/>
  <c r="J691" i="19"/>
  <c r="J690" i="19"/>
  <c r="J689" i="19"/>
  <c r="J688" i="19"/>
  <c r="J687" i="19"/>
  <c r="J686" i="19"/>
  <c r="J685" i="19"/>
  <c r="J684" i="19"/>
  <c r="J683" i="19"/>
  <c r="J682" i="19"/>
  <c r="J681" i="19"/>
  <c r="J680" i="19"/>
  <c r="J679" i="19"/>
  <c r="J678" i="19"/>
  <c r="J677" i="19"/>
  <c r="J676" i="19"/>
  <c r="J675" i="19"/>
  <c r="J674" i="19"/>
  <c r="J673" i="19"/>
  <c r="J672" i="19"/>
  <c r="J671" i="19"/>
  <c r="J670" i="19"/>
  <c r="J669" i="19"/>
  <c r="J668" i="19"/>
  <c r="J667" i="19"/>
  <c r="J666" i="19"/>
  <c r="J665" i="19"/>
  <c r="J664" i="19"/>
  <c r="J663" i="19"/>
  <c r="J662" i="19"/>
  <c r="J661" i="19"/>
  <c r="J660" i="19"/>
  <c r="J659" i="19"/>
  <c r="J658" i="19"/>
  <c r="J657" i="19"/>
  <c r="J656" i="19"/>
  <c r="J655" i="19"/>
  <c r="J654" i="19"/>
  <c r="J653" i="19"/>
  <c r="J652" i="19"/>
  <c r="J651" i="19"/>
  <c r="J650" i="19"/>
  <c r="J649" i="19"/>
  <c r="J648" i="19"/>
  <c r="J647" i="19"/>
  <c r="J646" i="19"/>
  <c r="J645" i="19"/>
  <c r="J644" i="19"/>
  <c r="J643" i="19"/>
  <c r="J642" i="19"/>
  <c r="J641" i="19"/>
  <c r="J640" i="19"/>
  <c r="J639" i="19"/>
  <c r="J638" i="19"/>
  <c r="J637" i="19"/>
  <c r="J636" i="19"/>
  <c r="J635" i="19"/>
  <c r="J634" i="19"/>
  <c r="J633" i="19"/>
  <c r="J632" i="19"/>
  <c r="J631" i="19"/>
  <c r="J630" i="19"/>
  <c r="J629" i="19"/>
  <c r="J628" i="19"/>
  <c r="J627" i="19"/>
  <c r="J626" i="19"/>
  <c r="J625" i="19"/>
  <c r="J624" i="19"/>
  <c r="J623" i="19"/>
  <c r="J622" i="19"/>
  <c r="J621" i="19"/>
  <c r="J620" i="19"/>
  <c r="J619" i="19"/>
  <c r="J618" i="19"/>
  <c r="J617" i="19"/>
  <c r="J616" i="19"/>
  <c r="J615" i="19"/>
  <c r="J614" i="19"/>
  <c r="J613" i="19"/>
  <c r="J612" i="19"/>
  <c r="J611" i="19"/>
  <c r="J610" i="19"/>
  <c r="J609" i="19"/>
  <c r="J608" i="19"/>
  <c r="J607" i="19"/>
  <c r="J606" i="19"/>
  <c r="J605" i="19"/>
  <c r="J604" i="19"/>
  <c r="J603" i="19"/>
  <c r="J602" i="19"/>
  <c r="J601" i="19"/>
  <c r="J600" i="19"/>
  <c r="J599" i="19"/>
  <c r="J598" i="19"/>
  <c r="J597" i="19"/>
  <c r="J596" i="19"/>
  <c r="J595" i="19"/>
  <c r="J594" i="19"/>
  <c r="J593" i="19"/>
  <c r="J592" i="19"/>
  <c r="J591" i="19"/>
  <c r="J590" i="19"/>
  <c r="J589" i="19"/>
  <c r="J588" i="19"/>
  <c r="J587" i="19"/>
  <c r="J586" i="19"/>
  <c r="J585" i="19"/>
  <c r="J584" i="19"/>
  <c r="J583" i="19"/>
  <c r="J582" i="19"/>
  <c r="J581" i="19"/>
  <c r="J580" i="19"/>
  <c r="J579" i="19"/>
  <c r="J578" i="19"/>
  <c r="J577" i="19"/>
  <c r="J576" i="19"/>
  <c r="J575" i="19"/>
  <c r="J574" i="19"/>
  <c r="J573" i="19"/>
  <c r="J572" i="19"/>
  <c r="J571" i="19"/>
  <c r="J570" i="19"/>
  <c r="J569" i="19"/>
  <c r="J568" i="19"/>
  <c r="J567" i="19"/>
  <c r="J566" i="19"/>
  <c r="J565" i="19"/>
  <c r="J564" i="19"/>
  <c r="J563" i="19"/>
  <c r="J562" i="19"/>
  <c r="J561" i="19"/>
  <c r="J560" i="19"/>
  <c r="J559" i="19"/>
  <c r="J558" i="19"/>
  <c r="J557" i="19"/>
  <c r="J556" i="19"/>
  <c r="J555" i="19"/>
  <c r="J554" i="19"/>
  <c r="J553" i="19"/>
  <c r="J552" i="19"/>
  <c r="J551" i="19"/>
  <c r="J550" i="19"/>
  <c r="J549" i="19"/>
  <c r="J548" i="19"/>
  <c r="J547" i="19"/>
  <c r="J546" i="19"/>
  <c r="J545" i="19"/>
  <c r="J544" i="19"/>
  <c r="J543" i="19"/>
  <c r="J542" i="19"/>
  <c r="J541" i="19"/>
  <c r="J540" i="19"/>
  <c r="J539" i="19"/>
  <c r="J538" i="19"/>
  <c r="J537" i="19"/>
  <c r="J536" i="19"/>
  <c r="J535" i="19"/>
  <c r="J534" i="19"/>
  <c r="J533" i="19"/>
  <c r="J532" i="19"/>
  <c r="J531" i="19"/>
  <c r="J530" i="19"/>
  <c r="J529" i="19"/>
  <c r="J528" i="19"/>
  <c r="J527" i="19"/>
  <c r="J526" i="19"/>
  <c r="J525" i="19"/>
  <c r="J524" i="19"/>
  <c r="J523" i="19"/>
  <c r="J522" i="19"/>
  <c r="J521" i="19"/>
  <c r="J520" i="19"/>
  <c r="J519" i="19"/>
  <c r="J518" i="19"/>
  <c r="J517" i="19"/>
  <c r="J516" i="19"/>
  <c r="J515" i="19"/>
  <c r="J514" i="19"/>
  <c r="J513" i="19"/>
  <c r="J512" i="19"/>
  <c r="J511" i="19"/>
  <c r="J510" i="19"/>
  <c r="J509" i="19"/>
  <c r="J508" i="19"/>
  <c r="J507" i="19"/>
  <c r="J506" i="19"/>
  <c r="J505" i="19"/>
  <c r="J504" i="19"/>
  <c r="J503" i="19"/>
  <c r="J502" i="19"/>
  <c r="J501" i="19"/>
  <c r="J500" i="19"/>
  <c r="J499" i="19"/>
  <c r="J498" i="19"/>
  <c r="J497" i="19"/>
  <c r="J496" i="19"/>
  <c r="J495" i="19"/>
  <c r="J494" i="19"/>
  <c r="J493" i="19"/>
  <c r="J492" i="19"/>
  <c r="J491" i="19"/>
  <c r="J490" i="19"/>
  <c r="J489" i="19"/>
  <c r="J488" i="19"/>
  <c r="J487" i="19"/>
  <c r="J486" i="19"/>
  <c r="J485" i="19"/>
  <c r="J484" i="19"/>
  <c r="J483" i="19"/>
  <c r="J482" i="19"/>
  <c r="J481" i="19"/>
  <c r="J480" i="19"/>
  <c r="J479" i="19"/>
  <c r="J478" i="19"/>
  <c r="J477" i="19"/>
  <c r="J476" i="19"/>
  <c r="J475" i="19"/>
  <c r="J474" i="19"/>
  <c r="J473" i="19"/>
  <c r="J472" i="19"/>
  <c r="J471" i="19"/>
  <c r="J470" i="19"/>
  <c r="J469" i="19"/>
  <c r="J468" i="19"/>
  <c r="J467" i="19"/>
  <c r="J466" i="19"/>
  <c r="J465" i="19"/>
  <c r="J464" i="19"/>
  <c r="J463" i="19"/>
  <c r="J462" i="19"/>
  <c r="J461" i="19"/>
  <c r="J460" i="19"/>
  <c r="J459" i="19"/>
  <c r="J458" i="19"/>
  <c r="J457" i="19"/>
  <c r="J456" i="19"/>
  <c r="J455" i="19"/>
  <c r="J454" i="19"/>
  <c r="J453" i="19"/>
  <c r="J452" i="19"/>
  <c r="J451" i="19"/>
  <c r="J450" i="19"/>
  <c r="J449" i="19"/>
  <c r="J448" i="19"/>
  <c r="J447" i="19"/>
  <c r="J446" i="19"/>
  <c r="J445" i="19"/>
  <c r="J444" i="19"/>
  <c r="J443" i="19"/>
  <c r="J442" i="19"/>
  <c r="J441" i="19"/>
  <c r="J440" i="19"/>
  <c r="J439" i="19"/>
  <c r="J438" i="19"/>
  <c r="J437" i="19"/>
  <c r="J436" i="19"/>
  <c r="J435" i="19"/>
  <c r="J434" i="19"/>
  <c r="J433" i="19"/>
  <c r="J432" i="19"/>
  <c r="J431" i="19"/>
  <c r="J430" i="19"/>
  <c r="J429" i="19"/>
  <c r="J428" i="19"/>
  <c r="J427" i="19"/>
  <c r="J426" i="19"/>
  <c r="J425" i="19"/>
  <c r="J424" i="19"/>
  <c r="J423" i="19"/>
  <c r="J422" i="19"/>
  <c r="J421" i="19"/>
  <c r="J420" i="19"/>
  <c r="J419" i="19"/>
  <c r="J418" i="19"/>
  <c r="J417" i="19"/>
  <c r="J416" i="19"/>
  <c r="J415" i="19"/>
  <c r="J414" i="19"/>
  <c r="J413" i="19"/>
  <c r="J412" i="19"/>
  <c r="J411" i="19"/>
  <c r="J410" i="19"/>
  <c r="J409" i="19"/>
  <c r="J408" i="19"/>
  <c r="J407" i="19"/>
  <c r="J406" i="19"/>
  <c r="J405" i="19"/>
  <c r="J404" i="19"/>
  <c r="J403" i="19"/>
  <c r="J402" i="19"/>
  <c r="J401" i="19"/>
  <c r="J400" i="19"/>
  <c r="J399" i="19"/>
  <c r="J398" i="19"/>
  <c r="J397" i="19"/>
  <c r="J396" i="19"/>
  <c r="J395" i="19"/>
  <c r="J394" i="19"/>
  <c r="J393" i="19"/>
  <c r="J392" i="19"/>
  <c r="J391" i="19"/>
  <c r="J390" i="19"/>
  <c r="J389" i="19"/>
  <c r="J388" i="19"/>
  <c r="J387" i="19"/>
  <c r="J386" i="19"/>
  <c r="J385" i="19"/>
  <c r="J384" i="19"/>
  <c r="J383" i="19"/>
  <c r="J382" i="19"/>
  <c r="J381" i="19"/>
  <c r="J380" i="19"/>
  <c r="J379" i="19"/>
  <c r="J378" i="19"/>
  <c r="J377" i="19"/>
  <c r="J376" i="19"/>
  <c r="J375" i="19"/>
  <c r="J374" i="19"/>
  <c r="J373" i="19"/>
  <c r="J372" i="19"/>
  <c r="J371" i="19"/>
  <c r="J370" i="19"/>
  <c r="J369" i="19"/>
  <c r="J368" i="19"/>
  <c r="J367" i="19"/>
  <c r="J366" i="19"/>
  <c r="J365" i="19"/>
  <c r="J364" i="19"/>
  <c r="J363" i="19"/>
  <c r="J362" i="19"/>
  <c r="J361" i="19"/>
  <c r="J360" i="19"/>
  <c r="J359" i="19"/>
  <c r="J358" i="19"/>
  <c r="J357" i="19"/>
  <c r="J356" i="19"/>
  <c r="J355" i="19"/>
  <c r="J354" i="19"/>
  <c r="J353" i="19"/>
  <c r="J352" i="19"/>
  <c r="J351" i="19"/>
  <c r="J350" i="19"/>
  <c r="J349" i="19"/>
  <c r="J348" i="19"/>
  <c r="J347" i="19"/>
  <c r="J346" i="19"/>
  <c r="J345" i="19"/>
  <c r="J344" i="19"/>
  <c r="J343" i="19"/>
  <c r="J342" i="19"/>
  <c r="J341" i="19"/>
  <c r="J340" i="19"/>
  <c r="J339" i="19"/>
  <c r="J338" i="19"/>
  <c r="J337" i="19"/>
  <c r="J336" i="19"/>
  <c r="J335" i="19"/>
  <c r="J334" i="19"/>
  <c r="J333" i="19"/>
  <c r="J332" i="19"/>
  <c r="J331" i="19"/>
  <c r="J330" i="19"/>
  <c r="J329" i="19"/>
  <c r="J328" i="19"/>
  <c r="J327" i="19"/>
  <c r="J326" i="19"/>
  <c r="J325" i="19"/>
  <c r="J324" i="19"/>
  <c r="J323" i="19"/>
  <c r="J322" i="19"/>
  <c r="J321" i="19"/>
  <c r="J320" i="19"/>
  <c r="J319" i="19"/>
  <c r="J318" i="19"/>
  <c r="J317" i="19"/>
  <c r="J316" i="19"/>
  <c r="J315" i="19"/>
  <c r="J314" i="19"/>
  <c r="J313" i="19"/>
  <c r="J312" i="19"/>
  <c r="J311" i="19"/>
  <c r="J310" i="19"/>
  <c r="J309" i="19"/>
  <c r="J308" i="19"/>
  <c r="J307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2" i="19"/>
  <c r="J291" i="19"/>
  <c r="J290" i="19"/>
  <c r="J289" i="19"/>
  <c r="J288" i="19"/>
  <c r="J287" i="19"/>
  <c r="J286" i="19"/>
  <c r="J285" i="19"/>
  <c r="J284" i="19"/>
  <c r="J283" i="19"/>
  <c r="J282" i="19"/>
  <c r="J281" i="19"/>
  <c r="J280" i="19"/>
  <c r="J279" i="19"/>
  <c r="J278" i="19"/>
  <c r="J277" i="19"/>
  <c r="J276" i="19"/>
  <c r="J275" i="19"/>
  <c r="J274" i="19"/>
  <c r="J273" i="19"/>
  <c r="J272" i="19"/>
  <c r="J271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J254" i="19"/>
  <c r="J253" i="19"/>
  <c r="J252" i="19"/>
  <c r="J251" i="19"/>
  <c r="J250" i="19"/>
  <c r="J249" i="19"/>
  <c r="J248" i="19"/>
  <c r="J247" i="19"/>
  <c r="J246" i="19"/>
  <c r="J245" i="19"/>
  <c r="J244" i="19"/>
  <c r="J243" i="19"/>
  <c r="J242" i="19"/>
  <c r="J241" i="19"/>
  <c r="J240" i="19"/>
  <c r="J239" i="19"/>
  <c r="J238" i="19"/>
  <c r="J237" i="19"/>
  <c r="J236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20" i="19"/>
  <c r="J219" i="19"/>
  <c r="J218" i="19"/>
  <c r="J217" i="19"/>
  <c r="J216" i="19"/>
  <c r="J215" i="19"/>
  <c r="J214" i="19"/>
  <c r="J213" i="19"/>
  <c r="J212" i="19"/>
  <c r="J211" i="19"/>
  <c r="J210" i="19"/>
  <c r="J209" i="19"/>
  <c r="J208" i="19"/>
  <c r="J207" i="19"/>
  <c r="J206" i="19"/>
  <c r="J205" i="19"/>
  <c r="J204" i="19"/>
  <c r="J203" i="19"/>
  <c r="J202" i="19"/>
  <c r="J201" i="19"/>
  <c r="J200" i="19"/>
  <c r="J199" i="19"/>
  <c r="J198" i="19"/>
  <c r="J197" i="19"/>
  <c r="J196" i="19"/>
  <c r="J195" i="19"/>
  <c r="J194" i="19"/>
  <c r="J193" i="19"/>
  <c r="J192" i="19"/>
  <c r="J191" i="19"/>
  <c r="J190" i="19"/>
  <c r="J189" i="19"/>
  <c r="J188" i="19"/>
  <c r="J187" i="19"/>
  <c r="J186" i="19"/>
  <c r="J185" i="19"/>
  <c r="J184" i="19"/>
  <c r="J183" i="19"/>
  <c r="J182" i="19"/>
  <c r="J181" i="19"/>
  <c r="J180" i="19"/>
  <c r="J179" i="19"/>
  <c r="J178" i="19"/>
  <c r="J177" i="19"/>
  <c r="J176" i="19"/>
  <c r="J175" i="19"/>
  <c r="J174" i="19"/>
  <c r="J173" i="19"/>
  <c r="J172" i="19"/>
  <c r="J171" i="19"/>
  <c r="J170" i="19"/>
  <c r="J169" i="19"/>
  <c r="J168" i="19"/>
  <c r="J167" i="19"/>
  <c r="J166" i="19"/>
  <c r="J165" i="19"/>
  <c r="J164" i="19"/>
  <c r="J163" i="19"/>
  <c r="J162" i="19"/>
  <c r="J161" i="19"/>
  <c r="J160" i="19"/>
  <c r="J159" i="19"/>
  <c r="J158" i="19"/>
  <c r="J157" i="19"/>
  <c r="J156" i="19"/>
  <c r="J155" i="19"/>
  <c r="J154" i="19"/>
  <c r="J153" i="19"/>
  <c r="J152" i="19"/>
  <c r="J151" i="19"/>
  <c r="J150" i="19"/>
  <c r="J149" i="19"/>
  <c r="J148" i="19"/>
  <c r="J147" i="19"/>
  <c r="J146" i="19"/>
  <c r="J145" i="19"/>
  <c r="J144" i="19"/>
  <c r="J143" i="19"/>
  <c r="J142" i="19"/>
  <c r="J141" i="19"/>
  <c r="J140" i="19"/>
  <c r="J139" i="19"/>
  <c r="J138" i="19"/>
  <c r="J137" i="19"/>
  <c r="J136" i="19"/>
  <c r="J135" i="19"/>
  <c r="J134" i="19"/>
  <c r="J133" i="19"/>
  <c r="J132" i="19"/>
  <c r="J131" i="19"/>
  <c r="J130" i="19"/>
  <c r="J129" i="19"/>
  <c r="J128" i="19"/>
  <c r="J127" i="19"/>
  <c r="J126" i="19"/>
  <c r="J125" i="19"/>
  <c r="J124" i="19"/>
  <c r="J123" i="19"/>
  <c r="J122" i="19"/>
  <c r="J121" i="19"/>
  <c r="J120" i="19"/>
  <c r="J119" i="19"/>
  <c r="J118" i="19"/>
  <c r="J117" i="19"/>
  <c r="J116" i="19"/>
  <c r="J115" i="19"/>
  <c r="J114" i="19"/>
  <c r="J113" i="19"/>
  <c r="J112" i="19"/>
  <c r="J111" i="19"/>
  <c r="J110" i="19"/>
  <c r="J109" i="19"/>
  <c r="J108" i="19"/>
  <c r="J107" i="19"/>
  <c r="J106" i="19"/>
  <c r="J105" i="19"/>
  <c r="J104" i="19"/>
  <c r="J103" i="19"/>
  <c r="J102" i="19"/>
  <c r="J101" i="19"/>
  <c r="J100" i="19"/>
  <c r="J99" i="19"/>
  <c r="J98" i="19"/>
  <c r="J97" i="19"/>
  <c r="J96" i="19"/>
  <c r="J95" i="19"/>
  <c r="J94" i="19"/>
  <c r="J93" i="19"/>
  <c r="J92" i="19"/>
  <c r="J91" i="19"/>
  <c r="J90" i="19"/>
  <c r="J89" i="19"/>
  <c r="J88" i="19"/>
  <c r="J87" i="19"/>
  <c r="J86" i="19"/>
  <c r="J85" i="19"/>
  <c r="J84" i="19"/>
  <c r="J83" i="19"/>
  <c r="J82" i="19"/>
  <c r="J81" i="19"/>
  <c r="J80" i="19"/>
  <c r="J79" i="19"/>
  <c r="J78" i="19"/>
  <c r="J77" i="19"/>
  <c r="J76" i="19"/>
  <c r="J75" i="19"/>
  <c r="J74" i="19"/>
  <c r="J73" i="19"/>
  <c r="J72" i="19"/>
  <c r="J71" i="19"/>
  <c r="J70" i="19"/>
  <c r="J69" i="19"/>
  <c r="J68" i="19"/>
  <c r="J67" i="19"/>
  <c r="J66" i="19"/>
  <c r="J65" i="19"/>
  <c r="J64" i="19"/>
  <c r="J63" i="19"/>
  <c r="J62" i="19"/>
  <c r="J61" i="19"/>
  <c r="J60" i="19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51" i="18"/>
  <c r="J52" i="18"/>
  <c r="J53" i="18"/>
  <c r="J54" i="18"/>
  <c r="J55" i="18"/>
  <c r="J98" i="18"/>
  <c r="J110" i="18"/>
  <c r="J111" i="18"/>
  <c r="J112" i="18"/>
  <c r="J113" i="18"/>
  <c r="J114" i="18"/>
  <c r="J115" i="18"/>
  <c r="J116" i="18"/>
  <c r="J117" i="18"/>
  <c r="J118" i="18"/>
  <c r="J119" i="18"/>
  <c r="J120" i="18"/>
  <c r="J121" i="18"/>
  <c r="J122" i="18"/>
  <c r="J123" i="18"/>
  <c r="J124" i="18"/>
  <c r="J167" i="18"/>
  <c r="J168" i="18"/>
  <c r="J169" i="18"/>
  <c r="J170" i="18"/>
  <c r="J171" i="18"/>
  <c r="J174" i="18"/>
  <c r="J175" i="18"/>
  <c r="J176" i="18"/>
  <c r="J177" i="18"/>
  <c r="J178" i="18"/>
  <c r="J179" i="18"/>
  <c r="J180" i="18"/>
  <c r="J181" i="18"/>
  <c r="J182" i="18"/>
  <c r="J183" i="18"/>
  <c r="J184" i="18"/>
  <c r="J185" i="18"/>
  <c r="J186" i="18"/>
  <c r="J187" i="18"/>
  <c r="J188" i="18"/>
  <c r="J189" i="18"/>
  <c r="J190" i="18"/>
  <c r="J191" i="18"/>
  <c r="J196" i="18"/>
  <c r="J197" i="18"/>
  <c r="J198" i="18"/>
  <c r="J199" i="18"/>
  <c r="J200" i="18"/>
  <c r="J201" i="18"/>
  <c r="J202" i="18"/>
  <c r="J239" i="18"/>
  <c r="J244" i="18"/>
  <c r="J245" i="18"/>
  <c r="J246" i="18"/>
  <c r="J247" i="18"/>
  <c r="J248" i="18"/>
  <c r="J249" i="18"/>
  <c r="J255" i="18"/>
  <c r="J256" i="18"/>
  <c r="J257" i="18"/>
  <c r="J263" i="18"/>
  <c r="J287" i="18"/>
  <c r="J289" i="18"/>
  <c r="J290" i="18"/>
  <c r="J291" i="18"/>
  <c r="J298" i="18"/>
  <c r="J299" i="18"/>
  <c r="J300" i="18"/>
  <c r="J301" i="18"/>
  <c r="J302" i="18"/>
  <c r="J303" i="18"/>
  <c r="J304" i="18"/>
  <c r="J305" i="18"/>
  <c r="J306" i="18"/>
  <c r="J307" i="18"/>
  <c r="J308" i="18"/>
  <c r="J309" i="18"/>
  <c r="J345" i="18"/>
  <c r="J346" i="18"/>
  <c r="J350" i="18"/>
  <c r="J351" i="18"/>
  <c r="J352" i="18"/>
  <c r="J353" i="18"/>
  <c r="J354" i="18"/>
  <c r="J355" i="18"/>
  <c r="J356" i="18"/>
  <c r="J357" i="18"/>
  <c r="J358" i="18"/>
  <c r="J359" i="18"/>
  <c r="J360" i="18"/>
  <c r="J361" i="18"/>
  <c r="J368" i="18"/>
  <c r="J369" i="18"/>
  <c r="J370" i="18"/>
  <c r="J371" i="18"/>
  <c r="J372" i="18"/>
  <c r="J373" i="18"/>
  <c r="J374" i="18"/>
  <c r="J375" i="18"/>
  <c r="J381" i="18"/>
  <c r="J393" i="18"/>
  <c r="J394" i="18"/>
  <c r="J395" i="18"/>
  <c r="J396" i="18"/>
  <c r="J397" i="18"/>
  <c r="J398" i="18"/>
  <c r="J399" i="18"/>
  <c r="J400" i="18"/>
  <c r="J401" i="18"/>
  <c r="J402" i="18"/>
  <c r="J403" i="18"/>
  <c r="J404" i="18"/>
  <c r="J405" i="18"/>
  <c r="J406" i="18"/>
  <c r="J407" i="18"/>
  <c r="J408" i="18"/>
  <c r="J409" i="18"/>
  <c r="J410" i="18"/>
  <c r="J411" i="18"/>
  <c r="J412" i="18"/>
  <c r="J413" i="18"/>
  <c r="J414" i="18"/>
  <c r="J415" i="18"/>
  <c r="J416" i="18"/>
  <c r="J417" i="18"/>
  <c r="J418" i="18"/>
  <c r="J419" i="18"/>
  <c r="J420" i="18"/>
  <c r="J421" i="18"/>
  <c r="J422" i="18"/>
  <c r="J423" i="18"/>
  <c r="J424" i="18"/>
  <c r="J425" i="18"/>
  <c r="J426" i="18"/>
  <c r="J427" i="18"/>
  <c r="J428" i="18"/>
  <c r="J429" i="18"/>
  <c r="J430" i="18"/>
  <c r="J431" i="18"/>
  <c r="J432" i="18"/>
  <c r="J433" i="18"/>
  <c r="J434" i="18"/>
  <c r="J435" i="18"/>
  <c r="J436" i="18"/>
  <c r="J437" i="18"/>
  <c r="J438" i="18"/>
  <c r="J439" i="18"/>
  <c r="J440" i="18"/>
  <c r="J441" i="18"/>
  <c r="J442" i="18"/>
  <c r="J443" i="18"/>
  <c r="J444" i="18"/>
  <c r="J445" i="18"/>
  <c r="J446" i="18"/>
  <c r="J447" i="18"/>
  <c r="J448" i="18"/>
  <c r="J449" i="18"/>
  <c r="J450" i="18"/>
  <c r="J451" i="18"/>
  <c r="J452" i="18"/>
  <c r="J453" i="18"/>
  <c r="J454" i="18"/>
  <c r="J455" i="18"/>
  <c r="J456" i="18"/>
  <c r="J457" i="18"/>
  <c r="J458" i="18"/>
  <c r="J459" i="18"/>
  <c r="J460" i="18"/>
  <c r="J461" i="18"/>
  <c r="J463" i="18"/>
  <c r="J466" i="18"/>
  <c r="J467" i="18"/>
  <c r="J468" i="18"/>
  <c r="J469" i="18"/>
  <c r="J470" i="18"/>
  <c r="J689" i="18"/>
  <c r="J690" i="18"/>
  <c r="J693" i="18"/>
  <c r="J694" i="18"/>
  <c r="J695" i="18"/>
  <c r="J696" i="18"/>
  <c r="J697" i="18"/>
  <c r="J698" i="18"/>
  <c r="J699" i="18"/>
  <c r="J700" i="18"/>
  <c r="J701" i="18"/>
  <c r="J702" i="18"/>
  <c r="J703" i="18"/>
  <c r="J704" i="18"/>
  <c r="J754" i="18"/>
  <c r="J763" i="18"/>
  <c r="J764" i="18"/>
  <c r="J765" i="18"/>
  <c r="J766" i="18"/>
  <c r="J767" i="18"/>
  <c r="J768" i="18"/>
  <c r="J769" i="18"/>
  <c r="J770" i="18"/>
  <c r="J771" i="18"/>
  <c r="J772" i="18"/>
  <c r="J787" i="18"/>
  <c r="J788" i="18"/>
  <c r="J789" i="18"/>
  <c r="J790" i="18"/>
  <c r="J791" i="18"/>
  <c r="J792" i="18"/>
  <c r="J793" i="18"/>
  <c r="J794" i="18"/>
  <c r="J795" i="18"/>
  <c r="J796" i="18"/>
  <c r="J797" i="18"/>
  <c r="J798" i="18"/>
  <c r="J799" i="18"/>
  <c r="J800" i="18"/>
  <c r="J801" i="18"/>
  <c r="J802" i="18"/>
  <c r="J803" i="18"/>
  <c r="J804" i="18"/>
  <c r="J822" i="18"/>
  <c r="J850" i="18"/>
  <c r="J851" i="18"/>
  <c r="J852" i="18"/>
  <c r="J853" i="18"/>
  <c r="J854" i="18"/>
  <c r="J855" i="18"/>
  <c r="J856" i="18"/>
  <c r="J857" i="18"/>
  <c r="J858" i="18"/>
  <c r="J859" i="18"/>
  <c r="J860" i="18"/>
  <c r="J861" i="18"/>
  <c r="J862" i="18"/>
  <c r="J863" i="18"/>
  <c r="J864" i="18"/>
  <c r="J865" i="18"/>
  <c r="J866" i="18"/>
  <c r="J867" i="18"/>
  <c r="J868" i="18"/>
  <c r="J869" i="18"/>
  <c r="J870" i="18"/>
  <c r="J871" i="18"/>
  <c r="J872" i="18"/>
  <c r="J873" i="18"/>
  <c r="J874" i="18"/>
  <c r="J875" i="18"/>
  <c r="J876" i="18"/>
  <c r="J877" i="18"/>
  <c r="J878" i="18"/>
  <c r="J879" i="18"/>
  <c r="J880" i="18"/>
  <c r="J881" i="18"/>
  <c r="J882" i="18"/>
  <c r="J883" i="18"/>
  <c r="J884" i="18"/>
  <c r="J885" i="18"/>
  <c r="J886" i="18"/>
  <c r="J887" i="18"/>
  <c r="J888" i="18"/>
  <c r="J889" i="18"/>
  <c r="J890" i="18"/>
  <c r="J891" i="18"/>
  <c r="J892" i="18"/>
  <c r="J893" i="18"/>
  <c r="J894" i="18"/>
  <c r="J895" i="18"/>
  <c r="J896" i="18"/>
  <c r="J897" i="18"/>
  <c r="J898" i="18"/>
  <c r="J899" i="18"/>
  <c r="J900" i="18"/>
  <c r="J901" i="18"/>
  <c r="J902" i="18"/>
  <c r="J903" i="18"/>
  <c r="J904" i="18"/>
  <c r="J905" i="18"/>
  <c r="J906" i="18"/>
  <c r="J907" i="18"/>
  <c r="J908" i="18"/>
  <c r="J909" i="18"/>
  <c r="J910" i="18"/>
  <c r="J911" i="18"/>
  <c r="J912" i="18"/>
  <c r="J913" i="18"/>
  <c r="J914" i="18"/>
  <c r="J915" i="18"/>
  <c r="J916" i="18"/>
  <c r="J917" i="18"/>
  <c r="J918" i="18"/>
  <c r="J919" i="18"/>
  <c r="J920" i="18"/>
  <c r="J921" i="18"/>
  <c r="J922" i="18"/>
  <c r="J923" i="18"/>
  <c r="J924" i="18"/>
  <c r="J925" i="18"/>
  <c r="J927" i="18"/>
  <c r="J928" i="18"/>
  <c r="J940" i="18"/>
  <c r="J941" i="18"/>
  <c r="J942" i="18"/>
  <c r="J943" i="18"/>
  <c r="J944" i="18"/>
  <c r="J945" i="18"/>
  <c r="J946" i="18"/>
  <c r="J961" i="18"/>
  <c r="J962" i="18"/>
  <c r="J974" i="18"/>
  <c r="J975" i="18"/>
  <c r="J976" i="18"/>
  <c r="J986" i="18"/>
  <c r="J995" i="18"/>
  <c r="J996" i="18"/>
  <c r="J997" i="18"/>
  <c r="J998" i="18"/>
  <c r="J1008" i="18"/>
  <c r="J1009" i="18"/>
  <c r="J1010" i="18"/>
  <c r="J1011" i="18"/>
  <c r="J1012" i="18"/>
  <c r="J1013" i="18"/>
  <c r="J1014" i="18"/>
  <c r="J1015" i="18"/>
  <c r="J1016" i="18"/>
  <c r="J1017" i="18"/>
  <c r="J1018" i="18"/>
  <c r="J1019" i="18"/>
  <c r="J1020" i="18"/>
  <c r="J1021" i="18"/>
  <c r="J1022" i="18"/>
  <c r="J1023" i="18"/>
  <c r="J1024" i="18"/>
  <c r="J1025" i="18"/>
  <c r="J1026" i="18"/>
  <c r="J1027" i="18"/>
  <c r="J1029" i="18"/>
  <c r="J1030" i="18"/>
  <c r="J1031" i="18"/>
  <c r="J1032" i="18"/>
  <c r="J1033" i="18"/>
  <c r="J1034" i="18"/>
  <c r="J1035" i="18"/>
  <c r="J1036" i="18"/>
  <c r="J1037" i="18"/>
  <c r="J1038" i="18"/>
  <c r="J1039" i="18"/>
  <c r="J1040" i="18"/>
  <c r="J1045" i="18"/>
  <c r="J1046" i="18"/>
  <c r="J1247" i="18"/>
  <c r="J1254" i="18"/>
  <c r="J1255" i="18"/>
  <c r="J1256" i="18"/>
  <c r="J216" i="18"/>
  <c r="J217" i="18"/>
  <c r="J219" i="18"/>
  <c r="J222" i="18"/>
  <c r="J223" i="18"/>
  <c r="J265" i="18"/>
  <c r="J266" i="18"/>
  <c r="J267" i="18"/>
  <c r="J268" i="18"/>
  <c r="J269" i="18"/>
  <c r="J270" i="18"/>
  <c r="J271" i="18"/>
  <c r="J272" i="18"/>
  <c r="J284" i="18"/>
  <c r="J285" i="18"/>
  <c r="J738" i="18"/>
  <c r="J739" i="18"/>
  <c r="J740" i="18"/>
  <c r="J845" i="18"/>
  <c r="J846" i="18"/>
  <c r="J847" i="18"/>
  <c r="J848" i="18"/>
  <c r="J849" i="18"/>
  <c r="J957" i="18"/>
  <c r="J958" i="18"/>
  <c r="J825" i="18"/>
  <c r="J1041" i="18"/>
  <c r="J1042" i="18"/>
  <c r="J1043" i="18"/>
  <c r="J1044" i="18"/>
  <c r="J56" i="18"/>
  <c r="J57" i="18"/>
  <c r="J172" i="18"/>
  <c r="J173" i="18"/>
  <c r="J212" i="18"/>
  <c r="J213" i="18"/>
  <c r="J214" i="18"/>
  <c r="J215" i="18"/>
  <c r="J232" i="18"/>
  <c r="J233" i="18"/>
  <c r="J234" i="18"/>
  <c r="J258" i="18"/>
  <c r="J259" i="18"/>
  <c r="J260" i="18"/>
  <c r="J261" i="18"/>
  <c r="J262" i="18"/>
  <c r="J288" i="18"/>
  <c r="J292" i="18"/>
  <c r="J293" i="18"/>
  <c r="J321" i="18"/>
  <c r="J322" i="18"/>
  <c r="J323" i="18"/>
  <c r="J324" i="18"/>
  <c r="J325" i="18"/>
  <c r="J326" i="18"/>
  <c r="J327" i="18"/>
  <c r="J328" i="18"/>
  <c r="J376" i="18"/>
  <c r="J377" i="18"/>
  <c r="J479" i="18"/>
  <c r="J480" i="18"/>
  <c r="J481" i="18"/>
  <c r="J482" i="18"/>
  <c r="J483" i="18"/>
  <c r="J484" i="18"/>
  <c r="J485" i="18"/>
  <c r="J486" i="18"/>
  <c r="J487" i="18"/>
  <c r="J488" i="18"/>
  <c r="J489" i="18"/>
  <c r="J490" i="18"/>
  <c r="J491" i="18"/>
  <c r="J492" i="18"/>
  <c r="J493" i="18"/>
  <c r="J494" i="18"/>
  <c r="J495" i="18"/>
  <c r="J496" i="18"/>
  <c r="J497" i="18"/>
  <c r="J498" i="18"/>
  <c r="J499" i="18"/>
  <c r="J500" i="18"/>
  <c r="J501" i="18"/>
  <c r="J502" i="18"/>
  <c r="J503" i="18"/>
  <c r="J504" i="18"/>
  <c r="J505" i="18"/>
  <c r="J506" i="18"/>
  <c r="J507" i="18"/>
  <c r="J508" i="18"/>
  <c r="J509" i="18"/>
  <c r="J510" i="18"/>
  <c r="J511" i="18"/>
  <c r="J512" i="18"/>
  <c r="J513" i="18"/>
  <c r="J514" i="18"/>
  <c r="J515" i="18"/>
  <c r="J516" i="18"/>
  <c r="J517" i="18"/>
  <c r="J518" i="18"/>
  <c r="J519" i="18"/>
  <c r="J520" i="18"/>
  <c r="J521" i="18"/>
  <c r="J522" i="18"/>
  <c r="J523" i="18"/>
  <c r="J524" i="18"/>
  <c r="J525" i="18"/>
  <c r="J526" i="18"/>
  <c r="J527" i="18"/>
  <c r="J528" i="18"/>
  <c r="J529" i="18"/>
  <c r="J530" i="18"/>
  <c r="J531" i="18"/>
  <c r="J532" i="18"/>
  <c r="J533" i="18"/>
  <c r="J534" i="18"/>
  <c r="J535" i="18"/>
  <c r="J536" i="18"/>
  <c r="J537" i="18"/>
  <c r="J538" i="18"/>
  <c r="J539" i="18"/>
  <c r="J540" i="18"/>
  <c r="J541" i="18"/>
  <c r="J542" i="18"/>
  <c r="J543" i="18"/>
  <c r="J544" i="18"/>
  <c r="J545" i="18"/>
  <c r="J546" i="18"/>
  <c r="J547" i="18"/>
  <c r="J548" i="18"/>
  <c r="J549" i="18"/>
  <c r="J550" i="18"/>
  <c r="J551" i="18"/>
  <c r="J552" i="18"/>
  <c r="J553" i="18"/>
  <c r="J554" i="18"/>
  <c r="J555" i="18"/>
  <c r="J556" i="18"/>
  <c r="J557" i="18"/>
  <c r="J558" i="18"/>
  <c r="J559" i="18"/>
  <c r="J560" i="18"/>
  <c r="J561" i="18"/>
  <c r="J562" i="18"/>
  <c r="J563" i="18"/>
  <c r="J564" i="18"/>
  <c r="J565" i="18"/>
  <c r="J566" i="18"/>
  <c r="J567" i="18"/>
  <c r="J568" i="18"/>
  <c r="J569" i="18"/>
  <c r="J570" i="18"/>
  <c r="J571" i="18"/>
  <c r="J572" i="18"/>
  <c r="J573" i="18"/>
  <c r="J574" i="18"/>
  <c r="J575" i="18"/>
  <c r="J576" i="18"/>
  <c r="J577" i="18"/>
  <c r="J578" i="18"/>
  <c r="J579" i="18"/>
  <c r="J580" i="18"/>
  <c r="J581" i="18"/>
  <c r="J582" i="18"/>
  <c r="J583" i="18"/>
  <c r="J584" i="18"/>
  <c r="J585" i="18"/>
  <c r="J586" i="18"/>
  <c r="J587" i="18"/>
  <c r="J588" i="18"/>
  <c r="J589" i="18"/>
  <c r="J590" i="18"/>
  <c r="J591" i="18"/>
  <c r="J592" i="18"/>
  <c r="J593" i="18"/>
  <c r="J594" i="18"/>
  <c r="J595" i="18"/>
  <c r="J596" i="18"/>
  <c r="J597" i="18"/>
  <c r="J598" i="18"/>
  <c r="J599" i="18"/>
  <c r="J600" i="18"/>
  <c r="J601" i="18"/>
  <c r="J602" i="18"/>
  <c r="J603" i="18"/>
  <c r="J604" i="18"/>
  <c r="J605" i="18"/>
  <c r="J606" i="18"/>
  <c r="J607" i="18"/>
  <c r="J608" i="18"/>
  <c r="J609" i="18"/>
  <c r="J610" i="18"/>
  <c r="J611" i="18"/>
  <c r="J612" i="18"/>
  <c r="J613" i="18"/>
  <c r="J614" i="18"/>
  <c r="J615" i="18"/>
  <c r="J616" i="18"/>
  <c r="J617" i="18"/>
  <c r="J618" i="18"/>
  <c r="J619" i="18"/>
  <c r="J620" i="18"/>
  <c r="J621" i="18"/>
  <c r="J622" i="18"/>
  <c r="J623" i="18"/>
  <c r="J624" i="18"/>
  <c r="J625" i="18"/>
  <c r="J626" i="18"/>
  <c r="J627" i="18"/>
  <c r="J628" i="18"/>
  <c r="J629" i="18"/>
  <c r="J630" i="18"/>
  <c r="J631" i="18"/>
  <c r="J632" i="18"/>
  <c r="J633" i="18"/>
  <c r="J634" i="18"/>
  <c r="J635" i="18"/>
  <c r="J636" i="18"/>
  <c r="J637" i="18"/>
  <c r="J638" i="18"/>
  <c r="J639" i="18"/>
  <c r="J640" i="18"/>
  <c r="J641" i="18"/>
  <c r="J642" i="18"/>
  <c r="J643" i="18"/>
  <c r="J644" i="18"/>
  <c r="J645" i="18"/>
  <c r="J646" i="18"/>
  <c r="J647" i="18"/>
  <c r="J648" i="18"/>
  <c r="J649" i="18"/>
  <c r="J650" i="18"/>
  <c r="J651" i="18"/>
  <c r="J652" i="18"/>
  <c r="J669" i="18"/>
  <c r="J670" i="18"/>
  <c r="J671" i="18"/>
  <c r="J672" i="18"/>
  <c r="J673" i="18"/>
  <c r="J674" i="18"/>
  <c r="J675" i="18"/>
  <c r="J755" i="18"/>
  <c r="J756" i="18"/>
  <c r="J757" i="18"/>
  <c r="J929" i="18"/>
  <c r="J930" i="18"/>
  <c r="J931" i="18"/>
  <c r="J932" i="18"/>
  <c r="J933" i="18"/>
  <c r="J934" i="18"/>
  <c r="J935" i="18"/>
  <c r="J936" i="18"/>
  <c r="J937" i="18"/>
  <c r="J938" i="18"/>
  <c r="J939" i="18"/>
  <c r="J963" i="18"/>
  <c r="J1069" i="18"/>
  <c r="J1070" i="18"/>
  <c r="J1071" i="18"/>
  <c r="J1072" i="18"/>
  <c r="J1073" i="18"/>
  <c r="J1074" i="18"/>
  <c r="J1075" i="18"/>
  <c r="J1076" i="18"/>
  <c r="J1077" i="18"/>
  <c r="J1078" i="18"/>
  <c r="J1079" i="18"/>
  <c r="J1080" i="18"/>
  <c r="J1081" i="18"/>
  <c r="J1082" i="18"/>
  <c r="J1083" i="18"/>
  <c r="J1084" i="18"/>
  <c r="J1085" i="18"/>
  <c r="J1086" i="18"/>
  <c r="J1087" i="18"/>
  <c r="J1088" i="18"/>
  <c r="J1089" i="18"/>
  <c r="J1090" i="18"/>
  <c r="J1091" i="18"/>
  <c r="J1092" i="18"/>
  <c r="J1093" i="18"/>
  <c r="J1094" i="18"/>
  <c r="J1095" i="18"/>
  <c r="J1096" i="18"/>
  <c r="J1097" i="18"/>
  <c r="J1098" i="18"/>
  <c r="J1099" i="18"/>
  <c r="J1100" i="18"/>
  <c r="J1101" i="18"/>
  <c r="J1102" i="18"/>
  <c r="J1103" i="18"/>
  <c r="J1104" i="18"/>
  <c r="J1105" i="18"/>
  <c r="J1106" i="18"/>
  <c r="J1107" i="18"/>
  <c r="J1108" i="18"/>
  <c r="J1109" i="18"/>
  <c r="J1112" i="18"/>
  <c r="J1113" i="18"/>
  <c r="J1114" i="18"/>
  <c r="J1115" i="18"/>
  <c r="J1116" i="18"/>
  <c r="J1117" i="18"/>
  <c r="J1118" i="18"/>
  <c r="J1119" i="18"/>
  <c r="J1120" i="18"/>
  <c r="J1121" i="18"/>
  <c r="J1122" i="18"/>
  <c r="J1123" i="18"/>
  <c r="J1124" i="18"/>
  <c r="J1125" i="18"/>
  <c r="J1126" i="18"/>
  <c r="J1127" i="18"/>
  <c r="J1128" i="18"/>
  <c r="J1129" i="18"/>
  <c r="J1130" i="18"/>
  <c r="J1131" i="18"/>
  <c r="J1132" i="18"/>
  <c r="J1133" i="18"/>
  <c r="J1134" i="18"/>
  <c r="J1135" i="18"/>
  <c r="J1136" i="18"/>
  <c r="J1137" i="18"/>
  <c r="J1138" i="18"/>
  <c r="J1139" i="18"/>
  <c r="J1140" i="18"/>
  <c r="J1141" i="18"/>
  <c r="J1142" i="18"/>
  <c r="J1143" i="18"/>
  <c r="J1144" i="18"/>
  <c r="J1145" i="18"/>
  <c r="J1146" i="18"/>
  <c r="J1147" i="18"/>
  <c r="J1148" i="18"/>
  <c r="J1149" i="18"/>
  <c r="J1150" i="18"/>
  <c r="J1151" i="18"/>
  <c r="J1152" i="18"/>
  <c r="J1153" i="18"/>
  <c r="J1154" i="18"/>
  <c r="J1155" i="18"/>
  <c r="J1156" i="18"/>
  <c r="J1157" i="18"/>
  <c r="J1158" i="18"/>
  <c r="J1159" i="18"/>
  <c r="J1160" i="18"/>
  <c r="J1161" i="18"/>
  <c r="J1162" i="18"/>
  <c r="J1163" i="18"/>
  <c r="J1164" i="18"/>
  <c r="J1165" i="18"/>
  <c r="J1166" i="18"/>
  <c r="J1167" i="18"/>
  <c r="J1168" i="18"/>
  <c r="J1169" i="18"/>
  <c r="J1170" i="18"/>
  <c r="J1171" i="18"/>
  <c r="J1172" i="18"/>
  <c r="J1173" i="18"/>
  <c r="J1174" i="18"/>
  <c r="J1175" i="18"/>
  <c r="J1176" i="18"/>
  <c r="J1177" i="18"/>
  <c r="J1178" i="18"/>
  <c r="J1179" i="18"/>
  <c r="J1180" i="18"/>
  <c r="J1181" i="18"/>
  <c r="J1182" i="18"/>
  <c r="J1183" i="18"/>
  <c r="J1184" i="18"/>
  <c r="J1185" i="18"/>
  <c r="J1186" i="18"/>
  <c r="J1187" i="18"/>
  <c r="J1188" i="18"/>
  <c r="J1189" i="18"/>
  <c r="J1190" i="18"/>
  <c r="J1191" i="18"/>
  <c r="J1192" i="18"/>
  <c r="J1193" i="18"/>
  <c r="J1194" i="18"/>
  <c r="J1202" i="18"/>
  <c r="J1203" i="18"/>
  <c r="J1204" i="18"/>
  <c r="J1205" i="18"/>
  <c r="J1211" i="18"/>
  <c r="J1212" i="18"/>
  <c r="J329" i="18"/>
  <c r="J330" i="18"/>
  <c r="J331" i="18"/>
  <c r="J332" i="18"/>
  <c r="J333" i="18"/>
  <c r="J334" i="18"/>
  <c r="J335" i="18"/>
  <c r="J336" i="18"/>
  <c r="J337" i="18"/>
  <c r="J338" i="18"/>
  <c r="J339" i="18"/>
  <c r="J653" i="18"/>
  <c r="J654" i="18"/>
  <c r="J655" i="18"/>
  <c r="J758" i="18"/>
  <c r="J759" i="18"/>
  <c r="J760" i="18"/>
  <c r="J761" i="18"/>
  <c r="J762" i="18"/>
  <c r="J947" i="18"/>
  <c r="J948" i="18"/>
  <c r="J949" i="18"/>
  <c r="J1110" i="18"/>
  <c r="J1111" i="18"/>
  <c r="J1196" i="18"/>
  <c r="J1213" i="18"/>
  <c r="J1214" i="18"/>
  <c r="J1215" i="18"/>
  <c r="J1216" i="18"/>
  <c r="J1217" i="18"/>
  <c r="J1218" i="18"/>
  <c r="J1219" i="18"/>
  <c r="J1220" i="18"/>
  <c r="J1221" i="18"/>
  <c r="J1222" i="18"/>
  <c r="J1223" i="18"/>
  <c r="J1224" i="18"/>
  <c r="J1225" i="18"/>
  <c r="J1226" i="18"/>
  <c r="J1227" i="18"/>
  <c r="J1228" i="18"/>
  <c r="J1229" i="18"/>
  <c r="J1230" i="18"/>
  <c r="J1231" i="18"/>
  <c r="J8" i="18"/>
  <c r="J9" i="18"/>
  <c r="J10" i="18"/>
  <c r="J15" i="18"/>
  <c r="J16" i="18"/>
  <c r="J17" i="18"/>
  <c r="J18" i="18"/>
  <c r="J19" i="18"/>
  <c r="J20" i="18"/>
  <c r="J21" i="18"/>
  <c r="J22" i="18"/>
  <c r="J23" i="18"/>
  <c r="J24" i="18"/>
  <c r="J25" i="18"/>
  <c r="J27" i="18"/>
  <c r="J29" i="18"/>
  <c r="J30" i="18"/>
  <c r="J47" i="18"/>
  <c r="J48" i="18"/>
  <c r="J49" i="18"/>
  <c r="J50" i="18"/>
  <c r="J58" i="18"/>
  <c r="J67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J80" i="18"/>
  <c r="J81" i="18"/>
  <c r="J82" i="18"/>
  <c r="J83" i="18"/>
  <c r="J84" i="18"/>
  <c r="J85" i="18"/>
  <c r="J86" i="18"/>
  <c r="J87" i="18"/>
  <c r="J88" i="18"/>
  <c r="J89" i="18"/>
  <c r="J90" i="18"/>
  <c r="J91" i="18"/>
  <c r="J92" i="18"/>
  <c r="J93" i="18"/>
  <c r="J94" i="18"/>
  <c r="J95" i="18"/>
  <c r="J96" i="18"/>
  <c r="J97" i="18"/>
  <c r="J109" i="18"/>
  <c r="J125" i="18"/>
  <c r="J126" i="18"/>
  <c r="J127" i="18"/>
  <c r="J128" i="18"/>
  <c r="J129" i="18"/>
  <c r="J130" i="18"/>
  <c r="J131" i="18"/>
  <c r="J132" i="18"/>
  <c r="J133" i="18"/>
  <c r="J134" i="18"/>
  <c r="J135" i="18"/>
  <c r="J136" i="18"/>
  <c r="J137" i="18"/>
  <c r="J138" i="18"/>
  <c r="J139" i="18"/>
  <c r="J140" i="18"/>
  <c r="J141" i="18"/>
  <c r="J142" i="18"/>
  <c r="J143" i="18"/>
  <c r="J144" i="18"/>
  <c r="J145" i="18"/>
  <c r="J146" i="18"/>
  <c r="J147" i="18"/>
  <c r="J148" i="18"/>
  <c r="J149" i="18"/>
  <c r="J150" i="18"/>
  <c r="J151" i="18"/>
  <c r="J152" i="18"/>
  <c r="J153" i="18"/>
  <c r="J154" i="18"/>
  <c r="J155" i="18"/>
  <c r="J156" i="18"/>
  <c r="J157" i="18"/>
  <c r="J158" i="18"/>
  <c r="J162" i="18"/>
  <c r="J163" i="18"/>
  <c r="J164" i="18"/>
  <c r="J165" i="18"/>
  <c r="J166" i="18"/>
  <c r="J203" i="18"/>
  <c r="J204" i="18"/>
  <c r="J205" i="18"/>
  <c r="J207" i="18"/>
  <c r="J208" i="18"/>
  <c r="J211" i="18"/>
  <c r="J218" i="18"/>
  <c r="J220" i="18"/>
  <c r="J221" i="18"/>
  <c r="J224" i="18"/>
  <c r="J225" i="18"/>
  <c r="J226" i="18"/>
  <c r="J227" i="18"/>
  <c r="J228" i="18"/>
  <c r="J229" i="18"/>
  <c r="J230" i="18"/>
  <c r="J231" i="18"/>
  <c r="J235" i="18"/>
  <c r="J236" i="18"/>
  <c r="J237" i="18"/>
  <c r="J238" i="18"/>
  <c r="J240" i="18"/>
  <c r="J241" i="18"/>
  <c r="J242" i="18"/>
  <c r="J243" i="18"/>
  <c r="J250" i="18"/>
  <c r="J251" i="18"/>
  <c r="J252" i="18"/>
  <c r="J253" i="18"/>
  <c r="J254" i="18"/>
  <c r="J273" i="18"/>
  <c r="J274" i="18"/>
  <c r="J275" i="18"/>
  <c r="J277" i="18"/>
  <c r="J278" i="18"/>
  <c r="J279" i="18"/>
  <c r="J280" i="18"/>
  <c r="J281" i="18"/>
  <c r="J282" i="18"/>
  <c r="J283" i="18"/>
  <c r="J294" i="18"/>
  <c r="J295" i="18"/>
  <c r="J296" i="18"/>
  <c r="J297" i="18"/>
  <c r="J310" i="18"/>
  <c r="J311" i="18"/>
  <c r="J312" i="18"/>
  <c r="J340" i="18"/>
  <c r="J347" i="18"/>
  <c r="J348" i="18"/>
  <c r="J349" i="18"/>
  <c r="J384" i="18"/>
  <c r="J385" i="18"/>
  <c r="J386" i="18"/>
  <c r="J387" i="18"/>
  <c r="J388" i="18"/>
  <c r="J389" i="18"/>
  <c r="J390" i="18"/>
  <c r="J391" i="18"/>
  <c r="J392" i="18"/>
  <c r="J464" i="18"/>
  <c r="J465" i="18"/>
  <c r="J478" i="18"/>
  <c r="J656" i="18"/>
  <c r="J657" i="18"/>
  <c r="J658" i="18"/>
  <c r="J659" i="18"/>
  <c r="J660" i="18"/>
  <c r="J661" i="18"/>
  <c r="J662" i="18"/>
  <c r="J663" i="18"/>
  <c r="J664" i="18"/>
  <c r="J665" i="18"/>
  <c r="J676" i="18"/>
  <c r="J677" i="18"/>
  <c r="J678" i="18"/>
  <c r="J679" i="18"/>
  <c r="J680" i="18"/>
  <c r="J681" i="18"/>
  <c r="J682" i="18"/>
  <c r="J683" i="18"/>
  <c r="J684" i="18"/>
  <c r="J685" i="18"/>
  <c r="J686" i="18"/>
  <c r="J687" i="18"/>
  <c r="J688" i="18"/>
  <c r="J691" i="18"/>
  <c r="J692" i="18"/>
  <c r="J706" i="18"/>
  <c r="J708" i="18"/>
  <c r="J716" i="18"/>
  <c r="J717" i="18"/>
  <c r="J741" i="18"/>
  <c r="J742" i="18"/>
  <c r="J743" i="18"/>
  <c r="J744" i="18"/>
  <c r="J745" i="18"/>
  <c r="J746" i="18"/>
  <c r="J747" i="18"/>
  <c r="J748" i="18"/>
  <c r="J749" i="18"/>
  <c r="J750" i="18"/>
  <c r="J751" i="18"/>
  <c r="J752" i="18"/>
  <c r="J753" i="18"/>
  <c r="J821" i="18"/>
  <c r="J826" i="18"/>
  <c r="J827" i="18"/>
  <c r="J828" i="18"/>
  <c r="J829" i="18"/>
  <c r="J830" i="18"/>
  <c r="J831" i="18"/>
  <c r="J832" i="18"/>
  <c r="J833" i="18"/>
  <c r="J834" i="18"/>
  <c r="J836" i="18"/>
  <c r="J837" i="18"/>
  <c r="J838" i="18"/>
  <c r="J841" i="18"/>
  <c r="J842" i="18"/>
  <c r="J926" i="18"/>
  <c r="J950" i="18"/>
  <c r="J951" i="18"/>
  <c r="J953" i="18"/>
  <c r="J954" i="18"/>
  <c r="J955" i="18"/>
  <c r="J956" i="18"/>
  <c r="J964" i="18"/>
  <c r="J965" i="18"/>
  <c r="J966" i="18"/>
  <c r="J967" i="18"/>
  <c r="J968" i="18"/>
  <c r="J969" i="18"/>
  <c r="J970" i="18"/>
  <c r="J977" i="18"/>
  <c r="J978" i="18"/>
  <c r="J979" i="18"/>
  <c r="J980" i="18"/>
  <c r="J981" i="18"/>
  <c r="J989" i="18"/>
  <c r="J990" i="18"/>
  <c r="J991" i="18"/>
  <c r="J992" i="18"/>
  <c r="J993" i="18"/>
  <c r="J994" i="18"/>
  <c r="J1004" i="18"/>
  <c r="J1005" i="18"/>
  <c r="J1028" i="18"/>
  <c r="J1049" i="18"/>
  <c r="J1050" i="18"/>
  <c r="J1051" i="18"/>
  <c r="J1052" i="18"/>
  <c r="J1053" i="18"/>
  <c r="J1054" i="18"/>
  <c r="J1055" i="18"/>
  <c r="J1056" i="18"/>
  <c r="J1057" i="18"/>
  <c r="J1058" i="18"/>
  <c r="J1059" i="18"/>
  <c r="J1060" i="18"/>
  <c r="J1061" i="18"/>
  <c r="J1062" i="18"/>
  <c r="J1063" i="18"/>
  <c r="J1067" i="18"/>
  <c r="J1068" i="18"/>
  <c r="J1195" i="18"/>
  <c r="J1197" i="18"/>
  <c r="J1198" i="18"/>
  <c r="J1199" i="18"/>
  <c r="J1200" i="18"/>
  <c r="J1201" i="18"/>
  <c r="J1206" i="18"/>
  <c r="J1207" i="18"/>
  <c r="J1208" i="18"/>
  <c r="J1232" i="18"/>
  <c r="J1233" i="18"/>
  <c r="J1248" i="18"/>
  <c r="J1251" i="18"/>
  <c r="J1252" i="18"/>
  <c r="J1253" i="18"/>
  <c r="J26" i="18"/>
  <c r="J206" i="18"/>
  <c r="J209" i="18"/>
  <c r="J210" i="18"/>
  <c r="J276" i="18"/>
  <c r="J705" i="18"/>
  <c r="J815" i="18"/>
  <c r="J816" i="18"/>
  <c r="J817" i="18"/>
  <c r="J818" i="18"/>
  <c r="J819" i="18"/>
  <c r="J820" i="18"/>
  <c r="J960" i="18"/>
  <c r="J1047" i="18"/>
  <c r="J1048" i="18"/>
  <c r="J773" i="18"/>
  <c r="J718" i="18"/>
  <c r="J719" i="18"/>
  <c r="J720" i="18"/>
  <c r="J721" i="18"/>
  <c r="J722" i="18"/>
  <c r="J723" i="18"/>
  <c r="J724" i="18"/>
  <c r="J725" i="18"/>
  <c r="J726" i="18"/>
  <c r="J727" i="18"/>
  <c r="J728" i="18"/>
  <c r="J729" i="18"/>
  <c r="J341" i="18"/>
  <c r="J342" i="18"/>
  <c r="J343" i="18"/>
  <c r="J344" i="18"/>
  <c r="J730" i="18"/>
  <c r="J737" i="18"/>
  <c r="J731" i="18"/>
  <c r="J732" i="18"/>
  <c r="J733" i="18"/>
  <c r="J734" i="18"/>
  <c r="J735" i="18"/>
  <c r="J736" i="18"/>
  <c r="J709" i="18"/>
  <c r="J710" i="18"/>
  <c r="J711" i="18"/>
  <c r="J712" i="18"/>
  <c r="J713" i="18"/>
  <c r="J714" i="18"/>
  <c r="J715" i="18"/>
  <c r="J999" i="18"/>
  <c r="J1000" i="18"/>
  <c r="J1001" i="18"/>
  <c r="J1002" i="18"/>
  <c r="J1003" i="18"/>
  <c r="J1234" i="18"/>
  <c r="J1235" i="18"/>
  <c r="J1236" i="18"/>
  <c r="J1237" i="18"/>
  <c r="J1238" i="18"/>
  <c r="J1239" i="18"/>
  <c r="J1240" i="18"/>
  <c r="J1241" i="18"/>
  <c r="J1242" i="18"/>
  <c r="J1243" i="18"/>
  <c r="J1244" i="18"/>
  <c r="J1245" i="18"/>
  <c r="J1246" i="18"/>
  <c r="J835" i="18"/>
  <c r="J100" i="18"/>
  <c r="J99" i="18" l="1"/>
  <c r="J32" i="18"/>
  <c r="I707" i="18"/>
  <c r="J707" i="18" s="1"/>
  <c r="J775" i="18"/>
  <c r="I1258" i="18" l="1"/>
  <c r="F14" i="13"/>
  <c r="J474" i="18" l="1"/>
  <c r="J472" i="18"/>
  <c r="J471" i="18"/>
  <c r="J1250" i="18"/>
  <c r="J1249" i="18"/>
  <c r="J462" i="18"/>
  <c r="J973" i="18"/>
  <c r="J972" i="18"/>
  <c r="J1210" i="18"/>
  <c r="J1209" i="18"/>
  <c r="J1066" i="18"/>
  <c r="J1065" i="18"/>
  <c r="J1064" i="18"/>
  <c r="J988" i="18"/>
  <c r="J987" i="18"/>
  <c r="J985" i="18"/>
  <c r="J984" i="18"/>
  <c r="J983" i="18"/>
  <c r="J982" i="18"/>
  <c r="J971" i="18"/>
  <c r="J959" i="18"/>
  <c r="J844" i="18"/>
  <c r="J843" i="18"/>
  <c r="J840" i="18"/>
  <c r="J839" i="18"/>
  <c r="J824" i="18"/>
  <c r="J823" i="18"/>
  <c r="J814" i="18"/>
  <c r="J813" i="18"/>
  <c r="J812" i="18"/>
  <c r="J811" i="18"/>
  <c r="J810" i="18"/>
  <c r="J809" i="18"/>
  <c r="J808" i="18"/>
  <c r="J807" i="18"/>
  <c r="J806" i="18"/>
  <c r="J805" i="18"/>
  <c r="J786" i="18"/>
  <c r="J785" i="18"/>
  <c r="J784" i="18"/>
  <c r="J783" i="18"/>
  <c r="J782" i="18"/>
  <c r="J781" i="18"/>
  <c r="J780" i="18"/>
  <c r="J779" i="18"/>
  <c r="J778" i="18"/>
  <c r="J777" i="18"/>
  <c r="J776" i="18"/>
  <c r="J668" i="18"/>
  <c r="J667" i="18"/>
  <c r="J666" i="18"/>
  <c r="J477" i="18"/>
  <c r="J476" i="18"/>
  <c r="J475" i="18"/>
  <c r="J382" i="18"/>
  <c r="J380" i="18"/>
  <c r="J379" i="18"/>
  <c r="J378" i="18"/>
  <c r="J367" i="18"/>
  <c r="J366" i="18"/>
  <c r="J365" i="18"/>
  <c r="J364" i="18"/>
  <c r="J363" i="18"/>
  <c r="J362" i="18"/>
  <c r="J320" i="18"/>
  <c r="J319" i="18"/>
  <c r="J318" i="18"/>
  <c r="J317" i="18"/>
  <c r="J316" i="18"/>
  <c r="J315" i="18"/>
  <c r="J314" i="18"/>
  <c r="J313" i="18"/>
  <c r="J286" i="18"/>
  <c r="J264" i="18"/>
  <c r="J161" i="18"/>
  <c r="J160" i="18"/>
  <c r="J159" i="18"/>
  <c r="J66" i="18"/>
  <c r="J65" i="18"/>
  <c r="J64" i="18"/>
  <c r="J63" i="18"/>
  <c r="J62" i="18"/>
  <c r="J61" i="18"/>
  <c r="J60" i="18"/>
  <c r="J59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1" i="18"/>
  <c r="J28" i="18"/>
  <c r="J14" i="18"/>
  <c r="J13" i="18"/>
  <c r="J12" i="18"/>
  <c r="J11" i="18"/>
  <c r="F2247" i="20"/>
  <c r="E2247" i="20"/>
  <c r="F2246" i="20"/>
  <c r="E2246" i="20"/>
  <c r="F2245" i="20"/>
  <c r="E2245" i="20"/>
  <c r="F2244" i="20"/>
  <c r="E2244" i="20"/>
  <c r="F2243" i="20"/>
  <c r="E2243" i="20"/>
  <c r="F2242" i="20"/>
  <c r="E2242" i="20"/>
  <c r="F2241" i="20"/>
  <c r="E2241" i="20"/>
  <c r="F2240" i="20"/>
  <c r="E2240" i="20"/>
  <c r="F2239" i="20"/>
  <c r="E2239" i="20"/>
  <c r="F2238" i="20"/>
  <c r="E2238" i="20"/>
  <c r="F2237" i="20"/>
  <c r="E2237" i="20"/>
  <c r="F2236" i="20"/>
  <c r="E2236" i="20"/>
  <c r="F2235" i="20"/>
  <c r="E2235" i="20"/>
  <c r="F2234" i="20"/>
  <c r="E2234" i="20"/>
  <c r="F2233" i="20"/>
  <c r="E2233" i="20"/>
  <c r="F2232" i="20"/>
  <c r="E2232" i="20"/>
  <c r="F2231" i="20"/>
  <c r="E2231" i="20"/>
  <c r="F2230" i="20"/>
  <c r="E2230" i="20"/>
  <c r="F2229" i="20"/>
  <c r="E2229" i="20"/>
  <c r="F2228" i="20"/>
  <c r="E2228" i="20"/>
  <c r="F2227" i="20"/>
  <c r="E2227" i="20"/>
  <c r="F2226" i="20"/>
  <c r="E2226" i="20"/>
  <c r="F1448" i="20"/>
  <c r="E1448" i="20"/>
  <c r="F2224" i="20"/>
  <c r="E2224" i="20"/>
  <c r="F2223" i="20"/>
  <c r="E2223" i="20"/>
  <c r="F2222" i="20"/>
  <c r="E2222" i="20"/>
  <c r="F2221" i="20"/>
  <c r="E2221" i="20"/>
  <c r="F2220" i="20"/>
  <c r="E2220" i="20"/>
  <c r="F2219" i="20"/>
  <c r="E2219" i="20"/>
  <c r="F2218" i="20"/>
  <c r="E2218" i="20"/>
  <c r="F2217" i="20"/>
  <c r="E2217" i="20"/>
  <c r="F2216" i="20"/>
  <c r="E2216" i="20"/>
  <c r="F2215" i="20"/>
  <c r="E2215" i="20"/>
  <c r="F2214" i="20"/>
  <c r="E2214" i="20"/>
  <c r="F2213" i="20"/>
  <c r="E2213" i="20"/>
  <c r="F2212" i="20"/>
  <c r="E2212" i="20"/>
  <c r="F2211" i="20"/>
  <c r="E2211" i="20"/>
  <c r="F2210" i="20"/>
  <c r="E2210" i="20"/>
  <c r="F2209" i="20"/>
  <c r="E2209" i="20"/>
  <c r="F2208" i="20"/>
  <c r="E2208" i="20"/>
  <c r="F2207" i="20"/>
  <c r="E2207" i="20"/>
  <c r="F2206" i="20"/>
  <c r="E2206" i="20"/>
  <c r="F2205" i="20"/>
  <c r="E2205" i="20"/>
  <c r="F2204" i="20"/>
  <c r="E2204" i="20"/>
  <c r="F2203" i="20"/>
  <c r="E2203" i="20"/>
  <c r="F2202" i="20"/>
  <c r="E2202" i="20"/>
  <c r="F2201" i="20"/>
  <c r="E2201" i="20"/>
  <c r="F2200" i="20"/>
  <c r="E2200" i="20"/>
  <c r="F2199" i="20"/>
  <c r="E2199" i="20"/>
  <c r="F2198" i="20"/>
  <c r="E2198" i="20"/>
  <c r="F2197" i="20"/>
  <c r="E2197" i="20"/>
  <c r="F2196" i="20"/>
  <c r="E2196" i="20"/>
  <c r="F2195" i="20"/>
  <c r="E2195" i="20"/>
  <c r="F2194" i="20"/>
  <c r="E2194" i="20"/>
  <c r="F2193" i="20"/>
  <c r="E2193" i="20"/>
  <c r="F2192" i="20"/>
  <c r="E2192" i="20"/>
  <c r="F2191" i="20"/>
  <c r="E2191" i="20"/>
  <c r="F2190" i="20"/>
  <c r="E2190" i="20"/>
  <c r="F2189" i="20"/>
  <c r="E2189" i="20"/>
  <c r="F2188" i="20"/>
  <c r="E2188" i="20"/>
  <c r="F2187" i="20"/>
  <c r="E2187" i="20"/>
  <c r="F2186" i="20"/>
  <c r="E2186" i="20"/>
  <c r="F1486" i="20"/>
  <c r="E1486" i="20"/>
  <c r="F1485" i="20"/>
  <c r="E1485" i="20"/>
  <c r="F2183" i="20"/>
  <c r="E2183" i="20"/>
  <c r="F2182" i="20"/>
  <c r="E2182" i="20"/>
  <c r="F2181" i="20"/>
  <c r="E2181" i="20"/>
  <c r="F2180" i="20"/>
  <c r="E2180" i="20"/>
  <c r="F2179" i="20"/>
  <c r="E2179" i="20"/>
  <c r="F2178" i="20"/>
  <c r="E2178" i="20"/>
  <c r="F2177" i="20"/>
  <c r="E2177" i="20"/>
  <c r="F2176" i="20"/>
  <c r="E2176" i="20"/>
  <c r="F2175" i="20"/>
  <c r="E2175" i="20"/>
  <c r="F2174" i="20"/>
  <c r="E2174" i="20"/>
  <c r="F2173" i="20"/>
  <c r="E2173" i="20"/>
  <c r="F2172" i="20"/>
  <c r="E2172" i="20"/>
  <c r="F2171" i="20"/>
  <c r="E2171" i="20"/>
  <c r="F2170" i="20"/>
  <c r="E2170" i="20"/>
  <c r="F2169" i="20"/>
  <c r="E2169" i="20"/>
  <c r="F2168" i="20"/>
  <c r="E2168" i="20"/>
  <c r="F2167" i="20"/>
  <c r="E2167" i="20"/>
  <c r="F2166" i="20"/>
  <c r="E2166" i="20"/>
  <c r="F2165" i="20"/>
  <c r="E2165" i="20"/>
  <c r="F2164" i="20"/>
  <c r="E2164" i="20"/>
  <c r="F2163" i="20"/>
  <c r="E2163" i="20"/>
  <c r="F2162" i="20"/>
  <c r="E2162" i="20"/>
  <c r="F2161" i="20"/>
  <c r="E2161" i="20"/>
  <c r="F2160" i="20"/>
  <c r="E2160" i="20"/>
  <c r="F2159" i="20"/>
  <c r="E2159" i="20"/>
  <c r="F2158" i="20"/>
  <c r="E2158" i="20"/>
  <c r="F2157" i="20"/>
  <c r="E2157" i="20"/>
  <c r="F2156" i="20"/>
  <c r="E2156" i="20"/>
  <c r="F2155" i="20"/>
  <c r="E2155" i="20"/>
  <c r="F2154" i="20"/>
  <c r="E2154" i="20"/>
  <c r="F2153" i="20"/>
  <c r="E2153" i="20"/>
  <c r="F2152" i="20"/>
  <c r="E2152" i="20"/>
  <c r="F2151" i="20"/>
  <c r="E2151" i="20"/>
  <c r="F2150" i="20"/>
  <c r="E2150" i="20"/>
  <c r="F2149" i="20"/>
  <c r="E2149" i="20"/>
  <c r="F2148" i="20"/>
  <c r="E2148" i="20"/>
  <c r="F2147" i="20"/>
  <c r="E2147" i="20"/>
  <c r="F2146" i="20"/>
  <c r="E2146" i="20"/>
  <c r="F2145" i="20"/>
  <c r="E2145" i="20"/>
  <c r="F2144" i="20"/>
  <c r="E2144" i="20"/>
  <c r="F2143" i="20"/>
  <c r="E2143" i="20"/>
  <c r="F2142" i="20"/>
  <c r="E2142" i="20"/>
  <c r="F2141" i="20"/>
  <c r="E2141" i="20"/>
  <c r="F2140" i="20"/>
  <c r="E2140" i="20"/>
  <c r="F2139" i="20"/>
  <c r="E2139" i="20"/>
  <c r="F2138" i="20"/>
  <c r="E2138" i="20"/>
  <c r="F2137" i="20"/>
  <c r="E2137" i="20"/>
  <c r="F2136" i="20"/>
  <c r="E2136" i="20"/>
  <c r="F2135" i="20"/>
  <c r="E2135" i="20"/>
  <c r="F2134" i="20"/>
  <c r="E2134" i="20"/>
  <c r="F2133" i="20"/>
  <c r="E2133" i="20"/>
  <c r="F2132" i="20"/>
  <c r="E2132" i="20"/>
  <c r="F2131" i="20"/>
  <c r="E2131" i="20"/>
  <c r="F2130" i="20"/>
  <c r="E2130" i="20"/>
  <c r="F2129" i="20"/>
  <c r="E2129" i="20"/>
  <c r="F2128" i="20"/>
  <c r="E2128" i="20"/>
  <c r="F2127" i="20"/>
  <c r="E2127" i="20"/>
  <c r="F2126" i="20"/>
  <c r="E2126" i="20"/>
  <c r="F2125" i="20"/>
  <c r="E2125" i="20"/>
  <c r="F2124" i="20"/>
  <c r="E2124" i="20"/>
  <c r="F2123" i="20"/>
  <c r="E2123" i="20"/>
  <c r="F2122" i="20"/>
  <c r="E2122" i="20"/>
  <c r="F2121" i="20"/>
  <c r="E2121" i="20"/>
  <c r="F2120" i="20"/>
  <c r="E2120" i="20"/>
  <c r="F2119" i="20"/>
  <c r="E2119" i="20"/>
  <c r="F2118" i="20"/>
  <c r="E2118" i="20"/>
  <c r="F2117" i="20"/>
  <c r="E2117" i="20"/>
  <c r="F2116" i="20"/>
  <c r="E2116" i="20"/>
  <c r="F2115" i="20"/>
  <c r="E2115" i="20"/>
  <c r="F2114" i="20"/>
  <c r="E2114" i="20"/>
  <c r="F2113" i="20"/>
  <c r="E2113" i="20"/>
  <c r="F2112" i="20"/>
  <c r="E2112" i="20"/>
  <c r="F2111" i="20"/>
  <c r="E2111" i="20"/>
  <c r="F2110" i="20"/>
  <c r="E2110" i="20"/>
  <c r="F2109" i="20"/>
  <c r="E2109" i="20"/>
  <c r="F2108" i="20"/>
  <c r="E2108" i="20"/>
  <c r="F2107" i="20"/>
  <c r="E2107" i="20"/>
  <c r="F2106" i="20"/>
  <c r="E2106" i="20"/>
  <c r="F2105" i="20"/>
  <c r="E2105" i="20"/>
  <c r="F2104" i="20"/>
  <c r="E2104" i="20"/>
  <c r="F2103" i="20"/>
  <c r="E2103" i="20"/>
  <c r="F2102" i="20"/>
  <c r="E2102" i="20"/>
  <c r="F2101" i="20"/>
  <c r="E2101" i="20"/>
  <c r="F2100" i="20"/>
  <c r="E2100" i="20"/>
  <c r="F2099" i="20"/>
  <c r="E2099" i="20"/>
  <c r="F2098" i="20"/>
  <c r="E2098" i="20"/>
  <c r="F2097" i="20"/>
  <c r="E2097" i="20"/>
  <c r="F2096" i="20"/>
  <c r="E2096" i="20"/>
  <c r="F2095" i="20"/>
  <c r="E2095" i="20"/>
  <c r="F2094" i="20"/>
  <c r="E2094" i="20"/>
  <c r="F2093" i="20"/>
  <c r="E2093" i="20"/>
  <c r="F2092" i="20"/>
  <c r="E2092" i="20"/>
  <c r="F2091" i="20"/>
  <c r="E2091" i="20"/>
  <c r="F2090" i="20"/>
  <c r="E2090" i="20"/>
  <c r="F2089" i="20"/>
  <c r="E2089" i="20"/>
  <c r="F2088" i="20"/>
  <c r="E2088" i="20"/>
  <c r="F2087" i="20"/>
  <c r="E2087" i="20"/>
  <c r="F2086" i="20"/>
  <c r="E2086" i="20"/>
  <c r="F2085" i="20"/>
  <c r="E2085" i="20"/>
  <c r="F2084" i="20"/>
  <c r="E2084" i="20"/>
  <c r="F2083" i="20"/>
  <c r="E2083" i="20"/>
  <c r="F2082" i="20"/>
  <c r="E2082" i="20"/>
  <c r="F2081" i="20"/>
  <c r="E2081" i="20"/>
  <c r="F2080" i="20"/>
  <c r="E2080" i="20"/>
  <c r="F2079" i="20"/>
  <c r="E2079" i="20"/>
  <c r="F2078" i="20"/>
  <c r="E2078" i="20"/>
  <c r="F2077" i="20"/>
  <c r="E2077" i="20"/>
  <c r="F2076" i="20"/>
  <c r="E2076" i="20"/>
  <c r="F2075" i="20"/>
  <c r="E2075" i="20"/>
  <c r="F2074" i="20"/>
  <c r="E2074" i="20"/>
  <c r="F2073" i="20"/>
  <c r="E2073" i="20"/>
  <c r="F2072" i="20"/>
  <c r="E2072" i="20"/>
  <c r="F2071" i="20"/>
  <c r="E2071" i="20"/>
  <c r="F2070" i="20"/>
  <c r="E2070" i="20"/>
  <c r="F2069" i="20"/>
  <c r="E2069" i="20"/>
  <c r="F2068" i="20"/>
  <c r="E2068" i="20"/>
  <c r="F2067" i="20"/>
  <c r="E2067" i="20"/>
  <c r="F2066" i="20"/>
  <c r="E2066" i="20"/>
  <c r="F2065" i="20"/>
  <c r="E2065" i="20"/>
  <c r="F2064" i="20"/>
  <c r="E2064" i="20"/>
  <c r="F2063" i="20"/>
  <c r="E2063" i="20"/>
  <c r="F2062" i="20"/>
  <c r="E2062" i="20"/>
  <c r="F2061" i="20"/>
  <c r="E2061" i="20"/>
  <c r="F2060" i="20"/>
  <c r="E2060" i="20"/>
  <c r="F2059" i="20"/>
  <c r="E2059" i="20"/>
  <c r="F2058" i="20"/>
  <c r="E2058" i="20"/>
  <c r="F2057" i="20"/>
  <c r="E2057" i="20"/>
  <c r="F2056" i="20"/>
  <c r="E2056" i="20"/>
  <c r="F2055" i="20"/>
  <c r="E2055" i="20"/>
  <c r="F2054" i="20"/>
  <c r="E2054" i="20"/>
  <c r="F2053" i="20"/>
  <c r="E2053" i="20"/>
  <c r="F2052" i="20"/>
  <c r="E2052" i="20"/>
  <c r="F2051" i="20"/>
  <c r="E2051" i="20"/>
  <c r="F2050" i="20"/>
  <c r="E2050" i="20"/>
  <c r="F2049" i="20"/>
  <c r="E2049" i="20"/>
  <c r="F2048" i="20"/>
  <c r="E2048" i="20"/>
  <c r="F2047" i="20"/>
  <c r="E2047" i="20"/>
  <c r="F2046" i="20"/>
  <c r="E2046" i="20"/>
  <c r="F2045" i="20"/>
  <c r="E2045" i="20"/>
  <c r="F2044" i="20"/>
  <c r="E2044" i="20"/>
  <c r="F2043" i="20"/>
  <c r="E2043" i="20"/>
  <c r="F2042" i="20"/>
  <c r="E2042" i="20"/>
  <c r="F2041" i="20"/>
  <c r="E2041" i="20"/>
  <c r="F2040" i="20"/>
  <c r="E2040" i="20"/>
  <c r="F2039" i="20"/>
  <c r="E2039" i="20"/>
  <c r="F2038" i="20"/>
  <c r="E2038" i="20"/>
  <c r="F2037" i="20"/>
  <c r="E2037" i="20"/>
  <c r="F2036" i="20"/>
  <c r="E2036" i="20"/>
  <c r="F2035" i="20"/>
  <c r="E2035" i="20"/>
  <c r="F2034" i="20"/>
  <c r="E2034" i="20"/>
  <c r="F2033" i="20"/>
  <c r="E2033" i="20"/>
  <c r="F2032" i="20"/>
  <c r="E2032" i="20"/>
  <c r="F2031" i="20"/>
  <c r="E2031" i="20"/>
  <c r="F2030" i="20"/>
  <c r="E2030" i="20"/>
  <c r="F2029" i="20"/>
  <c r="E2029" i="20"/>
  <c r="F2028" i="20"/>
  <c r="E2028" i="20"/>
  <c r="F2027" i="20"/>
  <c r="E2027" i="20"/>
  <c r="F2026" i="20"/>
  <c r="E2026" i="20"/>
  <c r="F2025" i="20"/>
  <c r="E2025" i="20"/>
  <c r="F2024" i="20"/>
  <c r="E2024" i="20"/>
  <c r="F2023" i="20"/>
  <c r="E2023" i="20"/>
  <c r="F2022" i="20"/>
  <c r="E2022" i="20"/>
  <c r="F2021" i="20"/>
  <c r="E2021" i="20"/>
  <c r="F2020" i="20"/>
  <c r="E2020" i="20"/>
  <c r="F2019" i="20"/>
  <c r="E2019" i="20"/>
  <c r="F2018" i="20"/>
  <c r="E2018" i="20"/>
  <c r="F2017" i="20"/>
  <c r="E2017" i="20"/>
  <c r="F2016" i="20"/>
  <c r="E2016" i="20"/>
  <c r="F2015" i="20"/>
  <c r="E2015" i="20"/>
  <c r="F2014" i="20"/>
  <c r="E2014" i="20"/>
  <c r="F2013" i="20"/>
  <c r="E2013" i="20"/>
  <c r="F2012" i="20"/>
  <c r="E2012" i="20"/>
  <c r="F2011" i="20"/>
  <c r="E2011" i="20"/>
  <c r="F2010" i="20"/>
  <c r="E2010" i="20"/>
  <c r="F2009" i="20"/>
  <c r="E2009" i="20"/>
  <c r="F2008" i="20"/>
  <c r="E2008" i="20"/>
  <c r="F2007" i="20"/>
  <c r="E2007" i="20"/>
  <c r="F2006" i="20"/>
  <c r="E2006" i="20"/>
  <c r="F2005" i="20"/>
  <c r="E2005" i="20"/>
  <c r="F2004" i="20"/>
  <c r="E2004" i="20"/>
  <c r="F2003" i="20"/>
  <c r="E2003" i="20"/>
  <c r="F2002" i="20"/>
  <c r="E2002" i="20"/>
  <c r="F2001" i="20"/>
  <c r="E2001" i="20"/>
  <c r="F2000" i="20"/>
  <c r="E2000" i="20"/>
  <c r="F1999" i="20"/>
  <c r="E1999" i="20"/>
  <c r="F1998" i="20"/>
  <c r="E1998" i="20"/>
  <c r="F1997" i="20"/>
  <c r="E1997" i="20"/>
  <c r="F1996" i="20"/>
  <c r="E1996" i="20"/>
  <c r="F1995" i="20"/>
  <c r="E1995" i="20"/>
  <c r="F1994" i="20"/>
  <c r="E1994" i="20"/>
  <c r="F1993" i="20"/>
  <c r="E1993" i="20"/>
  <c r="F1992" i="20"/>
  <c r="E1992" i="20"/>
  <c r="F1991" i="20"/>
  <c r="E1991" i="20"/>
  <c r="F1990" i="20"/>
  <c r="E1990" i="20"/>
  <c r="F1989" i="20"/>
  <c r="E1989" i="20"/>
  <c r="F1988" i="20"/>
  <c r="E1988" i="20"/>
  <c r="F1987" i="20"/>
  <c r="E1987" i="20"/>
  <c r="F1986" i="20"/>
  <c r="E1986" i="20"/>
  <c r="F1985" i="20"/>
  <c r="E1985" i="20"/>
  <c r="F1984" i="20"/>
  <c r="E1984" i="20"/>
  <c r="F1983" i="20"/>
  <c r="E1983" i="20"/>
  <c r="F1982" i="20"/>
  <c r="E1982" i="20"/>
  <c r="F1981" i="20"/>
  <c r="E1981" i="20"/>
  <c r="F1980" i="20"/>
  <c r="E1980" i="20"/>
  <c r="F1979" i="20"/>
  <c r="E1979" i="20"/>
  <c r="F1978" i="20"/>
  <c r="E1978" i="20"/>
  <c r="F1977" i="20"/>
  <c r="E1977" i="20"/>
  <c r="F1976" i="20"/>
  <c r="E1976" i="20"/>
  <c r="F1975" i="20"/>
  <c r="E1975" i="20"/>
  <c r="F1974" i="20"/>
  <c r="E1974" i="20"/>
  <c r="F1973" i="20"/>
  <c r="E1973" i="20"/>
  <c r="F1972" i="20"/>
  <c r="E1972" i="20"/>
  <c r="F1971" i="20"/>
  <c r="E1971" i="20"/>
  <c r="F1970" i="20"/>
  <c r="E1970" i="20"/>
  <c r="F1969" i="20"/>
  <c r="E1969" i="20"/>
  <c r="F1968" i="20"/>
  <c r="E1968" i="20"/>
  <c r="F1967" i="20"/>
  <c r="E1967" i="20"/>
  <c r="F1966" i="20"/>
  <c r="E1966" i="20"/>
  <c r="F1965" i="20"/>
  <c r="E1965" i="20"/>
  <c r="F1964" i="20"/>
  <c r="E1964" i="20"/>
  <c r="F1963" i="20"/>
  <c r="E1963" i="20"/>
  <c r="F1962" i="20"/>
  <c r="E1962" i="20"/>
  <c r="F1961" i="20"/>
  <c r="E1961" i="20"/>
  <c r="F1960" i="20"/>
  <c r="E1960" i="20"/>
  <c r="F1959" i="20"/>
  <c r="E1959" i="20"/>
  <c r="F1958" i="20"/>
  <c r="E1958" i="20"/>
  <c r="F1957" i="20"/>
  <c r="E1957" i="20"/>
  <c r="F1956" i="20"/>
  <c r="E1956" i="20"/>
  <c r="F1955" i="20"/>
  <c r="E1955" i="20"/>
  <c r="F1954" i="20"/>
  <c r="E1954" i="20"/>
  <c r="F1953" i="20"/>
  <c r="E1953" i="20"/>
  <c r="F1952" i="20"/>
  <c r="E1952" i="20"/>
  <c r="F1951" i="20"/>
  <c r="E1951" i="20"/>
  <c r="F1950" i="20"/>
  <c r="E1950" i="20"/>
  <c r="F1949" i="20"/>
  <c r="E1949" i="20"/>
  <c r="F1948" i="20"/>
  <c r="E1948" i="20"/>
  <c r="F1947" i="20"/>
  <c r="E1947" i="20"/>
  <c r="F1946" i="20"/>
  <c r="E1946" i="20"/>
  <c r="F1945" i="20"/>
  <c r="E1945" i="20"/>
  <c r="F1944" i="20"/>
  <c r="E1944" i="20"/>
  <c r="F1943" i="20"/>
  <c r="E1943" i="20"/>
  <c r="F1942" i="20"/>
  <c r="E1942" i="20"/>
  <c r="F1941" i="20"/>
  <c r="E1941" i="20"/>
  <c r="F1940" i="20"/>
  <c r="E1940" i="20"/>
  <c r="F1939" i="20"/>
  <c r="E1939" i="20"/>
  <c r="F1938" i="20"/>
  <c r="E1938" i="20"/>
  <c r="F1937" i="20"/>
  <c r="E1937" i="20"/>
  <c r="F1936" i="20"/>
  <c r="E1936" i="20"/>
  <c r="F1935" i="20"/>
  <c r="E1935" i="20"/>
  <c r="F1934" i="20"/>
  <c r="E1934" i="20"/>
  <c r="F1933" i="20"/>
  <c r="E1933" i="20"/>
  <c r="F1932" i="20"/>
  <c r="E1932" i="20"/>
  <c r="F1931" i="20"/>
  <c r="E1931" i="20"/>
  <c r="F1930" i="20"/>
  <c r="E1930" i="20"/>
  <c r="F1929" i="20"/>
  <c r="E1929" i="20"/>
  <c r="F1928" i="20"/>
  <c r="E1928" i="20"/>
  <c r="F1927" i="20"/>
  <c r="E1927" i="20"/>
  <c r="F1926" i="20"/>
  <c r="E1926" i="20"/>
  <c r="F1925" i="20"/>
  <c r="E1925" i="20"/>
  <c r="F1924" i="20"/>
  <c r="E1924" i="20"/>
  <c r="F1923" i="20"/>
  <c r="E1923" i="20"/>
  <c r="F1922" i="20"/>
  <c r="E1922" i="20"/>
  <c r="F1921" i="20"/>
  <c r="E1921" i="20"/>
  <c r="F1920" i="20"/>
  <c r="E1920" i="20"/>
  <c r="F1919" i="20"/>
  <c r="E1919" i="20"/>
  <c r="F1918" i="20"/>
  <c r="E1918" i="20"/>
  <c r="F1917" i="20"/>
  <c r="E1917" i="20"/>
  <c r="F1916" i="20"/>
  <c r="E1916" i="20"/>
  <c r="F1915" i="20"/>
  <c r="E1915" i="20"/>
  <c r="F1914" i="20"/>
  <c r="E1914" i="20"/>
  <c r="F1913" i="20"/>
  <c r="E1913" i="20"/>
  <c r="F1912" i="20"/>
  <c r="E1912" i="20"/>
  <c r="F1911" i="20"/>
  <c r="E1911" i="20"/>
  <c r="F1910" i="20"/>
  <c r="E1910" i="20"/>
  <c r="F1909" i="20"/>
  <c r="E1909" i="20"/>
  <c r="F1908" i="20"/>
  <c r="E1908" i="20"/>
  <c r="F1907" i="20"/>
  <c r="E1907" i="20"/>
  <c r="F1906" i="20"/>
  <c r="E1906" i="20"/>
  <c r="F1905" i="20"/>
  <c r="E1905" i="20"/>
  <c r="F1904" i="20"/>
  <c r="E1904" i="20"/>
  <c r="F1903" i="20"/>
  <c r="E1903" i="20"/>
  <c r="F1902" i="20"/>
  <c r="E1902" i="20"/>
  <c r="F1901" i="20"/>
  <c r="E1901" i="20"/>
  <c r="F1900" i="20"/>
  <c r="E1900" i="20"/>
  <c r="F1899" i="20"/>
  <c r="E1899" i="20"/>
  <c r="F1898" i="20"/>
  <c r="E1898" i="20"/>
  <c r="F1897" i="20"/>
  <c r="E1897" i="20"/>
  <c r="F1896" i="20"/>
  <c r="E1896" i="20"/>
  <c r="F1895" i="20"/>
  <c r="E1895" i="20"/>
  <c r="F1894" i="20"/>
  <c r="E1894" i="20"/>
  <c r="F1893" i="20"/>
  <c r="E1893" i="20"/>
  <c r="F1892" i="20"/>
  <c r="E1892" i="20"/>
  <c r="F1891" i="20"/>
  <c r="E1891" i="20"/>
  <c r="F1890" i="20"/>
  <c r="E1890" i="20"/>
  <c r="F1889" i="20"/>
  <c r="E1889" i="20"/>
  <c r="F1888" i="20"/>
  <c r="E1888" i="20"/>
  <c r="F1887" i="20"/>
  <c r="E1887" i="20"/>
  <c r="F1886" i="20"/>
  <c r="E1886" i="20"/>
  <c r="F1885" i="20"/>
  <c r="E1885" i="20"/>
  <c r="F1884" i="20"/>
  <c r="E1884" i="20"/>
  <c r="F1883" i="20"/>
  <c r="E1883" i="20"/>
  <c r="F1882" i="20"/>
  <c r="E1882" i="20"/>
  <c r="F1881" i="20"/>
  <c r="E1881" i="20"/>
  <c r="F1880" i="20"/>
  <c r="E1880" i="20"/>
  <c r="F1879" i="20"/>
  <c r="E1879" i="20"/>
  <c r="F1878" i="20"/>
  <c r="E1878" i="20"/>
  <c r="F1877" i="20"/>
  <c r="E1877" i="20"/>
  <c r="F1876" i="20"/>
  <c r="E1876" i="20"/>
  <c r="F1875" i="20"/>
  <c r="E1875" i="20"/>
  <c r="F1874" i="20"/>
  <c r="E1874" i="20"/>
  <c r="F1873" i="20"/>
  <c r="E1873" i="20"/>
  <c r="F1872" i="20"/>
  <c r="E1872" i="20"/>
  <c r="F1871" i="20"/>
  <c r="E1871" i="20"/>
  <c r="F1870" i="20"/>
  <c r="E1870" i="20"/>
  <c r="F1869" i="20"/>
  <c r="E1869" i="20"/>
  <c r="F1868" i="20"/>
  <c r="E1868" i="20"/>
  <c r="F1867" i="20"/>
  <c r="E1867" i="20"/>
  <c r="F1866" i="20"/>
  <c r="E1866" i="20"/>
  <c r="F1865" i="20"/>
  <c r="E1865" i="20"/>
  <c r="F1864" i="20"/>
  <c r="E1864" i="20"/>
  <c r="F1863" i="20"/>
  <c r="E1863" i="20"/>
  <c r="F1862" i="20"/>
  <c r="E1862" i="20"/>
  <c r="F1861" i="20"/>
  <c r="E1861" i="20"/>
  <c r="F1860" i="20"/>
  <c r="E1860" i="20"/>
  <c r="F1859" i="20"/>
  <c r="E1859" i="20"/>
  <c r="F1858" i="20"/>
  <c r="E1858" i="20"/>
  <c r="F1857" i="20"/>
  <c r="E1857" i="20"/>
  <c r="F1856" i="20"/>
  <c r="E1856" i="20"/>
  <c r="F1855" i="20"/>
  <c r="E1855" i="20"/>
  <c r="F1854" i="20"/>
  <c r="E1854" i="20"/>
  <c r="F1853" i="20"/>
  <c r="E1853" i="20"/>
  <c r="F1852" i="20"/>
  <c r="E1852" i="20"/>
  <c r="F1851" i="20"/>
  <c r="E1851" i="20"/>
  <c r="F1850" i="20"/>
  <c r="E1850" i="20"/>
  <c r="F1849" i="20"/>
  <c r="E1849" i="20"/>
  <c r="F1848" i="20"/>
  <c r="E1848" i="20"/>
  <c r="F1847" i="20"/>
  <c r="E1847" i="20"/>
  <c r="F1846" i="20"/>
  <c r="E1846" i="20"/>
  <c r="F1845" i="20"/>
  <c r="E1845" i="20"/>
  <c r="F1844" i="20"/>
  <c r="E1844" i="20"/>
  <c r="F1843" i="20"/>
  <c r="E1843" i="20"/>
  <c r="F1842" i="20"/>
  <c r="E1842" i="20"/>
  <c r="F1841" i="20"/>
  <c r="E1841" i="20"/>
  <c r="F1840" i="20"/>
  <c r="E1840" i="20"/>
  <c r="F1839" i="20"/>
  <c r="E1839" i="20"/>
  <c r="F1838" i="20"/>
  <c r="E1838" i="20"/>
  <c r="F1837" i="20"/>
  <c r="E1837" i="20"/>
  <c r="F1836" i="20"/>
  <c r="E1836" i="20"/>
  <c r="F1835" i="20"/>
  <c r="E1835" i="20"/>
  <c r="F1834" i="20"/>
  <c r="E1834" i="20"/>
  <c r="F1833" i="20"/>
  <c r="E1833" i="20"/>
  <c r="F1832" i="20"/>
  <c r="E1832" i="20"/>
  <c r="F1831" i="20"/>
  <c r="E1831" i="20"/>
  <c r="F1830" i="20"/>
  <c r="E1830" i="20"/>
  <c r="F1829" i="20"/>
  <c r="E1829" i="20"/>
  <c r="F1828" i="20"/>
  <c r="E1828" i="20"/>
  <c r="F1827" i="20"/>
  <c r="E1827" i="20"/>
  <c r="F1826" i="20"/>
  <c r="E1826" i="20"/>
  <c r="F1825" i="20"/>
  <c r="E1825" i="20"/>
  <c r="F1824" i="20"/>
  <c r="E1824" i="20"/>
  <c r="F1823" i="20"/>
  <c r="E1823" i="20"/>
  <c r="F1822" i="20"/>
  <c r="E1822" i="20"/>
  <c r="F1821" i="20"/>
  <c r="E1821" i="20"/>
  <c r="F1820" i="20"/>
  <c r="E1820" i="20"/>
  <c r="F1819" i="20"/>
  <c r="E1819" i="20"/>
  <c r="F1818" i="20"/>
  <c r="E1818" i="20"/>
  <c r="F1817" i="20"/>
  <c r="E1817" i="20"/>
  <c r="F1816" i="20"/>
  <c r="E1816" i="20"/>
  <c r="F1815" i="20"/>
  <c r="E1815" i="20"/>
  <c r="F1814" i="20"/>
  <c r="E1814" i="20"/>
  <c r="F1813" i="20"/>
  <c r="E1813" i="20"/>
  <c r="F1812" i="20"/>
  <c r="E1812" i="20"/>
  <c r="F1811" i="20"/>
  <c r="E1811" i="20"/>
  <c r="F1810" i="20"/>
  <c r="E1810" i="20"/>
  <c r="F1809" i="20"/>
  <c r="E1809" i="20"/>
  <c r="F1808" i="20"/>
  <c r="E1808" i="20"/>
  <c r="F1807" i="20"/>
  <c r="E1807" i="20"/>
  <c r="F1806" i="20"/>
  <c r="E1806" i="20"/>
  <c r="F1805" i="20"/>
  <c r="E1805" i="20"/>
  <c r="F1804" i="20"/>
  <c r="E1804" i="20"/>
  <c r="F1803" i="20"/>
  <c r="E1803" i="20"/>
  <c r="F1802" i="20"/>
  <c r="E1802" i="20"/>
  <c r="F1801" i="20"/>
  <c r="E1801" i="20"/>
  <c r="F1800" i="20"/>
  <c r="E1800" i="20"/>
  <c r="F1799" i="20"/>
  <c r="E1799" i="20"/>
  <c r="F1798" i="20"/>
  <c r="E1798" i="20"/>
  <c r="F1797" i="20"/>
  <c r="E1797" i="20"/>
  <c r="F1796" i="20"/>
  <c r="E1796" i="20"/>
  <c r="F1795" i="20"/>
  <c r="E1795" i="20"/>
  <c r="F1794" i="20"/>
  <c r="E1794" i="20"/>
  <c r="F1793" i="20"/>
  <c r="E1793" i="20"/>
  <c r="F1792" i="20"/>
  <c r="E1792" i="20"/>
  <c r="F1791" i="20"/>
  <c r="E1791" i="20"/>
  <c r="F1790" i="20"/>
  <c r="E1790" i="20"/>
  <c r="F1789" i="20"/>
  <c r="E1789" i="20"/>
  <c r="F1788" i="20"/>
  <c r="E1788" i="20"/>
  <c r="F1787" i="20"/>
  <c r="E1787" i="20"/>
  <c r="F1786" i="20"/>
  <c r="E1786" i="20"/>
  <c r="F1785" i="20"/>
  <c r="E1785" i="20"/>
  <c r="F1784" i="20"/>
  <c r="E1784" i="20"/>
  <c r="F1783" i="20"/>
  <c r="E1783" i="20"/>
  <c r="F1782" i="20"/>
  <c r="E1782" i="20"/>
  <c r="F1781" i="20"/>
  <c r="E1781" i="20"/>
  <c r="F1780" i="20"/>
  <c r="E1780" i="20"/>
  <c r="F1779" i="20"/>
  <c r="E1779" i="20"/>
  <c r="F1778" i="20"/>
  <c r="E1778" i="20"/>
  <c r="F1777" i="20"/>
  <c r="E1777" i="20"/>
  <c r="F1776" i="20"/>
  <c r="E1776" i="20"/>
  <c r="F1775" i="20"/>
  <c r="E1775" i="20"/>
  <c r="F1774" i="20"/>
  <c r="E1774" i="20"/>
  <c r="F1773" i="20"/>
  <c r="E1773" i="20"/>
  <c r="F1772" i="20"/>
  <c r="E1772" i="20"/>
  <c r="F1771" i="20"/>
  <c r="E1771" i="20"/>
  <c r="F1770" i="20"/>
  <c r="E1770" i="20"/>
  <c r="F1769" i="20"/>
  <c r="E1769" i="20"/>
  <c r="F1768" i="20"/>
  <c r="E1768" i="20"/>
  <c r="F1767" i="20"/>
  <c r="E1767" i="20"/>
  <c r="F1766" i="20"/>
  <c r="E1766" i="20"/>
  <c r="F1765" i="20"/>
  <c r="E1765" i="20"/>
  <c r="F1764" i="20"/>
  <c r="E1764" i="20"/>
  <c r="F1763" i="20"/>
  <c r="E1763" i="20"/>
  <c r="F1762" i="20"/>
  <c r="E1762" i="20"/>
  <c r="F1761" i="20"/>
  <c r="E1761" i="20"/>
  <c r="F1760" i="20"/>
  <c r="E1760" i="20"/>
  <c r="F1759" i="20"/>
  <c r="E1759" i="20"/>
  <c r="F1758" i="20"/>
  <c r="E1758" i="20"/>
  <c r="F1757" i="20"/>
  <c r="E1757" i="20"/>
  <c r="F1756" i="20"/>
  <c r="E1756" i="20"/>
  <c r="F1755" i="20"/>
  <c r="E1755" i="20"/>
  <c r="F1754" i="20"/>
  <c r="E1754" i="20"/>
  <c r="F1753" i="20"/>
  <c r="E1753" i="20"/>
  <c r="F1752" i="20"/>
  <c r="E1752" i="20"/>
  <c r="F1751" i="20"/>
  <c r="E1751" i="20"/>
  <c r="F1750" i="20"/>
  <c r="E1750" i="20"/>
  <c r="F1749" i="20"/>
  <c r="E1749" i="20"/>
  <c r="F1748" i="20"/>
  <c r="E1748" i="20"/>
  <c r="F1747" i="20"/>
  <c r="E1747" i="20"/>
  <c r="F1746" i="20"/>
  <c r="E1746" i="20"/>
  <c r="F1745" i="20"/>
  <c r="E1745" i="20"/>
  <c r="F1744" i="20"/>
  <c r="E1744" i="20"/>
  <c r="F1743" i="20"/>
  <c r="E1743" i="20"/>
  <c r="F1742" i="20"/>
  <c r="E1742" i="20"/>
  <c r="F1741" i="20"/>
  <c r="E1741" i="20"/>
  <c r="F1740" i="20"/>
  <c r="E1740" i="20"/>
  <c r="F1739" i="20"/>
  <c r="E1739" i="20"/>
  <c r="F1738" i="20"/>
  <c r="E1738" i="20"/>
  <c r="F1737" i="20"/>
  <c r="E1737" i="20"/>
  <c r="F1736" i="20"/>
  <c r="E1736" i="20"/>
  <c r="F1735" i="20"/>
  <c r="E1735" i="20"/>
  <c r="F1734" i="20"/>
  <c r="E1734" i="20"/>
  <c r="F1733" i="20"/>
  <c r="E1733" i="20"/>
  <c r="F1732" i="20"/>
  <c r="E1732" i="20"/>
  <c r="F1731" i="20"/>
  <c r="E1731" i="20"/>
  <c r="F1730" i="20"/>
  <c r="E1730" i="20"/>
  <c r="F1729" i="20"/>
  <c r="E1729" i="20"/>
  <c r="F1728" i="20"/>
  <c r="E1728" i="20"/>
  <c r="F1727" i="20"/>
  <c r="E1727" i="20"/>
  <c r="F1726" i="20"/>
  <c r="E1726" i="20"/>
  <c r="F1725" i="20"/>
  <c r="E1725" i="20"/>
  <c r="F1724" i="20"/>
  <c r="E1724" i="20"/>
  <c r="F1723" i="20"/>
  <c r="E1723" i="20"/>
  <c r="F1722" i="20"/>
  <c r="E1722" i="20"/>
  <c r="F1721" i="20"/>
  <c r="E1721" i="20"/>
  <c r="F1720" i="20"/>
  <c r="E1720" i="20"/>
  <c r="F1719" i="20"/>
  <c r="E1719" i="20"/>
  <c r="F1718" i="20"/>
  <c r="E1718" i="20"/>
  <c r="F1717" i="20"/>
  <c r="E1717" i="20"/>
  <c r="F1716" i="20"/>
  <c r="E1716" i="20"/>
  <c r="F1715" i="20"/>
  <c r="E1715" i="20"/>
  <c r="F1714" i="20"/>
  <c r="E1714" i="20"/>
  <c r="F1713" i="20"/>
  <c r="E1713" i="20"/>
  <c r="F1712" i="20"/>
  <c r="E1712" i="20"/>
  <c r="F1711" i="20"/>
  <c r="E1711" i="20"/>
  <c r="F1710" i="20"/>
  <c r="E1710" i="20"/>
  <c r="F1709" i="20"/>
  <c r="E1709" i="20"/>
  <c r="F1708" i="20"/>
  <c r="E1708" i="20"/>
  <c r="F1707" i="20"/>
  <c r="E1707" i="20"/>
  <c r="F1706" i="20"/>
  <c r="E1706" i="20"/>
  <c r="F1705" i="20"/>
  <c r="E1705" i="20"/>
  <c r="F1704" i="20"/>
  <c r="E1704" i="20"/>
  <c r="F1703" i="20"/>
  <c r="E1703" i="20"/>
  <c r="F1702" i="20"/>
  <c r="E1702" i="20"/>
  <c r="F1701" i="20"/>
  <c r="E1701" i="20"/>
  <c r="F1700" i="20"/>
  <c r="E1700" i="20"/>
  <c r="F1699" i="20"/>
  <c r="E1699" i="20"/>
  <c r="F1698" i="20"/>
  <c r="E1698" i="20"/>
  <c r="F1697" i="20"/>
  <c r="E1697" i="20"/>
  <c r="F1696" i="20"/>
  <c r="E1696" i="20"/>
  <c r="F1695" i="20"/>
  <c r="E1695" i="20"/>
  <c r="F1694" i="20"/>
  <c r="E1694" i="20"/>
  <c r="F1693" i="20"/>
  <c r="E1693" i="20"/>
  <c r="F1692" i="20"/>
  <c r="E1692" i="20"/>
  <c r="F1691" i="20"/>
  <c r="E1691" i="20"/>
  <c r="F1690" i="20"/>
  <c r="E1690" i="20"/>
  <c r="F1689" i="20"/>
  <c r="E1689" i="20"/>
  <c r="F1688" i="20"/>
  <c r="E1688" i="20"/>
  <c r="F1687" i="20"/>
  <c r="E1687" i="20"/>
  <c r="F1686" i="20"/>
  <c r="E1686" i="20"/>
  <c r="F1685" i="20"/>
  <c r="E1685" i="20"/>
  <c r="F1684" i="20"/>
  <c r="E1684" i="20"/>
  <c r="F1683" i="20"/>
  <c r="E1683" i="20"/>
  <c r="F1682" i="20"/>
  <c r="E1682" i="20"/>
  <c r="F1681" i="20"/>
  <c r="E1681" i="20"/>
  <c r="F1680" i="20"/>
  <c r="E1680" i="20"/>
  <c r="F1679" i="20"/>
  <c r="E1679" i="20"/>
  <c r="F1678" i="20"/>
  <c r="E1678" i="20"/>
  <c r="F1677" i="20"/>
  <c r="E1677" i="20"/>
  <c r="F1676" i="20"/>
  <c r="E1676" i="20"/>
  <c r="F1675" i="20"/>
  <c r="E1675" i="20"/>
  <c r="F1674" i="20"/>
  <c r="E1674" i="20"/>
  <c r="F1673" i="20"/>
  <c r="E1673" i="20"/>
  <c r="F1672" i="20"/>
  <c r="E1672" i="20"/>
  <c r="F1671" i="20"/>
  <c r="E1671" i="20"/>
  <c r="F1670" i="20"/>
  <c r="E1670" i="20"/>
  <c r="F1669" i="20"/>
  <c r="E1669" i="20"/>
  <c r="F1668" i="20"/>
  <c r="E1668" i="20"/>
  <c r="F1667" i="20"/>
  <c r="E1667" i="20"/>
  <c r="F1666" i="20"/>
  <c r="E1666" i="20"/>
  <c r="F1665" i="20"/>
  <c r="E1665" i="20"/>
  <c r="F1664" i="20"/>
  <c r="E1664" i="20"/>
  <c r="F1663" i="20"/>
  <c r="E1663" i="20"/>
  <c r="F1662" i="20"/>
  <c r="E1662" i="20"/>
  <c r="F1661" i="20"/>
  <c r="E1661" i="20"/>
  <c r="F1660" i="20"/>
  <c r="E1660" i="20"/>
  <c r="F1659" i="20"/>
  <c r="E1659" i="20"/>
  <c r="F1658" i="20"/>
  <c r="E1658" i="20"/>
  <c r="F1657" i="20"/>
  <c r="E1657" i="20"/>
  <c r="F1656" i="20"/>
  <c r="E1656" i="20"/>
  <c r="F1655" i="20"/>
  <c r="E1655" i="20"/>
  <c r="F1654" i="20"/>
  <c r="E1654" i="20"/>
  <c r="F1653" i="20"/>
  <c r="E1653" i="20"/>
  <c r="F1652" i="20"/>
  <c r="E1652" i="20"/>
  <c r="F1651" i="20"/>
  <c r="E1651" i="20"/>
  <c r="F1650" i="20"/>
  <c r="E1650" i="20"/>
  <c r="F1649" i="20"/>
  <c r="E1649" i="20"/>
  <c r="F1648" i="20"/>
  <c r="E1648" i="20"/>
  <c r="F1647" i="20"/>
  <c r="E1647" i="20"/>
  <c r="F1646" i="20"/>
  <c r="E1646" i="20"/>
  <c r="F1645" i="20"/>
  <c r="E1645" i="20"/>
  <c r="F1644" i="20"/>
  <c r="E1644" i="20"/>
  <c r="F1643" i="20"/>
  <c r="E1643" i="20"/>
  <c r="F1642" i="20"/>
  <c r="E1642" i="20"/>
  <c r="F1641" i="20"/>
  <c r="E1641" i="20"/>
  <c r="F1640" i="20"/>
  <c r="E1640" i="20"/>
  <c r="F1639" i="20"/>
  <c r="E1639" i="20"/>
  <c r="F1638" i="20"/>
  <c r="E1638" i="20"/>
  <c r="F1637" i="20"/>
  <c r="E1637" i="20"/>
  <c r="F1636" i="20"/>
  <c r="E1636" i="20"/>
  <c r="F1635" i="20"/>
  <c r="E1635" i="20"/>
  <c r="F1634" i="20"/>
  <c r="E1634" i="20"/>
  <c r="F1633" i="20"/>
  <c r="E1633" i="20"/>
  <c r="F1632" i="20"/>
  <c r="E1632" i="20"/>
  <c r="F1631" i="20"/>
  <c r="E1631" i="20"/>
  <c r="F1630" i="20"/>
  <c r="E1630" i="20"/>
  <c r="F1629" i="20"/>
  <c r="E1629" i="20"/>
  <c r="F1628" i="20"/>
  <c r="E1628" i="20"/>
  <c r="F1627" i="20"/>
  <c r="E1627" i="20"/>
  <c r="F1626" i="20"/>
  <c r="E1626" i="20"/>
  <c r="F1625" i="20"/>
  <c r="E1625" i="20"/>
  <c r="F1624" i="20"/>
  <c r="E1624" i="20"/>
  <c r="F1623" i="20"/>
  <c r="E1623" i="20"/>
  <c r="F1622" i="20"/>
  <c r="E1622" i="20"/>
  <c r="F1621" i="20"/>
  <c r="E1621" i="20"/>
  <c r="F1620" i="20"/>
  <c r="E1620" i="20"/>
  <c r="F1619" i="20"/>
  <c r="E1619" i="20"/>
  <c r="F1618" i="20"/>
  <c r="E1618" i="20"/>
  <c r="F1617" i="20"/>
  <c r="E1617" i="20"/>
  <c r="F1616" i="20"/>
  <c r="E1616" i="20"/>
  <c r="F1615" i="20"/>
  <c r="E1615" i="20"/>
  <c r="F1614" i="20"/>
  <c r="E1614" i="20"/>
  <c r="F1613" i="20"/>
  <c r="E1613" i="20"/>
  <c r="F1612" i="20"/>
  <c r="E1612" i="20"/>
  <c r="F1611" i="20"/>
  <c r="E1611" i="20"/>
  <c r="F1610" i="20"/>
  <c r="E1610" i="20"/>
  <c r="F1609" i="20"/>
  <c r="E1609" i="20"/>
  <c r="F1608" i="20"/>
  <c r="E1608" i="20"/>
  <c r="F1607" i="20"/>
  <c r="E1607" i="20"/>
  <c r="F1606" i="20"/>
  <c r="E1606" i="20"/>
  <c r="F1605" i="20"/>
  <c r="E1605" i="20"/>
  <c r="F1604" i="20"/>
  <c r="E1604" i="20"/>
  <c r="F1603" i="20"/>
  <c r="E1603" i="20"/>
  <c r="F1602" i="20"/>
  <c r="E1602" i="20"/>
  <c r="F1601" i="20"/>
  <c r="E1601" i="20"/>
  <c r="F1600" i="20"/>
  <c r="E1600" i="20"/>
  <c r="F1599" i="20"/>
  <c r="E1599" i="20"/>
  <c r="F1598" i="20"/>
  <c r="E1598" i="20"/>
  <c r="F1597" i="20"/>
  <c r="E1597" i="20"/>
  <c r="F1596" i="20"/>
  <c r="E1596" i="20"/>
  <c r="F1595" i="20"/>
  <c r="E1595" i="20"/>
  <c r="F1594" i="20"/>
  <c r="E1594" i="20"/>
  <c r="F1593" i="20"/>
  <c r="E1593" i="20"/>
  <c r="F1592" i="20"/>
  <c r="E1592" i="20"/>
  <c r="F1591" i="20"/>
  <c r="E1591" i="20"/>
  <c r="F1590" i="20"/>
  <c r="E1590" i="20"/>
  <c r="F1589" i="20"/>
  <c r="E1589" i="20"/>
  <c r="F1588" i="20"/>
  <c r="E1588" i="20"/>
  <c r="F1587" i="20"/>
  <c r="E1587" i="20"/>
  <c r="F1586" i="20"/>
  <c r="E1586" i="20"/>
  <c r="F1585" i="20"/>
  <c r="E1585" i="20"/>
  <c r="F1584" i="20"/>
  <c r="E1584" i="20"/>
  <c r="F1583" i="20"/>
  <c r="E1583" i="20"/>
  <c r="F1582" i="20"/>
  <c r="E1582" i="20"/>
  <c r="F1581" i="20"/>
  <c r="E1581" i="20"/>
  <c r="F1580" i="20"/>
  <c r="E1580" i="20"/>
  <c r="F1579" i="20"/>
  <c r="E1579" i="20"/>
  <c r="F1578" i="20"/>
  <c r="E1578" i="20"/>
  <c r="F1577" i="20"/>
  <c r="E1577" i="20"/>
  <c r="F1576" i="20"/>
  <c r="E1576" i="20"/>
  <c r="F1575" i="20"/>
  <c r="E1575" i="20"/>
  <c r="F1574" i="20"/>
  <c r="E1574" i="20"/>
  <c r="F1573" i="20"/>
  <c r="E1573" i="20"/>
  <c r="F1572" i="20"/>
  <c r="E1572" i="20"/>
  <c r="F1571" i="20"/>
  <c r="E1571" i="20"/>
  <c r="F1570" i="20"/>
  <c r="E1570" i="20"/>
  <c r="F1569" i="20"/>
  <c r="E1569" i="20"/>
  <c r="F1568" i="20"/>
  <c r="E1568" i="20"/>
  <c r="F1567" i="20"/>
  <c r="E1567" i="20"/>
  <c r="F1566" i="20"/>
  <c r="E1566" i="20"/>
  <c r="F1565" i="20"/>
  <c r="E1565" i="20"/>
  <c r="F1564" i="20"/>
  <c r="E1564" i="20"/>
  <c r="F1563" i="20"/>
  <c r="E1563" i="20"/>
  <c r="F1562" i="20"/>
  <c r="E1562" i="20"/>
  <c r="F1561" i="20"/>
  <c r="E1561" i="20"/>
  <c r="F1560" i="20"/>
  <c r="E1560" i="20"/>
  <c r="F1559" i="20"/>
  <c r="E1559" i="20"/>
  <c r="F1558" i="20"/>
  <c r="E1558" i="20"/>
  <c r="F1557" i="20"/>
  <c r="E1557" i="20"/>
  <c r="F1556" i="20"/>
  <c r="E1556" i="20"/>
  <c r="F1555" i="20"/>
  <c r="E1555" i="20"/>
  <c r="F1554" i="20"/>
  <c r="E1554" i="20"/>
  <c r="F1553" i="20"/>
  <c r="E1553" i="20"/>
  <c r="F1552" i="20"/>
  <c r="E1552" i="20"/>
  <c r="F1551" i="20"/>
  <c r="E1551" i="20"/>
  <c r="F1550" i="20"/>
  <c r="E1550" i="20"/>
  <c r="F1549" i="20"/>
  <c r="E1549" i="20"/>
  <c r="F1548" i="20"/>
  <c r="E1548" i="20"/>
  <c r="F1547" i="20"/>
  <c r="E1547" i="20"/>
  <c r="F1546" i="20"/>
  <c r="E1546" i="20"/>
  <c r="F1545" i="20"/>
  <c r="E1545" i="20"/>
  <c r="F1544" i="20"/>
  <c r="E1544" i="20"/>
  <c r="F1543" i="20"/>
  <c r="E1543" i="20"/>
  <c r="F1542" i="20"/>
  <c r="E1542" i="20"/>
  <c r="F1541" i="20"/>
  <c r="E1541" i="20"/>
  <c r="F1540" i="20"/>
  <c r="E1540" i="20"/>
  <c r="F1539" i="20"/>
  <c r="E1539" i="20"/>
  <c r="F1538" i="20"/>
  <c r="E1538" i="20"/>
  <c r="F1537" i="20"/>
  <c r="E1537" i="20"/>
  <c r="F1536" i="20"/>
  <c r="E1536" i="20"/>
  <c r="F1535" i="20"/>
  <c r="E1535" i="20"/>
  <c r="F1534" i="20"/>
  <c r="E1534" i="20"/>
  <c r="F1533" i="20"/>
  <c r="E1533" i="20"/>
  <c r="F1532" i="20"/>
  <c r="E1532" i="20"/>
  <c r="F1531" i="20"/>
  <c r="E1531" i="20"/>
  <c r="F1530" i="20"/>
  <c r="E1530" i="20"/>
  <c r="F1529" i="20"/>
  <c r="E1529" i="20"/>
  <c r="F1528" i="20"/>
  <c r="E1528" i="20"/>
  <c r="F1527" i="20"/>
  <c r="E1527" i="20"/>
  <c r="F1526" i="20"/>
  <c r="E1526" i="20"/>
  <c r="F1525" i="20"/>
  <c r="E1525" i="20"/>
  <c r="F1524" i="20"/>
  <c r="E1524" i="20"/>
  <c r="F1523" i="20"/>
  <c r="E1523" i="20"/>
  <c r="F1522" i="20"/>
  <c r="E1522" i="20"/>
  <c r="F1521" i="20"/>
  <c r="E1521" i="20"/>
  <c r="F1520" i="20"/>
  <c r="E1520" i="20"/>
  <c r="F1519" i="20"/>
  <c r="E1519" i="20"/>
  <c r="F1518" i="20"/>
  <c r="E1518" i="20"/>
  <c r="F1517" i="20"/>
  <c r="E1517" i="20"/>
  <c r="F1516" i="20"/>
  <c r="E1516" i="20"/>
  <c r="F1515" i="20"/>
  <c r="E1515" i="20"/>
  <c r="F1514" i="20"/>
  <c r="E1514" i="20"/>
  <c r="F1513" i="20"/>
  <c r="E1513" i="20"/>
  <c r="F1512" i="20"/>
  <c r="E1512" i="20"/>
  <c r="F1511" i="20"/>
  <c r="E1511" i="20"/>
  <c r="F1510" i="20"/>
  <c r="E1510" i="20"/>
  <c r="F1509" i="20"/>
  <c r="E1509" i="20"/>
  <c r="F1508" i="20"/>
  <c r="E1508" i="20"/>
  <c r="F1507" i="20"/>
  <c r="E1507" i="20"/>
  <c r="F1506" i="20"/>
  <c r="E1506" i="20"/>
  <c r="F1505" i="20"/>
  <c r="E1505" i="20"/>
  <c r="F1504" i="20"/>
  <c r="E1504" i="20"/>
  <c r="F1503" i="20"/>
  <c r="E1503" i="20"/>
  <c r="F1502" i="20"/>
  <c r="E1502" i="20"/>
  <c r="F1501" i="20"/>
  <c r="E1501" i="20"/>
  <c r="F1500" i="20"/>
  <c r="E1500" i="20"/>
  <c r="F1499" i="20"/>
  <c r="E1499" i="20"/>
  <c r="F1498" i="20"/>
  <c r="E1498" i="20"/>
  <c r="F1497" i="20"/>
  <c r="E1497" i="20"/>
  <c r="F1496" i="20"/>
  <c r="E1496" i="20"/>
  <c r="F1495" i="20"/>
  <c r="E1495" i="20"/>
  <c r="F2225" i="20"/>
  <c r="E2225" i="20"/>
  <c r="F2185" i="20"/>
  <c r="E2185" i="20"/>
  <c r="F2184" i="20"/>
  <c r="E2184" i="20"/>
  <c r="F1494" i="20"/>
  <c r="E1494" i="20"/>
  <c r="F1493" i="20"/>
  <c r="E1493" i="20"/>
  <c r="F1492" i="20"/>
  <c r="E1492" i="20"/>
  <c r="F1491" i="20"/>
  <c r="E1491" i="20"/>
  <c r="F1490" i="20"/>
  <c r="E1490" i="20"/>
  <c r="F1489" i="20"/>
  <c r="E1489" i="20"/>
  <c r="F1488" i="20"/>
  <c r="E1488" i="20"/>
  <c r="F1487" i="20"/>
  <c r="E1487" i="20"/>
  <c r="F1484" i="20"/>
  <c r="E1484" i="20"/>
  <c r="F1483" i="20"/>
  <c r="E1483" i="20"/>
  <c r="F1482" i="20"/>
  <c r="E1482" i="20"/>
  <c r="F1481" i="20"/>
  <c r="E1481" i="20"/>
  <c r="F1480" i="20"/>
  <c r="E1480" i="20"/>
  <c r="F1479" i="20"/>
  <c r="E1479" i="20"/>
  <c r="F1478" i="20"/>
  <c r="E1478" i="20"/>
  <c r="F1477" i="20"/>
  <c r="E1477" i="20"/>
  <c r="F1476" i="20"/>
  <c r="E1476" i="20"/>
  <c r="F1475" i="20"/>
  <c r="E1475" i="20"/>
  <c r="F1474" i="20"/>
  <c r="E1474" i="20"/>
  <c r="F1473" i="20"/>
  <c r="E1473" i="20"/>
  <c r="F1472" i="20"/>
  <c r="E1472" i="20"/>
  <c r="F1471" i="20"/>
  <c r="E1471" i="20"/>
  <c r="F1470" i="20"/>
  <c r="E1470" i="20"/>
  <c r="F1469" i="20"/>
  <c r="E1469" i="20"/>
  <c r="F1468" i="20"/>
  <c r="E1468" i="20"/>
  <c r="F1467" i="20"/>
  <c r="E1467" i="20"/>
  <c r="F1466" i="20"/>
  <c r="E1466" i="20"/>
  <c r="F1465" i="20"/>
  <c r="E1465" i="20"/>
  <c r="F1464" i="20"/>
  <c r="E1464" i="20"/>
  <c r="F1463" i="20"/>
  <c r="E1463" i="20"/>
  <c r="F1462" i="20"/>
  <c r="E1462" i="20"/>
  <c r="F1461" i="20"/>
  <c r="E1461" i="20"/>
  <c r="F1460" i="20"/>
  <c r="E1460" i="20"/>
  <c r="F1459" i="20"/>
  <c r="E1459" i="20"/>
  <c r="F1458" i="20"/>
  <c r="E1458" i="20"/>
  <c r="F1457" i="20"/>
  <c r="E1457" i="20"/>
  <c r="F1456" i="20"/>
  <c r="E1456" i="20"/>
  <c r="F1455" i="20"/>
  <c r="E1455" i="20"/>
  <c r="F1454" i="20"/>
  <c r="E1454" i="20"/>
  <c r="F1453" i="20"/>
  <c r="E1453" i="20"/>
  <c r="F1452" i="20"/>
  <c r="E1452" i="20"/>
  <c r="F1451" i="20"/>
  <c r="E1451" i="20"/>
  <c r="F1450" i="20"/>
  <c r="E1450" i="20"/>
  <c r="F1449" i="20"/>
  <c r="E1449" i="20"/>
  <c r="F1447" i="20"/>
  <c r="E1447" i="20"/>
  <c r="F1446" i="20"/>
  <c r="E1446" i="20"/>
  <c r="F1445" i="20"/>
  <c r="E1445" i="20"/>
  <c r="F1444" i="20"/>
  <c r="E1444" i="20"/>
  <c r="F1443" i="20"/>
  <c r="E1443" i="20"/>
  <c r="F1442" i="20"/>
  <c r="E1442" i="20"/>
  <c r="F1441" i="20"/>
  <c r="E1441" i="20"/>
  <c r="F1440" i="20"/>
  <c r="E1440" i="20"/>
  <c r="F1439" i="20"/>
  <c r="E1439" i="20"/>
  <c r="F1438" i="20"/>
  <c r="E1438" i="20"/>
  <c r="F1437" i="20"/>
  <c r="E1437" i="20"/>
  <c r="F1436" i="20"/>
  <c r="E1436" i="20"/>
  <c r="F1435" i="20"/>
  <c r="E1435" i="20"/>
  <c r="F1434" i="20"/>
  <c r="E1434" i="20"/>
  <c r="F1433" i="20"/>
  <c r="E1433" i="20"/>
  <c r="F1432" i="20"/>
  <c r="E1432" i="20"/>
  <c r="F1431" i="20"/>
  <c r="E1431" i="20"/>
  <c r="F1430" i="20"/>
  <c r="E1430" i="20"/>
  <c r="F1429" i="20"/>
  <c r="E1429" i="20"/>
  <c r="F1428" i="20"/>
  <c r="E1428" i="20"/>
  <c r="F1427" i="20"/>
  <c r="E1427" i="20"/>
  <c r="F1426" i="20"/>
  <c r="E1426" i="20"/>
  <c r="F1425" i="20"/>
  <c r="E1425" i="20"/>
  <c r="F1424" i="20"/>
  <c r="E1424" i="20"/>
  <c r="F1423" i="20"/>
  <c r="E1423" i="20"/>
  <c r="F1422" i="20"/>
  <c r="E1422" i="20"/>
  <c r="F1421" i="20"/>
  <c r="E1421" i="20"/>
  <c r="F1420" i="20"/>
  <c r="E1420" i="20"/>
  <c r="F1419" i="20"/>
  <c r="E1419" i="20"/>
  <c r="F1418" i="20"/>
  <c r="E1418" i="20"/>
  <c r="F1417" i="20"/>
  <c r="E1417" i="20"/>
  <c r="F1416" i="20"/>
  <c r="E1416" i="20"/>
  <c r="F1415" i="20"/>
  <c r="E1415" i="20"/>
  <c r="F1414" i="20"/>
  <c r="E1414" i="20"/>
  <c r="F1413" i="20"/>
  <c r="E1413" i="20"/>
  <c r="F1412" i="20"/>
  <c r="E1412" i="20"/>
  <c r="F1411" i="20"/>
  <c r="E1411" i="20"/>
  <c r="F1410" i="20"/>
  <c r="E1410" i="20"/>
  <c r="F1409" i="20"/>
  <c r="E1409" i="20"/>
  <c r="F1408" i="20"/>
  <c r="E1408" i="20"/>
  <c r="F1407" i="20"/>
  <c r="E1407" i="20"/>
  <c r="F1406" i="20"/>
  <c r="E1406" i="20"/>
  <c r="F1405" i="20"/>
  <c r="E1405" i="20"/>
  <c r="F1404" i="20"/>
  <c r="E1404" i="20"/>
  <c r="F1403" i="20"/>
  <c r="E1403" i="20"/>
  <c r="F1402" i="20"/>
  <c r="E1402" i="20"/>
  <c r="F1401" i="20"/>
  <c r="E1401" i="20"/>
  <c r="F1400" i="20"/>
  <c r="E1400" i="20"/>
  <c r="F1399" i="20"/>
  <c r="E1399" i="20"/>
  <c r="F1398" i="20"/>
  <c r="E1398" i="20"/>
  <c r="F1397" i="20"/>
  <c r="E1397" i="20"/>
  <c r="F1396" i="20"/>
  <c r="E1396" i="20"/>
  <c r="F1395" i="20"/>
  <c r="E1395" i="20"/>
  <c r="F1394" i="20"/>
  <c r="E1394" i="20"/>
  <c r="F1393" i="20"/>
  <c r="E1393" i="20"/>
  <c r="F1392" i="20"/>
  <c r="E1392" i="20"/>
  <c r="F1391" i="20"/>
  <c r="E1391" i="20"/>
  <c r="F1390" i="20"/>
  <c r="E1390" i="20"/>
  <c r="F1389" i="20"/>
  <c r="E1389" i="20"/>
  <c r="F1388" i="20"/>
  <c r="E1388" i="20"/>
  <c r="F1387" i="20"/>
  <c r="E1387" i="20"/>
  <c r="F1386" i="20"/>
  <c r="E1386" i="20"/>
  <c r="F1385" i="20"/>
  <c r="E1385" i="20"/>
  <c r="F1384" i="20"/>
  <c r="E1384" i="20"/>
  <c r="F1383" i="20"/>
  <c r="E1383" i="20"/>
  <c r="F1382" i="20"/>
  <c r="E1382" i="20"/>
  <c r="F1381" i="20"/>
  <c r="E1381" i="20"/>
  <c r="F1380" i="20"/>
  <c r="E1380" i="20"/>
  <c r="F1379" i="20"/>
  <c r="E1379" i="20"/>
  <c r="F1378" i="20"/>
  <c r="E1378" i="20"/>
  <c r="F1377" i="20"/>
  <c r="E1377" i="20"/>
  <c r="F1376" i="20"/>
  <c r="E1376" i="20"/>
  <c r="F1375" i="20"/>
  <c r="E1375" i="20"/>
  <c r="F1374" i="20"/>
  <c r="E1374" i="20"/>
  <c r="F1373" i="20"/>
  <c r="E1373" i="20"/>
  <c r="F1372" i="20"/>
  <c r="E1372" i="20"/>
  <c r="F1371" i="20"/>
  <c r="E1371" i="20"/>
  <c r="F1370" i="20"/>
  <c r="E1370" i="20"/>
  <c r="F1369" i="20"/>
  <c r="E1369" i="20"/>
  <c r="F1368" i="20"/>
  <c r="E1368" i="20"/>
  <c r="F1367" i="20"/>
  <c r="E1367" i="20"/>
  <c r="F1366" i="20"/>
  <c r="E1366" i="20"/>
  <c r="F1365" i="20"/>
  <c r="E1365" i="20"/>
  <c r="F1364" i="20"/>
  <c r="E1364" i="20"/>
  <c r="F1363" i="20"/>
  <c r="E1363" i="20"/>
  <c r="F1362" i="20"/>
  <c r="E1362" i="20"/>
  <c r="F1361" i="20"/>
  <c r="E1361" i="20"/>
  <c r="F1360" i="20"/>
  <c r="E1360" i="20"/>
  <c r="F1359" i="20"/>
  <c r="E1359" i="20"/>
  <c r="F1358" i="20"/>
  <c r="E1358" i="20"/>
  <c r="F1357" i="20"/>
  <c r="E1357" i="20"/>
  <c r="F1356" i="20"/>
  <c r="E1356" i="20"/>
  <c r="F1355" i="20"/>
  <c r="E1355" i="20"/>
  <c r="F1354" i="20"/>
  <c r="E1354" i="20"/>
  <c r="F1353" i="20"/>
  <c r="E1353" i="20"/>
  <c r="F1352" i="20"/>
  <c r="E1352" i="20"/>
  <c r="F1351" i="20"/>
  <c r="E1351" i="20"/>
  <c r="F1350" i="20"/>
  <c r="E1350" i="20"/>
  <c r="F1349" i="20"/>
  <c r="E1349" i="20"/>
  <c r="F1348" i="20"/>
  <c r="E1348" i="20"/>
  <c r="F1347" i="20"/>
  <c r="E1347" i="20"/>
  <c r="F1346" i="20"/>
  <c r="E1346" i="20"/>
  <c r="F1345" i="20"/>
  <c r="E1345" i="20"/>
  <c r="F1344" i="20"/>
  <c r="E1344" i="20"/>
  <c r="F1343" i="20"/>
  <c r="E1343" i="20"/>
  <c r="F1342" i="20"/>
  <c r="E1342" i="20"/>
  <c r="F1341" i="20"/>
  <c r="E1341" i="20"/>
  <c r="F1340" i="20"/>
  <c r="E1340" i="20"/>
  <c r="F1339" i="20"/>
  <c r="E1339" i="20"/>
  <c r="F1338" i="20"/>
  <c r="E1338" i="20"/>
  <c r="F1337" i="20"/>
  <c r="E1337" i="20"/>
  <c r="F1336" i="20"/>
  <c r="E1336" i="20"/>
  <c r="F1335" i="20"/>
  <c r="E1335" i="20"/>
  <c r="F1334" i="20"/>
  <c r="E1334" i="20"/>
  <c r="F1333" i="20"/>
  <c r="E1333" i="20"/>
  <c r="F1332" i="20"/>
  <c r="E1332" i="20"/>
  <c r="F1331" i="20"/>
  <c r="E1331" i="20"/>
  <c r="F1330" i="20"/>
  <c r="E1330" i="20"/>
  <c r="F1329" i="20"/>
  <c r="E1329" i="20"/>
  <c r="F1328" i="20"/>
  <c r="E1328" i="20"/>
  <c r="F1327" i="20"/>
  <c r="E1327" i="20"/>
  <c r="F1326" i="20"/>
  <c r="E1326" i="20"/>
  <c r="F1325" i="20"/>
  <c r="E1325" i="20"/>
  <c r="F1324" i="20"/>
  <c r="E1324" i="20"/>
  <c r="F1323" i="20"/>
  <c r="E1323" i="20"/>
  <c r="F1322" i="20"/>
  <c r="E1322" i="20"/>
  <c r="F1321" i="20"/>
  <c r="E1321" i="20"/>
  <c r="F1320" i="20"/>
  <c r="E1320" i="20"/>
  <c r="F1319" i="20"/>
  <c r="E1319" i="20"/>
  <c r="F1318" i="20"/>
  <c r="E1318" i="20"/>
  <c r="F1317" i="20"/>
  <c r="E1317" i="20"/>
  <c r="F1316" i="20"/>
  <c r="E1316" i="20"/>
  <c r="F1315" i="20"/>
  <c r="E1315" i="20"/>
  <c r="F1314" i="20"/>
  <c r="E1314" i="20"/>
  <c r="F1313" i="20"/>
  <c r="E1313" i="20"/>
  <c r="F1312" i="20"/>
  <c r="E1312" i="20"/>
  <c r="F1311" i="20"/>
  <c r="E1311" i="20"/>
  <c r="F1310" i="20"/>
  <c r="E1310" i="20"/>
  <c r="F1309" i="20"/>
  <c r="E1309" i="20"/>
  <c r="F1308" i="20"/>
  <c r="E1308" i="20"/>
  <c r="F1307" i="20"/>
  <c r="E1307" i="20"/>
  <c r="F1306" i="20"/>
  <c r="E1306" i="20"/>
  <c r="F1305" i="20"/>
  <c r="E1305" i="20"/>
  <c r="F1304" i="20"/>
  <c r="E1304" i="20"/>
  <c r="F1303" i="20"/>
  <c r="E1303" i="20"/>
  <c r="F1302" i="20"/>
  <c r="E1302" i="20"/>
  <c r="F1301" i="20"/>
  <c r="E1301" i="20"/>
  <c r="F1300" i="20"/>
  <c r="E1300" i="20"/>
  <c r="F1299" i="20"/>
  <c r="E1299" i="20"/>
  <c r="F1298" i="20"/>
  <c r="E1298" i="20"/>
  <c r="F1297" i="20"/>
  <c r="E1297" i="20"/>
  <c r="F1296" i="20"/>
  <c r="E1296" i="20"/>
  <c r="F1295" i="20"/>
  <c r="E1295" i="20"/>
  <c r="F1294" i="20"/>
  <c r="E1294" i="20"/>
  <c r="F1293" i="20"/>
  <c r="E1293" i="20"/>
  <c r="F1292" i="20"/>
  <c r="E1292" i="20"/>
  <c r="F1291" i="20"/>
  <c r="E1291" i="20"/>
  <c r="F1290" i="20"/>
  <c r="E1290" i="20"/>
  <c r="F1289" i="20"/>
  <c r="E1289" i="20"/>
  <c r="F1288" i="20"/>
  <c r="E1288" i="20"/>
  <c r="F1287" i="20"/>
  <c r="E1287" i="20"/>
  <c r="F1286" i="20"/>
  <c r="E1286" i="20"/>
  <c r="F1285" i="20"/>
  <c r="E1285" i="20"/>
  <c r="F1284" i="20"/>
  <c r="E1284" i="20"/>
  <c r="F1283" i="20"/>
  <c r="E1283" i="20"/>
  <c r="F1282" i="20"/>
  <c r="E1282" i="20"/>
  <c r="F1281" i="20"/>
  <c r="E1281" i="20"/>
  <c r="F1280" i="20"/>
  <c r="E1280" i="20"/>
  <c r="F1279" i="20"/>
  <c r="E1279" i="20"/>
  <c r="F1278" i="20"/>
  <c r="E1278" i="20"/>
  <c r="F1277" i="20"/>
  <c r="E1277" i="20"/>
  <c r="F1276" i="20"/>
  <c r="E1276" i="20"/>
  <c r="F1275" i="20"/>
  <c r="E1275" i="20"/>
  <c r="F1274" i="20"/>
  <c r="E1274" i="20"/>
  <c r="F1273" i="20"/>
  <c r="E1273" i="20"/>
  <c r="F1272" i="20"/>
  <c r="E1272" i="20"/>
  <c r="F1271" i="20"/>
  <c r="E1271" i="20"/>
  <c r="F1270" i="20"/>
  <c r="E1270" i="20"/>
  <c r="F1269" i="20"/>
  <c r="E1269" i="20"/>
  <c r="F1268" i="20"/>
  <c r="E1268" i="20"/>
  <c r="F1267" i="20"/>
  <c r="E1267" i="20"/>
  <c r="F1266" i="20"/>
  <c r="E1266" i="20"/>
  <c r="F1265" i="20"/>
  <c r="E1265" i="20"/>
  <c r="F1264" i="20"/>
  <c r="E1264" i="20"/>
  <c r="F1263" i="20"/>
  <c r="E1263" i="20"/>
  <c r="F1262" i="20"/>
  <c r="E1262" i="20"/>
  <c r="F1261" i="20"/>
  <c r="E1261" i="20"/>
  <c r="F1260" i="20"/>
  <c r="E1260" i="20"/>
  <c r="F1259" i="20"/>
  <c r="E1259" i="20"/>
  <c r="F1258" i="20"/>
  <c r="E1258" i="20"/>
  <c r="F1257" i="20"/>
  <c r="E1257" i="20"/>
  <c r="F1256" i="20"/>
  <c r="E1256" i="20"/>
  <c r="F1255" i="20"/>
  <c r="E1255" i="20"/>
  <c r="F1254" i="20"/>
  <c r="E1254" i="20"/>
  <c r="F1253" i="20"/>
  <c r="E1253" i="20"/>
  <c r="F1252" i="20"/>
  <c r="E1252" i="20"/>
  <c r="F1251" i="20"/>
  <c r="E1251" i="20"/>
  <c r="F1250" i="20"/>
  <c r="E1250" i="20"/>
  <c r="F1249" i="20"/>
  <c r="E1249" i="20"/>
  <c r="F1248" i="20"/>
  <c r="E1248" i="20"/>
  <c r="F1247" i="20"/>
  <c r="E1247" i="20"/>
  <c r="F1246" i="20"/>
  <c r="E1246" i="20"/>
  <c r="F1245" i="20"/>
  <c r="E1245" i="20"/>
  <c r="F1244" i="20"/>
  <c r="E1244" i="20"/>
  <c r="F1243" i="20"/>
  <c r="E1243" i="20"/>
  <c r="F1242" i="20"/>
  <c r="E1242" i="20"/>
  <c r="F1241" i="20"/>
  <c r="E1241" i="20"/>
  <c r="F1240" i="20"/>
  <c r="E1240" i="20"/>
  <c r="F1239" i="20"/>
  <c r="E1239" i="20"/>
  <c r="F1238" i="20"/>
  <c r="E1238" i="20"/>
  <c r="F1237" i="20"/>
  <c r="E1237" i="20"/>
  <c r="F1236" i="20"/>
  <c r="E1236" i="20"/>
  <c r="F1235" i="20"/>
  <c r="E1235" i="20"/>
  <c r="F1234" i="20"/>
  <c r="E1234" i="20"/>
  <c r="F1233" i="20"/>
  <c r="E1233" i="20"/>
  <c r="F1232" i="20"/>
  <c r="E1232" i="20"/>
  <c r="F1231" i="20"/>
  <c r="E1231" i="20"/>
  <c r="F1230" i="20"/>
  <c r="E1230" i="20"/>
  <c r="F1229" i="20"/>
  <c r="E1229" i="20"/>
  <c r="F1228" i="20"/>
  <c r="E1228" i="20"/>
  <c r="F1227" i="20"/>
  <c r="E1227" i="20"/>
  <c r="F1226" i="20"/>
  <c r="E1226" i="20"/>
  <c r="F1225" i="20"/>
  <c r="E1225" i="20"/>
  <c r="F1224" i="20"/>
  <c r="E1224" i="20"/>
  <c r="F1223" i="20"/>
  <c r="E1223" i="20"/>
  <c r="F1222" i="20"/>
  <c r="E1222" i="20"/>
  <c r="F1221" i="20"/>
  <c r="E1221" i="20"/>
  <c r="F1220" i="20"/>
  <c r="E1220" i="20"/>
  <c r="F1219" i="20"/>
  <c r="E1219" i="20"/>
  <c r="F1218" i="20"/>
  <c r="E1218" i="20"/>
  <c r="F1217" i="20"/>
  <c r="E1217" i="20"/>
  <c r="F1216" i="20"/>
  <c r="E1216" i="20"/>
  <c r="F1215" i="20"/>
  <c r="E1215" i="20"/>
  <c r="F1214" i="20"/>
  <c r="E1214" i="20"/>
  <c r="F1213" i="20"/>
  <c r="E1213" i="20"/>
  <c r="F1212" i="20"/>
  <c r="E1212" i="20"/>
  <c r="F1211" i="20"/>
  <c r="E1211" i="20"/>
  <c r="F1210" i="20"/>
  <c r="E1210" i="20"/>
  <c r="F1209" i="20"/>
  <c r="E1209" i="20"/>
  <c r="F1208" i="20"/>
  <c r="E1208" i="20"/>
  <c r="F1207" i="20"/>
  <c r="E1207" i="20"/>
  <c r="F1206" i="20"/>
  <c r="E1206" i="20"/>
  <c r="F1205" i="20"/>
  <c r="E1205" i="20"/>
  <c r="F1204" i="20"/>
  <c r="E1204" i="20"/>
  <c r="F1203" i="20"/>
  <c r="E1203" i="20"/>
  <c r="F1202" i="20"/>
  <c r="E1202" i="20"/>
  <c r="F1201" i="20"/>
  <c r="E1201" i="20"/>
  <c r="F1200" i="20"/>
  <c r="E1200" i="20"/>
  <c r="F1199" i="20"/>
  <c r="E1199" i="20"/>
  <c r="F1198" i="20"/>
  <c r="E1198" i="20"/>
  <c r="F1197" i="20"/>
  <c r="E1197" i="20"/>
  <c r="F1196" i="20"/>
  <c r="E1196" i="20"/>
  <c r="F1195" i="20"/>
  <c r="E1195" i="20"/>
  <c r="F1194" i="20"/>
  <c r="E1194" i="20"/>
  <c r="F1193" i="20"/>
  <c r="E1193" i="20"/>
  <c r="F1192" i="20"/>
  <c r="E1192" i="20"/>
  <c r="F1191" i="20"/>
  <c r="E1191" i="20"/>
  <c r="F1190" i="20"/>
  <c r="E1190" i="20"/>
  <c r="F1189" i="20"/>
  <c r="E1189" i="20"/>
  <c r="F1188" i="20"/>
  <c r="E1188" i="20"/>
  <c r="F1187" i="20"/>
  <c r="E1187" i="20"/>
  <c r="F1186" i="20"/>
  <c r="E1186" i="20"/>
  <c r="F1185" i="20"/>
  <c r="E1185" i="20"/>
  <c r="F1184" i="20"/>
  <c r="E1184" i="20"/>
  <c r="F1183" i="20"/>
  <c r="E1183" i="20"/>
  <c r="F1182" i="20"/>
  <c r="E1182" i="20"/>
  <c r="F1181" i="20"/>
  <c r="E1181" i="20"/>
  <c r="F1180" i="20"/>
  <c r="E1180" i="20"/>
  <c r="F1179" i="20"/>
  <c r="E1179" i="20"/>
  <c r="F1178" i="20"/>
  <c r="E1178" i="20"/>
  <c r="F1177" i="20"/>
  <c r="E1177" i="20"/>
  <c r="F1176" i="20"/>
  <c r="E1176" i="20"/>
  <c r="F1175" i="20"/>
  <c r="E1175" i="20"/>
  <c r="F1174" i="20"/>
  <c r="E1174" i="20"/>
  <c r="F1173" i="20"/>
  <c r="E1173" i="20"/>
  <c r="F1172" i="20"/>
  <c r="E1172" i="20"/>
  <c r="F1171" i="20"/>
  <c r="E1171" i="20"/>
  <c r="F1170" i="20"/>
  <c r="E1170" i="20"/>
  <c r="F1169" i="20"/>
  <c r="E1169" i="20"/>
  <c r="F1168" i="20"/>
  <c r="E1168" i="20"/>
  <c r="F1167" i="20"/>
  <c r="E1167" i="20"/>
  <c r="F1166" i="20"/>
  <c r="E1166" i="20"/>
  <c r="F1165" i="20"/>
  <c r="E1165" i="20"/>
  <c r="F1164" i="20"/>
  <c r="E1164" i="20"/>
  <c r="F1163" i="20"/>
  <c r="E1163" i="20"/>
  <c r="F1162" i="20"/>
  <c r="E1162" i="20"/>
  <c r="F1161" i="20"/>
  <c r="E1161" i="20"/>
  <c r="F1160" i="20"/>
  <c r="E1160" i="20"/>
  <c r="F1159" i="20"/>
  <c r="E1159" i="20"/>
  <c r="F1158" i="20"/>
  <c r="E1158" i="20"/>
  <c r="F1157" i="20"/>
  <c r="E1157" i="20"/>
  <c r="F1156" i="20"/>
  <c r="E1156" i="20"/>
  <c r="F1155" i="20"/>
  <c r="E1155" i="20"/>
  <c r="F1154" i="20"/>
  <c r="E1154" i="20"/>
  <c r="F1153" i="20"/>
  <c r="E1153" i="20"/>
  <c r="F1152" i="20"/>
  <c r="E1152" i="20"/>
  <c r="F1151" i="20"/>
  <c r="E1151" i="20"/>
  <c r="F1150" i="20"/>
  <c r="E1150" i="20"/>
  <c r="F1149" i="20"/>
  <c r="E1149" i="20"/>
  <c r="F1148" i="20"/>
  <c r="E1148" i="20"/>
  <c r="F1147" i="20"/>
  <c r="E1147" i="20"/>
  <c r="F1146" i="20"/>
  <c r="E1146" i="20"/>
  <c r="F1145" i="20"/>
  <c r="E1145" i="20"/>
  <c r="F1144" i="20"/>
  <c r="E1144" i="20"/>
  <c r="F1143" i="20"/>
  <c r="E1143" i="20"/>
  <c r="F1142" i="20"/>
  <c r="E1142" i="20"/>
  <c r="F1141" i="20"/>
  <c r="E1141" i="20"/>
  <c r="F1140" i="20"/>
  <c r="E1140" i="20"/>
  <c r="F1139" i="20"/>
  <c r="E1139" i="20"/>
  <c r="F1138" i="20"/>
  <c r="E1138" i="20"/>
  <c r="F1137" i="20"/>
  <c r="E1137" i="20"/>
  <c r="F1136" i="20"/>
  <c r="E1136" i="20"/>
  <c r="F1135" i="20"/>
  <c r="E1135" i="20"/>
  <c r="F1134" i="20"/>
  <c r="E1134" i="20"/>
  <c r="F1133" i="20"/>
  <c r="E1133" i="20"/>
  <c r="F1132" i="20"/>
  <c r="E1132" i="20"/>
  <c r="F1131" i="20"/>
  <c r="E1131" i="20"/>
  <c r="F1130" i="20"/>
  <c r="E1130" i="20"/>
  <c r="F1129" i="20"/>
  <c r="E1129" i="20"/>
  <c r="F1128" i="20"/>
  <c r="E1128" i="20"/>
  <c r="F1127" i="20"/>
  <c r="E1127" i="20"/>
  <c r="F1126" i="20"/>
  <c r="E1126" i="20"/>
  <c r="F1125" i="20"/>
  <c r="E1125" i="20"/>
  <c r="F1124" i="20"/>
  <c r="E1124" i="20"/>
  <c r="F1123" i="20"/>
  <c r="E1123" i="20"/>
  <c r="F1122" i="20"/>
  <c r="E1122" i="20"/>
  <c r="F1121" i="20"/>
  <c r="E1121" i="20"/>
  <c r="F1120" i="20"/>
  <c r="E1120" i="20"/>
  <c r="F1119" i="20"/>
  <c r="E1119" i="20"/>
  <c r="F1118" i="20"/>
  <c r="E1118" i="20"/>
  <c r="F1117" i="20"/>
  <c r="E1117" i="20"/>
  <c r="F1116" i="20"/>
  <c r="E1116" i="20"/>
  <c r="F1115" i="20"/>
  <c r="E1115" i="20"/>
  <c r="F1114" i="20"/>
  <c r="E1114" i="20"/>
  <c r="F1113" i="20"/>
  <c r="E1113" i="20"/>
  <c r="F1112" i="20"/>
  <c r="E1112" i="20"/>
  <c r="F1111" i="20"/>
  <c r="E1111" i="20"/>
  <c r="F1110" i="20"/>
  <c r="E1110" i="20"/>
  <c r="F1109" i="20"/>
  <c r="E1109" i="20"/>
  <c r="F1108" i="20"/>
  <c r="E1108" i="20"/>
  <c r="F1107" i="20"/>
  <c r="E1107" i="20"/>
  <c r="F1106" i="20"/>
  <c r="E1106" i="20"/>
  <c r="F1105" i="20"/>
  <c r="E1105" i="20"/>
  <c r="F1104" i="20"/>
  <c r="E1104" i="20"/>
  <c r="F1103" i="20"/>
  <c r="E1103" i="20"/>
  <c r="F1102" i="20"/>
  <c r="E1102" i="20"/>
  <c r="F1101" i="20"/>
  <c r="E1101" i="20"/>
  <c r="F1100" i="20"/>
  <c r="E1100" i="20"/>
  <c r="F1099" i="20"/>
  <c r="E1099" i="20"/>
  <c r="F1098" i="20"/>
  <c r="E1098" i="20"/>
  <c r="F1097" i="20"/>
  <c r="E1097" i="20"/>
  <c r="F1096" i="20"/>
  <c r="E1096" i="20"/>
  <c r="F1095" i="20"/>
  <c r="E1095" i="20"/>
  <c r="F1094" i="20"/>
  <c r="E1094" i="20"/>
  <c r="F1093" i="20"/>
  <c r="E1093" i="20"/>
  <c r="F1092" i="20"/>
  <c r="E1092" i="20"/>
  <c r="F1091" i="20"/>
  <c r="E1091" i="20"/>
  <c r="F1090" i="20"/>
  <c r="E1090" i="20"/>
  <c r="F1089" i="20"/>
  <c r="E1089" i="20"/>
  <c r="F1088" i="20"/>
  <c r="E1088" i="20"/>
  <c r="F1087" i="20"/>
  <c r="E1087" i="20"/>
  <c r="F1086" i="20"/>
  <c r="E1086" i="20"/>
  <c r="F1085" i="20"/>
  <c r="E1085" i="20"/>
  <c r="F1084" i="20"/>
  <c r="E1084" i="20"/>
  <c r="F1083" i="20"/>
  <c r="E1083" i="20"/>
  <c r="F1082" i="20"/>
  <c r="E1082" i="20"/>
  <c r="F1081" i="20"/>
  <c r="E1081" i="20"/>
  <c r="F1080" i="20"/>
  <c r="E1080" i="20"/>
  <c r="F1079" i="20"/>
  <c r="E1079" i="20"/>
  <c r="F1078" i="20"/>
  <c r="E1078" i="20"/>
  <c r="F1077" i="20"/>
  <c r="E1077" i="20"/>
  <c r="F1076" i="20"/>
  <c r="E1076" i="20"/>
  <c r="F1075" i="20"/>
  <c r="E1075" i="20"/>
  <c r="F1074" i="20"/>
  <c r="E1074" i="20"/>
  <c r="F1073" i="20"/>
  <c r="E1073" i="20"/>
  <c r="F1072" i="20"/>
  <c r="E1072" i="20"/>
  <c r="F1071" i="20"/>
  <c r="E1071" i="20"/>
  <c r="F1070" i="20"/>
  <c r="E1070" i="20"/>
  <c r="F1069" i="20"/>
  <c r="E1069" i="20"/>
  <c r="F1068" i="20"/>
  <c r="E1068" i="20"/>
  <c r="F1067" i="20"/>
  <c r="E1067" i="20"/>
  <c r="F1066" i="20"/>
  <c r="E1066" i="20"/>
  <c r="F1065" i="20"/>
  <c r="E1065" i="20"/>
  <c r="F1064" i="20"/>
  <c r="E1064" i="20"/>
  <c r="F1063" i="20"/>
  <c r="E1063" i="20"/>
  <c r="F1062" i="20"/>
  <c r="E1062" i="20"/>
  <c r="F1061" i="20"/>
  <c r="E1061" i="20"/>
  <c r="F1060" i="20"/>
  <c r="E1060" i="20"/>
  <c r="F1059" i="20"/>
  <c r="E1059" i="20"/>
  <c r="F1058" i="20"/>
  <c r="E1058" i="20"/>
  <c r="F1057" i="20"/>
  <c r="E1057" i="20"/>
  <c r="F1056" i="20"/>
  <c r="E1056" i="20"/>
  <c r="F1055" i="20"/>
  <c r="E1055" i="20"/>
  <c r="F1054" i="20"/>
  <c r="E1054" i="20"/>
  <c r="F1053" i="20"/>
  <c r="E1053" i="20"/>
  <c r="F1052" i="20"/>
  <c r="E1052" i="20"/>
  <c r="F1051" i="20"/>
  <c r="E1051" i="20"/>
  <c r="F1050" i="20"/>
  <c r="E1050" i="20"/>
  <c r="F1049" i="20"/>
  <c r="E1049" i="20"/>
  <c r="F1048" i="20"/>
  <c r="E1048" i="20"/>
  <c r="F1047" i="20"/>
  <c r="E1047" i="20"/>
  <c r="F1046" i="20"/>
  <c r="E1046" i="20"/>
  <c r="F1045" i="20"/>
  <c r="E1045" i="20"/>
  <c r="F1044" i="20"/>
  <c r="E1044" i="20"/>
  <c r="F1043" i="20"/>
  <c r="E1043" i="20"/>
  <c r="F1042" i="20"/>
  <c r="E1042" i="20"/>
  <c r="F1041" i="20"/>
  <c r="E1041" i="20"/>
  <c r="F1040" i="20"/>
  <c r="E1040" i="20"/>
  <c r="F1039" i="20"/>
  <c r="E1039" i="20"/>
  <c r="F1038" i="20"/>
  <c r="E1038" i="20"/>
  <c r="F1037" i="20"/>
  <c r="E1037" i="20"/>
  <c r="F1036" i="20"/>
  <c r="E1036" i="20"/>
  <c r="F1035" i="20"/>
  <c r="E1035" i="20"/>
  <c r="F1034" i="20"/>
  <c r="E1034" i="20"/>
  <c r="F1033" i="20"/>
  <c r="E1033" i="20"/>
  <c r="F1032" i="20"/>
  <c r="E1032" i="20"/>
  <c r="F1031" i="20"/>
  <c r="E1031" i="20"/>
  <c r="F1030" i="20"/>
  <c r="E1030" i="20"/>
  <c r="F1029" i="20"/>
  <c r="E1029" i="20"/>
  <c r="F1028" i="20"/>
  <c r="E1028" i="20"/>
  <c r="F1027" i="20"/>
  <c r="E1027" i="20"/>
  <c r="F1026" i="20"/>
  <c r="E1026" i="20"/>
  <c r="F1025" i="20"/>
  <c r="E1025" i="20"/>
  <c r="F1024" i="20"/>
  <c r="E1024" i="20"/>
  <c r="F1023" i="20"/>
  <c r="E1023" i="20"/>
  <c r="F1022" i="20"/>
  <c r="E1022" i="20"/>
  <c r="F1021" i="20"/>
  <c r="E1021" i="20"/>
  <c r="F1020" i="20"/>
  <c r="E1020" i="20"/>
  <c r="F1019" i="20"/>
  <c r="E1019" i="20"/>
  <c r="F1018" i="20"/>
  <c r="E1018" i="20"/>
  <c r="F1017" i="20"/>
  <c r="E1017" i="20"/>
  <c r="F1016" i="20"/>
  <c r="E1016" i="20"/>
  <c r="F1015" i="20"/>
  <c r="E1015" i="20"/>
  <c r="F1014" i="20"/>
  <c r="E1014" i="20"/>
  <c r="F1013" i="20"/>
  <c r="E1013" i="20"/>
  <c r="F1012" i="20"/>
  <c r="E1012" i="20"/>
  <c r="F1011" i="20"/>
  <c r="E1011" i="20"/>
  <c r="F1010" i="20"/>
  <c r="E1010" i="20"/>
  <c r="F1009" i="20"/>
  <c r="E1009" i="20"/>
  <c r="F1008" i="20"/>
  <c r="E1008" i="20"/>
  <c r="F1007" i="20"/>
  <c r="E1007" i="20"/>
  <c r="F1006" i="20"/>
  <c r="E1006" i="20"/>
  <c r="F1005" i="20"/>
  <c r="E1005" i="20"/>
  <c r="F1004" i="20"/>
  <c r="E1004" i="20"/>
  <c r="F1003" i="20"/>
  <c r="E1003" i="20"/>
  <c r="F1002" i="20"/>
  <c r="E1002" i="20"/>
  <c r="F1001" i="20"/>
  <c r="E1001" i="20"/>
  <c r="F1000" i="20"/>
  <c r="E1000" i="20"/>
  <c r="F999" i="20"/>
  <c r="E999" i="20"/>
  <c r="F998" i="20"/>
  <c r="E998" i="20"/>
  <c r="F997" i="20"/>
  <c r="E997" i="20"/>
  <c r="F996" i="20"/>
  <c r="E996" i="20"/>
  <c r="F995" i="20"/>
  <c r="E995" i="20"/>
  <c r="F994" i="20"/>
  <c r="E994" i="20"/>
  <c r="F993" i="20"/>
  <c r="E993" i="20"/>
  <c r="F992" i="20"/>
  <c r="E992" i="20"/>
  <c r="F991" i="20"/>
  <c r="E991" i="20"/>
  <c r="F990" i="20"/>
  <c r="E990" i="20"/>
  <c r="F989" i="20"/>
  <c r="E989" i="20"/>
  <c r="F988" i="20"/>
  <c r="E988" i="20"/>
  <c r="F987" i="20"/>
  <c r="E987" i="20"/>
  <c r="F986" i="20"/>
  <c r="E986" i="20"/>
  <c r="F985" i="20"/>
  <c r="E985" i="20"/>
  <c r="F984" i="20"/>
  <c r="E984" i="20"/>
  <c r="F983" i="20"/>
  <c r="E983" i="20"/>
  <c r="F982" i="20"/>
  <c r="E982" i="20"/>
  <c r="F981" i="20"/>
  <c r="E981" i="20"/>
  <c r="F980" i="20"/>
  <c r="E980" i="20"/>
  <c r="F979" i="20"/>
  <c r="E979" i="20"/>
  <c r="F978" i="20"/>
  <c r="E978" i="20"/>
  <c r="F977" i="20"/>
  <c r="E977" i="20"/>
  <c r="F976" i="20"/>
  <c r="E976" i="20"/>
  <c r="F975" i="20"/>
  <c r="E975" i="20"/>
  <c r="F974" i="20"/>
  <c r="E974" i="20"/>
  <c r="F973" i="20"/>
  <c r="E973" i="20"/>
  <c r="F972" i="20"/>
  <c r="E972" i="20"/>
  <c r="F971" i="20"/>
  <c r="E971" i="20"/>
  <c r="F970" i="20"/>
  <c r="E970" i="20"/>
  <c r="F969" i="20"/>
  <c r="E969" i="20"/>
  <c r="F968" i="20"/>
  <c r="E968" i="20"/>
  <c r="F967" i="20"/>
  <c r="E967" i="20"/>
  <c r="F966" i="20"/>
  <c r="E966" i="20"/>
  <c r="F965" i="20"/>
  <c r="E965" i="20"/>
  <c r="F964" i="20"/>
  <c r="E964" i="20"/>
  <c r="F963" i="20"/>
  <c r="E963" i="20"/>
  <c r="F962" i="20"/>
  <c r="E962" i="20"/>
  <c r="F961" i="20"/>
  <c r="E961" i="20"/>
  <c r="F960" i="20"/>
  <c r="E960" i="20"/>
  <c r="F959" i="20"/>
  <c r="E959" i="20"/>
  <c r="F958" i="20"/>
  <c r="E958" i="20"/>
  <c r="F957" i="20"/>
  <c r="E957" i="20"/>
  <c r="F956" i="20"/>
  <c r="E956" i="20"/>
  <c r="F955" i="20"/>
  <c r="E955" i="20"/>
  <c r="F954" i="20"/>
  <c r="E954" i="20"/>
  <c r="F953" i="20"/>
  <c r="E953" i="20"/>
  <c r="F952" i="20"/>
  <c r="E952" i="20"/>
  <c r="F951" i="20"/>
  <c r="E951" i="20"/>
  <c r="F950" i="20"/>
  <c r="E950" i="20"/>
  <c r="F949" i="20"/>
  <c r="E949" i="20"/>
  <c r="F948" i="20"/>
  <c r="E948" i="20"/>
  <c r="F947" i="20"/>
  <c r="E947" i="20"/>
  <c r="F946" i="20"/>
  <c r="E946" i="20"/>
  <c r="F945" i="20"/>
  <c r="E945" i="20"/>
  <c r="F944" i="20"/>
  <c r="E944" i="20"/>
  <c r="F943" i="20"/>
  <c r="E943" i="20"/>
  <c r="F942" i="20"/>
  <c r="E942" i="20"/>
  <c r="F941" i="20"/>
  <c r="E941" i="20"/>
  <c r="F940" i="20"/>
  <c r="E940" i="20"/>
  <c r="F939" i="20"/>
  <c r="E939" i="20"/>
  <c r="F938" i="20"/>
  <c r="E938" i="20"/>
  <c r="F937" i="20"/>
  <c r="E937" i="20"/>
  <c r="F936" i="20"/>
  <c r="E936" i="20"/>
  <c r="F935" i="20"/>
  <c r="E935" i="20"/>
  <c r="F934" i="20"/>
  <c r="E934" i="20"/>
  <c r="F933" i="20"/>
  <c r="E933" i="20"/>
  <c r="F932" i="20"/>
  <c r="E932" i="20"/>
  <c r="F931" i="20"/>
  <c r="E931" i="20"/>
  <c r="F930" i="20"/>
  <c r="E930" i="20"/>
  <c r="F929" i="20"/>
  <c r="E929" i="20"/>
  <c r="F928" i="20"/>
  <c r="E928" i="20"/>
  <c r="F927" i="20"/>
  <c r="E927" i="20"/>
  <c r="F926" i="20"/>
  <c r="E926" i="20"/>
  <c r="F925" i="20"/>
  <c r="E925" i="20"/>
  <c r="F924" i="20"/>
  <c r="E924" i="20"/>
  <c r="F923" i="20"/>
  <c r="E923" i="20"/>
  <c r="F922" i="20"/>
  <c r="E922" i="20"/>
  <c r="F921" i="20"/>
  <c r="E921" i="20"/>
  <c r="F920" i="20"/>
  <c r="E920" i="20"/>
  <c r="F919" i="20"/>
  <c r="E919" i="20"/>
  <c r="F918" i="20"/>
  <c r="E918" i="20"/>
  <c r="F917" i="20"/>
  <c r="E917" i="20"/>
  <c r="F916" i="20"/>
  <c r="E916" i="20"/>
  <c r="F915" i="20"/>
  <c r="E915" i="20"/>
  <c r="F914" i="20"/>
  <c r="E914" i="20"/>
  <c r="F913" i="20"/>
  <c r="E913" i="20"/>
  <c r="F912" i="20"/>
  <c r="E912" i="20"/>
  <c r="F911" i="20"/>
  <c r="E911" i="20"/>
  <c r="F910" i="20"/>
  <c r="E910" i="20"/>
  <c r="F909" i="20"/>
  <c r="E909" i="20"/>
  <c r="F908" i="20"/>
  <c r="E908" i="20"/>
  <c r="F907" i="20"/>
  <c r="E907" i="20"/>
  <c r="F906" i="20"/>
  <c r="E906" i="20"/>
  <c r="F905" i="20"/>
  <c r="E905" i="20"/>
  <c r="F904" i="20"/>
  <c r="E904" i="20"/>
  <c r="F903" i="20"/>
  <c r="E903" i="20"/>
  <c r="F902" i="20"/>
  <c r="E902" i="20"/>
  <c r="F901" i="20"/>
  <c r="E901" i="20"/>
  <c r="F900" i="20"/>
  <c r="E900" i="20"/>
  <c r="F899" i="20"/>
  <c r="E899" i="20"/>
  <c r="F898" i="20"/>
  <c r="E898" i="20"/>
  <c r="F897" i="20"/>
  <c r="E897" i="20"/>
  <c r="F896" i="20"/>
  <c r="E896" i="20"/>
  <c r="F895" i="20"/>
  <c r="E895" i="20"/>
  <c r="F894" i="20"/>
  <c r="E894" i="20"/>
  <c r="F893" i="20"/>
  <c r="E893" i="20"/>
  <c r="F892" i="20"/>
  <c r="E892" i="20"/>
  <c r="F891" i="20"/>
  <c r="E891" i="20"/>
  <c r="F890" i="20"/>
  <c r="E890" i="20"/>
  <c r="F889" i="20"/>
  <c r="E889" i="20"/>
  <c r="F888" i="20"/>
  <c r="E888" i="20"/>
  <c r="F887" i="20"/>
  <c r="E887" i="20"/>
  <c r="F886" i="20"/>
  <c r="E886" i="20"/>
  <c r="F885" i="20"/>
  <c r="E885" i="20"/>
  <c r="F884" i="20"/>
  <c r="E884" i="20"/>
  <c r="F883" i="20"/>
  <c r="E883" i="20"/>
  <c r="F882" i="20"/>
  <c r="E882" i="20"/>
  <c r="F881" i="20"/>
  <c r="E881" i="20"/>
  <c r="F880" i="20"/>
  <c r="E880" i="20"/>
  <c r="F879" i="20"/>
  <c r="E879" i="20"/>
  <c r="F878" i="20"/>
  <c r="E878" i="20"/>
  <c r="F877" i="20"/>
  <c r="E877" i="20"/>
  <c r="F876" i="20"/>
  <c r="E876" i="20"/>
  <c r="F875" i="20"/>
  <c r="E875" i="20"/>
  <c r="F874" i="20"/>
  <c r="E874" i="20"/>
  <c r="F873" i="20"/>
  <c r="E873" i="20"/>
  <c r="F872" i="20"/>
  <c r="E872" i="20"/>
  <c r="F871" i="20"/>
  <c r="E871" i="20"/>
  <c r="F870" i="20"/>
  <c r="E870" i="20"/>
  <c r="F869" i="20"/>
  <c r="E869" i="20"/>
  <c r="F868" i="20"/>
  <c r="E868" i="20"/>
  <c r="F867" i="20"/>
  <c r="E867" i="20"/>
  <c r="F866" i="20"/>
  <c r="E866" i="20"/>
  <c r="F865" i="20"/>
  <c r="E865" i="20"/>
  <c r="F864" i="20"/>
  <c r="E864" i="20"/>
  <c r="F863" i="20"/>
  <c r="E863" i="20"/>
  <c r="F862" i="20"/>
  <c r="E862" i="20"/>
  <c r="F861" i="20"/>
  <c r="E861" i="20"/>
  <c r="F860" i="20"/>
  <c r="E860" i="20"/>
  <c r="F859" i="20"/>
  <c r="E859" i="20"/>
  <c r="F858" i="20"/>
  <c r="E858" i="20"/>
  <c r="F857" i="20"/>
  <c r="E857" i="20"/>
  <c r="F856" i="20"/>
  <c r="E856" i="20"/>
  <c r="F855" i="20"/>
  <c r="E855" i="20"/>
  <c r="F854" i="20"/>
  <c r="E854" i="20"/>
  <c r="F853" i="20"/>
  <c r="E853" i="20"/>
  <c r="F852" i="20"/>
  <c r="E852" i="20"/>
  <c r="F851" i="20"/>
  <c r="E851" i="20"/>
  <c r="F850" i="20"/>
  <c r="E850" i="20"/>
  <c r="F849" i="20"/>
  <c r="E849" i="20"/>
  <c r="F848" i="20"/>
  <c r="E848" i="20"/>
  <c r="F847" i="20"/>
  <c r="E847" i="20"/>
  <c r="F846" i="20"/>
  <c r="E846" i="20"/>
  <c r="F845" i="20"/>
  <c r="E845" i="20"/>
  <c r="F844" i="20"/>
  <c r="E844" i="20"/>
  <c r="F843" i="20"/>
  <c r="E843" i="20"/>
  <c r="F842" i="20"/>
  <c r="E842" i="20"/>
  <c r="F841" i="20"/>
  <c r="E841" i="20"/>
  <c r="F840" i="20"/>
  <c r="E840" i="20"/>
  <c r="F839" i="20"/>
  <c r="E839" i="20"/>
  <c r="F838" i="20"/>
  <c r="E838" i="20"/>
  <c r="F837" i="20"/>
  <c r="E837" i="20"/>
  <c r="F836" i="20"/>
  <c r="E836" i="20"/>
  <c r="F835" i="20"/>
  <c r="E835" i="20"/>
  <c r="F834" i="20"/>
  <c r="E834" i="20"/>
  <c r="F833" i="20"/>
  <c r="E833" i="20"/>
  <c r="F832" i="20"/>
  <c r="E832" i="20"/>
  <c r="F831" i="20"/>
  <c r="E831" i="20"/>
  <c r="F830" i="20"/>
  <c r="E830" i="20"/>
  <c r="F829" i="20"/>
  <c r="E829" i="20"/>
  <c r="F828" i="20"/>
  <c r="E828" i="20"/>
  <c r="F827" i="20"/>
  <c r="E827" i="20"/>
  <c r="F826" i="20"/>
  <c r="E826" i="20"/>
  <c r="F825" i="20"/>
  <c r="E825" i="20"/>
  <c r="F824" i="20"/>
  <c r="E824" i="20"/>
  <c r="F823" i="20"/>
  <c r="E823" i="20"/>
  <c r="F822" i="20"/>
  <c r="E822" i="20"/>
  <c r="F821" i="20"/>
  <c r="E821" i="20"/>
  <c r="F820" i="20"/>
  <c r="E820" i="20"/>
  <c r="F819" i="20"/>
  <c r="E819" i="20"/>
  <c r="F818" i="20"/>
  <c r="E818" i="20"/>
  <c r="F817" i="20"/>
  <c r="E817" i="20"/>
  <c r="F816" i="20"/>
  <c r="E816" i="20"/>
  <c r="F815" i="20"/>
  <c r="E815" i="20"/>
  <c r="F814" i="20"/>
  <c r="E814" i="20"/>
  <c r="F813" i="20"/>
  <c r="E813" i="20"/>
  <c r="F812" i="20"/>
  <c r="E812" i="20"/>
  <c r="F811" i="20"/>
  <c r="E811" i="20"/>
  <c r="F810" i="20"/>
  <c r="E810" i="20"/>
  <c r="F809" i="20"/>
  <c r="E809" i="20"/>
  <c r="F808" i="20"/>
  <c r="E808" i="20"/>
  <c r="F807" i="20"/>
  <c r="E807" i="20"/>
  <c r="F806" i="20"/>
  <c r="E806" i="20"/>
  <c r="F805" i="20"/>
  <c r="E805" i="20"/>
  <c r="F804" i="20"/>
  <c r="E804" i="20"/>
  <c r="F803" i="20"/>
  <c r="E803" i="20"/>
  <c r="F802" i="20"/>
  <c r="E802" i="20"/>
  <c r="F801" i="20"/>
  <c r="E801" i="20"/>
  <c r="F800" i="20"/>
  <c r="E800" i="20"/>
  <c r="F799" i="20"/>
  <c r="E799" i="20"/>
  <c r="F798" i="20"/>
  <c r="E798" i="20"/>
  <c r="F797" i="20"/>
  <c r="E797" i="20"/>
  <c r="F796" i="20"/>
  <c r="E796" i="20"/>
  <c r="F795" i="20"/>
  <c r="E795" i="20"/>
  <c r="F794" i="20"/>
  <c r="E794" i="20"/>
  <c r="F793" i="20"/>
  <c r="E793" i="20"/>
  <c r="F792" i="20"/>
  <c r="E792" i="20"/>
  <c r="F791" i="20"/>
  <c r="E791" i="20"/>
  <c r="F790" i="20"/>
  <c r="E790" i="20"/>
  <c r="F789" i="20"/>
  <c r="E789" i="20"/>
  <c r="F788" i="20"/>
  <c r="E788" i="20"/>
  <c r="F787" i="20"/>
  <c r="E787" i="20"/>
  <c r="F786" i="20"/>
  <c r="E786" i="20"/>
  <c r="F785" i="20"/>
  <c r="E785" i="20"/>
  <c r="F784" i="20"/>
  <c r="E784" i="20"/>
  <c r="F783" i="20"/>
  <c r="E783" i="20"/>
  <c r="F782" i="20"/>
  <c r="E782" i="20"/>
  <c r="F781" i="20"/>
  <c r="E781" i="20"/>
  <c r="F780" i="20"/>
  <c r="E780" i="20"/>
  <c r="F779" i="20"/>
  <c r="E779" i="20"/>
  <c r="F778" i="20"/>
  <c r="E778" i="20"/>
  <c r="F777" i="20"/>
  <c r="E777" i="20"/>
  <c r="F776" i="20"/>
  <c r="E776" i="20"/>
  <c r="F775" i="20"/>
  <c r="E775" i="20"/>
  <c r="F774" i="20"/>
  <c r="E774" i="20"/>
  <c r="F773" i="20"/>
  <c r="E773" i="20"/>
  <c r="F772" i="20"/>
  <c r="E772" i="20"/>
  <c r="F771" i="20"/>
  <c r="E771" i="20"/>
  <c r="F770" i="20"/>
  <c r="E770" i="20"/>
  <c r="F769" i="20"/>
  <c r="E769" i="20"/>
  <c r="F768" i="20"/>
  <c r="E768" i="20"/>
  <c r="F767" i="20"/>
  <c r="E767" i="20"/>
  <c r="F766" i="20"/>
  <c r="E766" i="20"/>
  <c r="F765" i="20"/>
  <c r="E765" i="20"/>
  <c r="F764" i="20"/>
  <c r="E764" i="20"/>
  <c r="F763" i="20"/>
  <c r="E763" i="20"/>
  <c r="F762" i="20"/>
  <c r="E762" i="20"/>
  <c r="F761" i="20"/>
  <c r="E761" i="20"/>
  <c r="F760" i="20"/>
  <c r="E760" i="20"/>
  <c r="F759" i="20"/>
  <c r="E759" i="20"/>
  <c r="F758" i="20"/>
  <c r="E758" i="20"/>
  <c r="F757" i="20"/>
  <c r="E757" i="20"/>
  <c r="F756" i="20"/>
  <c r="E756" i="20"/>
  <c r="F755" i="20"/>
  <c r="E755" i="20"/>
  <c r="F754" i="20"/>
  <c r="E754" i="20"/>
  <c r="F753" i="20"/>
  <c r="E753" i="20"/>
  <c r="F752" i="20"/>
  <c r="E752" i="20"/>
  <c r="F751" i="20"/>
  <c r="E751" i="20"/>
  <c r="F750" i="20"/>
  <c r="E750" i="20"/>
  <c r="F749" i="20"/>
  <c r="E749" i="20"/>
  <c r="F748" i="20"/>
  <c r="E748" i="20"/>
  <c r="F747" i="20"/>
  <c r="E747" i="20"/>
  <c r="F746" i="20"/>
  <c r="E746" i="20"/>
  <c r="F745" i="20"/>
  <c r="E745" i="20"/>
  <c r="F744" i="20"/>
  <c r="E744" i="20"/>
  <c r="F743" i="20"/>
  <c r="E743" i="20"/>
  <c r="F742" i="20"/>
  <c r="E742" i="20"/>
  <c r="F741" i="20"/>
  <c r="E741" i="20"/>
  <c r="F740" i="20"/>
  <c r="E740" i="20"/>
  <c r="F739" i="20"/>
  <c r="E739" i="20"/>
  <c r="F738" i="20"/>
  <c r="E738" i="20"/>
  <c r="F737" i="20"/>
  <c r="E737" i="20"/>
  <c r="F736" i="20"/>
  <c r="E736" i="20"/>
  <c r="F735" i="20"/>
  <c r="E735" i="20"/>
  <c r="F734" i="20"/>
  <c r="E734" i="20"/>
  <c r="F733" i="20"/>
  <c r="E733" i="20"/>
  <c r="F732" i="20"/>
  <c r="E732" i="20"/>
  <c r="F731" i="20"/>
  <c r="E731" i="20"/>
  <c r="F730" i="20"/>
  <c r="E730" i="20"/>
  <c r="F729" i="20"/>
  <c r="E729" i="20"/>
  <c r="F728" i="20"/>
  <c r="E728" i="20"/>
  <c r="F727" i="20"/>
  <c r="E727" i="20"/>
  <c r="F726" i="20"/>
  <c r="E726" i="20"/>
  <c r="F725" i="20"/>
  <c r="E725" i="20"/>
  <c r="F724" i="20"/>
  <c r="E724" i="20"/>
  <c r="F723" i="20"/>
  <c r="E723" i="20"/>
  <c r="F722" i="20"/>
  <c r="E722" i="20"/>
  <c r="F721" i="20"/>
  <c r="E721" i="20"/>
  <c r="F720" i="20"/>
  <c r="E720" i="20"/>
  <c r="F719" i="20"/>
  <c r="E719" i="20"/>
  <c r="F718" i="20"/>
  <c r="E718" i="20"/>
  <c r="F717" i="20"/>
  <c r="E717" i="20"/>
  <c r="F716" i="20"/>
  <c r="E716" i="20"/>
  <c r="F715" i="20"/>
  <c r="E715" i="20"/>
  <c r="F714" i="20"/>
  <c r="E714" i="20"/>
  <c r="F713" i="20"/>
  <c r="E713" i="20"/>
  <c r="F712" i="20"/>
  <c r="E712" i="20"/>
  <c r="F711" i="20"/>
  <c r="E711" i="20"/>
  <c r="F710" i="20"/>
  <c r="E710" i="20"/>
  <c r="F709" i="20"/>
  <c r="E709" i="20"/>
  <c r="F708" i="20"/>
  <c r="E708" i="20"/>
  <c r="F707" i="20"/>
  <c r="E707" i="20"/>
  <c r="F706" i="20"/>
  <c r="E706" i="20"/>
  <c r="F705" i="20"/>
  <c r="E705" i="20"/>
  <c r="F704" i="20"/>
  <c r="E704" i="20"/>
  <c r="F703" i="20"/>
  <c r="E703" i="20"/>
  <c r="F702" i="20"/>
  <c r="E702" i="20"/>
  <c r="F701" i="20"/>
  <c r="E701" i="20"/>
  <c r="F700" i="20"/>
  <c r="E700" i="20"/>
  <c r="F699" i="20"/>
  <c r="E699" i="20"/>
  <c r="F698" i="20"/>
  <c r="E698" i="20"/>
  <c r="F697" i="20"/>
  <c r="E697" i="20"/>
  <c r="F696" i="20"/>
  <c r="E696" i="20"/>
  <c r="F695" i="20"/>
  <c r="E695" i="20"/>
  <c r="F694" i="20"/>
  <c r="E694" i="20"/>
  <c r="F693" i="20"/>
  <c r="E693" i="20"/>
  <c r="F692" i="20"/>
  <c r="E692" i="20"/>
  <c r="F691" i="20"/>
  <c r="E691" i="20"/>
  <c r="F690" i="20"/>
  <c r="E690" i="20"/>
  <c r="F689" i="20"/>
  <c r="E689" i="20"/>
  <c r="F688" i="20"/>
  <c r="E688" i="20"/>
  <c r="F687" i="20"/>
  <c r="E687" i="20"/>
  <c r="F686" i="20"/>
  <c r="E686" i="20"/>
  <c r="F685" i="20"/>
  <c r="E685" i="20"/>
  <c r="F684" i="20"/>
  <c r="E684" i="20"/>
  <c r="F683" i="20"/>
  <c r="E683" i="20"/>
  <c r="F682" i="20"/>
  <c r="E682" i="20"/>
  <c r="F681" i="20"/>
  <c r="E681" i="20"/>
  <c r="F680" i="20"/>
  <c r="E680" i="20"/>
  <c r="F679" i="20"/>
  <c r="E679" i="20"/>
  <c r="F678" i="20"/>
  <c r="E678" i="20"/>
  <c r="F677" i="20"/>
  <c r="E677" i="20"/>
  <c r="F676" i="20"/>
  <c r="E676" i="20"/>
  <c r="F675" i="20"/>
  <c r="E675" i="20"/>
  <c r="F674" i="20"/>
  <c r="E674" i="20"/>
  <c r="F673" i="20"/>
  <c r="E673" i="20"/>
  <c r="F672" i="20"/>
  <c r="E672" i="20"/>
  <c r="F671" i="20"/>
  <c r="E671" i="20"/>
  <c r="F670" i="20"/>
  <c r="E670" i="20"/>
  <c r="F669" i="20"/>
  <c r="E669" i="20"/>
  <c r="F668" i="20"/>
  <c r="E668" i="20"/>
  <c r="F667" i="20"/>
  <c r="E667" i="20"/>
  <c r="F666" i="20"/>
  <c r="E666" i="20"/>
  <c r="F665" i="20"/>
  <c r="E665" i="20"/>
  <c r="F664" i="20"/>
  <c r="E664" i="20"/>
  <c r="F663" i="20"/>
  <c r="E663" i="20"/>
  <c r="F662" i="20"/>
  <c r="E662" i="20"/>
  <c r="F661" i="20"/>
  <c r="E661" i="20"/>
  <c r="F660" i="20"/>
  <c r="E660" i="20"/>
  <c r="F659" i="20"/>
  <c r="E659" i="20"/>
  <c r="F658" i="20"/>
  <c r="E658" i="20"/>
  <c r="F657" i="20"/>
  <c r="E657" i="20"/>
  <c r="F656" i="20"/>
  <c r="E656" i="20"/>
  <c r="F655" i="20"/>
  <c r="E655" i="20"/>
  <c r="F654" i="20"/>
  <c r="E654" i="20"/>
  <c r="F653" i="20"/>
  <c r="E653" i="20"/>
  <c r="F652" i="20"/>
  <c r="E652" i="20"/>
  <c r="F651" i="20"/>
  <c r="E651" i="20"/>
  <c r="F650" i="20"/>
  <c r="E650" i="20"/>
  <c r="F649" i="20"/>
  <c r="E649" i="20"/>
  <c r="F648" i="20"/>
  <c r="E648" i="20"/>
  <c r="F647" i="20"/>
  <c r="E647" i="20"/>
  <c r="F646" i="20"/>
  <c r="E646" i="20"/>
  <c r="F645" i="20"/>
  <c r="E645" i="20"/>
  <c r="F644" i="20"/>
  <c r="E644" i="20"/>
  <c r="F643" i="20"/>
  <c r="E643" i="20"/>
  <c r="F642" i="20"/>
  <c r="E642" i="20"/>
  <c r="F641" i="20"/>
  <c r="E641" i="20"/>
  <c r="F640" i="20"/>
  <c r="E640" i="20"/>
  <c r="F639" i="20"/>
  <c r="E639" i="20"/>
  <c r="F638" i="20"/>
  <c r="E638" i="20"/>
  <c r="F637" i="20"/>
  <c r="E637" i="20"/>
  <c r="F636" i="20"/>
  <c r="E636" i="20"/>
  <c r="F635" i="20"/>
  <c r="E635" i="20"/>
  <c r="F634" i="20"/>
  <c r="E634" i="20"/>
  <c r="F633" i="20"/>
  <c r="E633" i="20"/>
  <c r="F632" i="20"/>
  <c r="E632" i="20"/>
  <c r="F631" i="20"/>
  <c r="E631" i="20"/>
  <c r="F630" i="20"/>
  <c r="E630" i="20"/>
  <c r="F629" i="20"/>
  <c r="E629" i="20"/>
  <c r="F628" i="20"/>
  <c r="E628" i="20"/>
  <c r="F627" i="20"/>
  <c r="E627" i="20"/>
  <c r="F626" i="20"/>
  <c r="E626" i="20"/>
  <c r="F625" i="20"/>
  <c r="E625" i="20"/>
  <c r="F624" i="20"/>
  <c r="E624" i="20"/>
  <c r="F623" i="20"/>
  <c r="E623" i="20"/>
  <c r="F622" i="20"/>
  <c r="E622" i="20"/>
  <c r="F621" i="20"/>
  <c r="E621" i="20"/>
  <c r="F620" i="20"/>
  <c r="E620" i="20"/>
  <c r="F619" i="20"/>
  <c r="E619" i="20"/>
  <c r="F618" i="20"/>
  <c r="E618" i="20"/>
  <c r="F617" i="20"/>
  <c r="E617" i="20"/>
  <c r="F616" i="20"/>
  <c r="E616" i="20"/>
  <c r="F615" i="20"/>
  <c r="E615" i="20"/>
  <c r="F614" i="20"/>
  <c r="E614" i="20"/>
  <c r="F613" i="20"/>
  <c r="E613" i="20"/>
  <c r="F612" i="20"/>
  <c r="E612" i="20"/>
  <c r="F611" i="20"/>
  <c r="E611" i="20"/>
  <c r="F610" i="20"/>
  <c r="E610" i="20"/>
  <c r="F609" i="20"/>
  <c r="E609" i="20"/>
  <c r="F608" i="20"/>
  <c r="E608" i="20"/>
  <c r="F607" i="20"/>
  <c r="E607" i="20"/>
  <c r="F606" i="20"/>
  <c r="E606" i="20"/>
  <c r="F605" i="20"/>
  <c r="E605" i="20"/>
  <c r="F604" i="20"/>
  <c r="E604" i="20"/>
  <c r="F603" i="20"/>
  <c r="E603" i="20"/>
  <c r="F602" i="20"/>
  <c r="E602" i="20"/>
  <c r="F601" i="20"/>
  <c r="E601" i="20"/>
  <c r="F600" i="20"/>
  <c r="E600" i="20"/>
  <c r="F599" i="20"/>
  <c r="E599" i="20"/>
  <c r="F598" i="20"/>
  <c r="E598" i="20"/>
  <c r="F597" i="20"/>
  <c r="E597" i="20"/>
  <c r="F596" i="20"/>
  <c r="E596" i="20"/>
  <c r="F595" i="20"/>
  <c r="E595" i="20"/>
  <c r="F594" i="20"/>
  <c r="E594" i="20"/>
  <c r="F593" i="20"/>
  <c r="E593" i="20"/>
  <c r="F592" i="20"/>
  <c r="E592" i="20"/>
  <c r="F591" i="20"/>
  <c r="E591" i="20"/>
  <c r="F590" i="20"/>
  <c r="E590" i="20"/>
  <c r="F589" i="20"/>
  <c r="E589" i="20"/>
  <c r="F588" i="20"/>
  <c r="E588" i="20"/>
  <c r="F587" i="20"/>
  <c r="E587" i="20"/>
  <c r="F586" i="20"/>
  <c r="E586" i="20"/>
  <c r="F585" i="20"/>
  <c r="E585" i="20"/>
  <c r="F584" i="20"/>
  <c r="E584" i="20"/>
  <c r="F583" i="20"/>
  <c r="E583" i="20"/>
  <c r="F582" i="20"/>
  <c r="E582" i="20"/>
  <c r="F581" i="20"/>
  <c r="E581" i="20"/>
  <c r="F580" i="20"/>
  <c r="E580" i="20"/>
  <c r="F579" i="20"/>
  <c r="E579" i="20"/>
  <c r="F578" i="20"/>
  <c r="E578" i="20"/>
  <c r="F577" i="20"/>
  <c r="E577" i="20"/>
  <c r="F576" i="20"/>
  <c r="E576" i="20"/>
  <c r="F575" i="20"/>
  <c r="E575" i="20"/>
  <c r="F574" i="20"/>
  <c r="E574" i="20"/>
  <c r="F573" i="20"/>
  <c r="E573" i="20"/>
  <c r="F572" i="20"/>
  <c r="E572" i="20"/>
  <c r="F571" i="20"/>
  <c r="E571" i="20"/>
  <c r="F570" i="20"/>
  <c r="E570" i="20"/>
  <c r="F569" i="20"/>
  <c r="E569" i="20"/>
  <c r="F568" i="20"/>
  <c r="E568" i="20"/>
  <c r="F567" i="20"/>
  <c r="E567" i="20"/>
  <c r="F566" i="20"/>
  <c r="E566" i="20"/>
  <c r="F565" i="20"/>
  <c r="E565" i="20"/>
  <c r="F564" i="20"/>
  <c r="E564" i="20"/>
  <c r="F563" i="20"/>
  <c r="E563" i="20"/>
  <c r="F562" i="20"/>
  <c r="E562" i="20"/>
  <c r="F561" i="20"/>
  <c r="E561" i="20"/>
  <c r="F560" i="20"/>
  <c r="E560" i="20"/>
  <c r="F559" i="20"/>
  <c r="E559" i="20"/>
  <c r="F558" i="20"/>
  <c r="E558" i="20"/>
  <c r="F557" i="20"/>
  <c r="E557" i="20"/>
  <c r="F556" i="20"/>
  <c r="E556" i="20"/>
  <c r="F555" i="20"/>
  <c r="E555" i="20"/>
  <c r="F554" i="20"/>
  <c r="E554" i="20"/>
  <c r="F553" i="20"/>
  <c r="E553" i="20"/>
  <c r="F552" i="20"/>
  <c r="E552" i="20"/>
  <c r="F551" i="20"/>
  <c r="E551" i="20"/>
  <c r="F550" i="20"/>
  <c r="E550" i="20"/>
  <c r="F549" i="20"/>
  <c r="E549" i="20"/>
  <c r="F548" i="20"/>
  <c r="E548" i="20"/>
  <c r="F547" i="20"/>
  <c r="E547" i="20"/>
  <c r="F546" i="20"/>
  <c r="E546" i="20"/>
  <c r="F545" i="20"/>
  <c r="E545" i="20"/>
  <c r="F544" i="20"/>
  <c r="E544" i="20"/>
  <c r="F543" i="20"/>
  <c r="E543" i="20"/>
  <c r="F542" i="20"/>
  <c r="E542" i="20"/>
  <c r="F541" i="20"/>
  <c r="E541" i="20"/>
  <c r="F540" i="20"/>
  <c r="E540" i="20"/>
  <c r="F539" i="20"/>
  <c r="E539" i="20"/>
  <c r="F538" i="20"/>
  <c r="E538" i="20"/>
  <c r="F537" i="20"/>
  <c r="E537" i="20"/>
  <c r="F536" i="20"/>
  <c r="E536" i="20"/>
  <c r="F535" i="20"/>
  <c r="E535" i="20"/>
  <c r="F534" i="20"/>
  <c r="E534" i="20"/>
  <c r="F533" i="20"/>
  <c r="E533" i="20"/>
  <c r="F532" i="20"/>
  <c r="E532" i="20"/>
  <c r="F531" i="20"/>
  <c r="E531" i="20"/>
  <c r="F530" i="20"/>
  <c r="E530" i="20"/>
  <c r="F529" i="20"/>
  <c r="E529" i="20"/>
  <c r="F528" i="20"/>
  <c r="E528" i="20"/>
  <c r="F527" i="20"/>
  <c r="E527" i="20"/>
  <c r="F526" i="20"/>
  <c r="E526" i="20"/>
  <c r="F525" i="20"/>
  <c r="E525" i="20"/>
  <c r="F524" i="20"/>
  <c r="E524" i="20"/>
  <c r="F523" i="20"/>
  <c r="E523" i="20"/>
  <c r="F522" i="20"/>
  <c r="E522" i="20"/>
  <c r="F521" i="20"/>
  <c r="E521" i="20"/>
  <c r="F520" i="20"/>
  <c r="E520" i="20"/>
  <c r="F519" i="20"/>
  <c r="E519" i="20"/>
  <c r="F518" i="20"/>
  <c r="E518" i="20"/>
  <c r="F517" i="20"/>
  <c r="E517" i="20"/>
  <c r="F516" i="20"/>
  <c r="E516" i="20"/>
  <c r="F515" i="20"/>
  <c r="E515" i="20"/>
  <c r="F514" i="20"/>
  <c r="E514" i="20"/>
  <c r="F513" i="20"/>
  <c r="E513" i="20"/>
  <c r="F512" i="20"/>
  <c r="E512" i="20"/>
  <c r="F511" i="20"/>
  <c r="E511" i="20"/>
  <c r="F510" i="20"/>
  <c r="E510" i="20"/>
  <c r="F509" i="20"/>
  <c r="E509" i="20"/>
  <c r="F508" i="20"/>
  <c r="E508" i="20"/>
  <c r="F507" i="20"/>
  <c r="E507" i="20"/>
  <c r="F506" i="20"/>
  <c r="E506" i="20"/>
  <c r="F505" i="20"/>
  <c r="E505" i="20"/>
  <c r="F504" i="20"/>
  <c r="E504" i="20"/>
  <c r="F503" i="20"/>
  <c r="E503" i="20"/>
  <c r="F502" i="20"/>
  <c r="E502" i="20"/>
  <c r="F501" i="20"/>
  <c r="E501" i="20"/>
  <c r="F500" i="20"/>
  <c r="E500" i="20"/>
  <c r="F499" i="20"/>
  <c r="E499" i="20"/>
  <c r="F498" i="20"/>
  <c r="E498" i="20"/>
  <c r="F497" i="20"/>
  <c r="E497" i="20"/>
  <c r="F496" i="20"/>
  <c r="E496" i="20"/>
  <c r="F495" i="20"/>
  <c r="E495" i="20"/>
  <c r="F494" i="20"/>
  <c r="E494" i="20"/>
  <c r="F493" i="20"/>
  <c r="E493" i="20"/>
  <c r="F492" i="20"/>
  <c r="E492" i="20"/>
  <c r="F491" i="20"/>
  <c r="E491" i="20"/>
  <c r="F490" i="20"/>
  <c r="E490" i="20"/>
  <c r="F489" i="20"/>
  <c r="E489" i="20"/>
  <c r="F488" i="20"/>
  <c r="E488" i="20"/>
  <c r="F487" i="20"/>
  <c r="E487" i="20"/>
  <c r="F486" i="20"/>
  <c r="E486" i="20"/>
  <c r="F485" i="20"/>
  <c r="E485" i="20"/>
  <c r="F484" i="20"/>
  <c r="E484" i="20"/>
  <c r="F483" i="20"/>
  <c r="E483" i="20"/>
  <c r="F482" i="20"/>
  <c r="E482" i="20"/>
  <c r="F481" i="20"/>
  <c r="E481" i="20"/>
  <c r="F480" i="20"/>
  <c r="E480" i="20"/>
  <c r="F479" i="20"/>
  <c r="E479" i="20"/>
  <c r="F478" i="20"/>
  <c r="E478" i="20"/>
  <c r="F477" i="20"/>
  <c r="E477" i="20"/>
  <c r="F476" i="20"/>
  <c r="E476" i="20"/>
  <c r="F475" i="20"/>
  <c r="E475" i="20"/>
  <c r="F474" i="20"/>
  <c r="E474" i="20"/>
  <c r="F473" i="20"/>
  <c r="E473" i="20"/>
  <c r="F472" i="20"/>
  <c r="E472" i="20"/>
  <c r="F471" i="20"/>
  <c r="E471" i="20"/>
  <c r="F470" i="20"/>
  <c r="E470" i="20"/>
  <c r="F469" i="20"/>
  <c r="E469" i="20"/>
  <c r="F468" i="20"/>
  <c r="E468" i="20"/>
  <c r="F467" i="20"/>
  <c r="E467" i="20"/>
  <c r="F466" i="20"/>
  <c r="E466" i="20"/>
  <c r="F465" i="20"/>
  <c r="E465" i="20"/>
  <c r="F464" i="20"/>
  <c r="E464" i="20"/>
  <c r="F463" i="20"/>
  <c r="E463" i="20"/>
  <c r="F462" i="20"/>
  <c r="E462" i="20"/>
  <c r="F461" i="20"/>
  <c r="E461" i="20"/>
  <c r="F460" i="20"/>
  <c r="E460" i="20"/>
  <c r="F459" i="20"/>
  <c r="E459" i="20"/>
  <c r="F458" i="20"/>
  <c r="E458" i="20"/>
  <c r="F457" i="20"/>
  <c r="E457" i="20"/>
  <c r="F456" i="20"/>
  <c r="E456" i="20"/>
  <c r="F455" i="20"/>
  <c r="E455" i="20"/>
  <c r="F454" i="20"/>
  <c r="E454" i="20"/>
  <c r="F453" i="20"/>
  <c r="E453" i="20"/>
  <c r="F452" i="20"/>
  <c r="E452" i="20"/>
  <c r="F451" i="20"/>
  <c r="E451" i="20"/>
  <c r="F450" i="20"/>
  <c r="E450" i="20"/>
  <c r="F449" i="20"/>
  <c r="E449" i="20"/>
  <c r="F448" i="20"/>
  <c r="E448" i="20"/>
  <c r="F447" i="20"/>
  <c r="E447" i="20"/>
  <c r="F446" i="20"/>
  <c r="E446" i="20"/>
  <c r="F445" i="20"/>
  <c r="E445" i="20"/>
  <c r="F444" i="20"/>
  <c r="E444" i="20"/>
  <c r="F443" i="20"/>
  <c r="E443" i="20"/>
  <c r="F442" i="20"/>
  <c r="E442" i="20"/>
  <c r="F441" i="20"/>
  <c r="E441" i="20"/>
  <c r="F440" i="20"/>
  <c r="E440" i="20"/>
  <c r="F439" i="20"/>
  <c r="E439" i="20"/>
  <c r="F438" i="20"/>
  <c r="E438" i="20"/>
  <c r="F437" i="20"/>
  <c r="E437" i="20"/>
  <c r="F436" i="20"/>
  <c r="E436" i="20"/>
  <c r="F435" i="20"/>
  <c r="E435" i="20"/>
  <c r="F434" i="20"/>
  <c r="E434" i="20"/>
  <c r="F433" i="20"/>
  <c r="E433" i="20"/>
  <c r="F432" i="20"/>
  <c r="E432" i="20"/>
  <c r="F431" i="20"/>
  <c r="E431" i="20"/>
  <c r="F430" i="20"/>
  <c r="E430" i="20"/>
  <c r="F429" i="20"/>
  <c r="E429" i="20"/>
  <c r="F428" i="20"/>
  <c r="E428" i="20"/>
  <c r="F427" i="20"/>
  <c r="E427" i="20"/>
  <c r="F426" i="20"/>
  <c r="E426" i="20"/>
  <c r="F425" i="20"/>
  <c r="E425" i="20"/>
  <c r="F424" i="20"/>
  <c r="E424" i="20"/>
  <c r="F423" i="20"/>
  <c r="E423" i="20"/>
  <c r="F422" i="20"/>
  <c r="E422" i="20"/>
  <c r="F421" i="20"/>
  <c r="E421" i="20"/>
  <c r="F420" i="20"/>
  <c r="E420" i="20"/>
  <c r="F419" i="20"/>
  <c r="E419" i="20"/>
  <c r="F418" i="20"/>
  <c r="E418" i="20"/>
  <c r="F417" i="20"/>
  <c r="E417" i="20"/>
  <c r="F416" i="20"/>
  <c r="E416" i="20"/>
  <c r="F415" i="20"/>
  <c r="E415" i="20"/>
  <c r="F414" i="20"/>
  <c r="E414" i="20"/>
  <c r="F413" i="20"/>
  <c r="E413" i="20"/>
  <c r="F412" i="20"/>
  <c r="E412" i="20"/>
  <c r="F411" i="20"/>
  <c r="E411" i="20"/>
  <c r="F410" i="20"/>
  <c r="E410" i="20"/>
  <c r="F409" i="20"/>
  <c r="E409" i="20"/>
  <c r="F408" i="20"/>
  <c r="E408" i="20"/>
  <c r="F407" i="20"/>
  <c r="E407" i="20"/>
  <c r="F406" i="20"/>
  <c r="E406" i="20"/>
  <c r="F405" i="20"/>
  <c r="E405" i="20"/>
  <c r="F404" i="20"/>
  <c r="E404" i="20"/>
  <c r="F403" i="20"/>
  <c r="E403" i="20"/>
  <c r="F402" i="20"/>
  <c r="E402" i="20"/>
  <c r="F401" i="20"/>
  <c r="E401" i="20"/>
  <c r="F400" i="20"/>
  <c r="E400" i="20"/>
  <c r="F399" i="20"/>
  <c r="E399" i="20"/>
  <c r="F398" i="20"/>
  <c r="E398" i="20"/>
  <c r="F397" i="20"/>
  <c r="E397" i="20"/>
  <c r="F396" i="20"/>
  <c r="E396" i="20"/>
  <c r="F395" i="20"/>
  <c r="E395" i="20"/>
  <c r="F394" i="20"/>
  <c r="E394" i="20"/>
  <c r="F393" i="20"/>
  <c r="E393" i="20"/>
  <c r="F392" i="20"/>
  <c r="E392" i="20"/>
  <c r="F391" i="20"/>
  <c r="E391" i="20"/>
  <c r="F390" i="20"/>
  <c r="E390" i="20"/>
  <c r="F389" i="20"/>
  <c r="E389" i="20"/>
  <c r="F388" i="20"/>
  <c r="E388" i="20"/>
  <c r="F387" i="20"/>
  <c r="E387" i="20"/>
  <c r="F386" i="20"/>
  <c r="E386" i="20"/>
  <c r="F385" i="20"/>
  <c r="E385" i="20"/>
  <c r="F384" i="20"/>
  <c r="E384" i="20"/>
  <c r="F383" i="20"/>
  <c r="E383" i="20"/>
  <c r="F382" i="20"/>
  <c r="E382" i="20"/>
  <c r="F381" i="20"/>
  <c r="E381" i="20"/>
  <c r="F380" i="20"/>
  <c r="E380" i="20"/>
  <c r="F379" i="20"/>
  <c r="E379" i="20"/>
  <c r="F378" i="20"/>
  <c r="E378" i="20"/>
  <c r="F377" i="20"/>
  <c r="E377" i="20"/>
  <c r="F376" i="20"/>
  <c r="E376" i="20"/>
  <c r="F375" i="20"/>
  <c r="E375" i="20"/>
  <c r="F374" i="20"/>
  <c r="E374" i="20"/>
  <c r="F373" i="20"/>
  <c r="E373" i="20"/>
  <c r="F372" i="20"/>
  <c r="E372" i="20"/>
  <c r="F371" i="20"/>
  <c r="E371" i="20"/>
  <c r="F370" i="20"/>
  <c r="E370" i="20"/>
  <c r="F369" i="20"/>
  <c r="E369" i="20"/>
  <c r="F368" i="20"/>
  <c r="E368" i="20"/>
  <c r="F367" i="20"/>
  <c r="E367" i="20"/>
  <c r="F366" i="20"/>
  <c r="E366" i="20"/>
  <c r="F365" i="20"/>
  <c r="E365" i="20"/>
  <c r="F364" i="20"/>
  <c r="E364" i="20"/>
  <c r="F363" i="20"/>
  <c r="E363" i="20"/>
  <c r="F362" i="20"/>
  <c r="E362" i="20"/>
  <c r="F361" i="20"/>
  <c r="E361" i="20"/>
  <c r="F360" i="20"/>
  <c r="E360" i="20"/>
  <c r="F359" i="20"/>
  <c r="E359" i="20"/>
  <c r="F358" i="20"/>
  <c r="E358" i="20"/>
  <c r="F357" i="20"/>
  <c r="E357" i="20"/>
  <c r="F356" i="20"/>
  <c r="E356" i="20"/>
  <c r="F355" i="20"/>
  <c r="E355" i="20"/>
  <c r="F354" i="20"/>
  <c r="E354" i="20"/>
  <c r="F353" i="20"/>
  <c r="E353" i="20"/>
  <c r="F352" i="20"/>
  <c r="E352" i="20"/>
  <c r="F351" i="20"/>
  <c r="E351" i="20"/>
  <c r="F350" i="20"/>
  <c r="E350" i="20"/>
  <c r="F349" i="20"/>
  <c r="E349" i="20"/>
  <c r="F348" i="20"/>
  <c r="E348" i="20"/>
  <c r="F347" i="20"/>
  <c r="E347" i="20"/>
  <c r="F346" i="20"/>
  <c r="E346" i="20"/>
  <c r="F345" i="20"/>
  <c r="E345" i="20"/>
  <c r="F344" i="20"/>
  <c r="E344" i="20"/>
  <c r="F343" i="20"/>
  <c r="E343" i="20"/>
  <c r="F342" i="20"/>
  <c r="E342" i="20"/>
  <c r="F341" i="20"/>
  <c r="E341" i="20"/>
  <c r="F340" i="20"/>
  <c r="E340" i="20"/>
  <c r="F339" i="20"/>
  <c r="E339" i="20"/>
  <c r="F338" i="20"/>
  <c r="E338" i="20"/>
  <c r="F337" i="20"/>
  <c r="E337" i="20"/>
  <c r="F336" i="20"/>
  <c r="E336" i="20"/>
  <c r="F335" i="20"/>
  <c r="E335" i="20"/>
  <c r="F334" i="20"/>
  <c r="E334" i="20"/>
  <c r="F333" i="20"/>
  <c r="E333" i="20"/>
  <c r="F332" i="20"/>
  <c r="E332" i="20"/>
  <c r="F331" i="20"/>
  <c r="E331" i="20"/>
  <c r="F330" i="20"/>
  <c r="E330" i="20"/>
  <c r="F329" i="20"/>
  <c r="E329" i="20"/>
  <c r="F328" i="20"/>
  <c r="E328" i="20"/>
  <c r="F327" i="20"/>
  <c r="E327" i="20"/>
  <c r="F326" i="20"/>
  <c r="E326" i="20"/>
  <c r="F325" i="20"/>
  <c r="E325" i="20"/>
  <c r="F324" i="20"/>
  <c r="E324" i="20"/>
  <c r="F323" i="20"/>
  <c r="E323" i="20"/>
  <c r="F322" i="20"/>
  <c r="E322" i="20"/>
  <c r="F321" i="20"/>
  <c r="E321" i="20"/>
  <c r="F320" i="20"/>
  <c r="E320" i="20"/>
  <c r="F319" i="20"/>
  <c r="E319" i="20"/>
  <c r="F318" i="20"/>
  <c r="E318" i="20"/>
  <c r="F317" i="20"/>
  <c r="E317" i="20"/>
  <c r="F316" i="20"/>
  <c r="E316" i="20"/>
  <c r="F315" i="20"/>
  <c r="E315" i="20"/>
  <c r="F314" i="20"/>
  <c r="E314" i="20"/>
  <c r="F313" i="20"/>
  <c r="E313" i="20"/>
  <c r="F312" i="20"/>
  <c r="E312" i="20"/>
  <c r="F311" i="20"/>
  <c r="E311" i="20"/>
  <c r="F310" i="20"/>
  <c r="E310" i="20"/>
  <c r="F309" i="20"/>
  <c r="E309" i="20"/>
  <c r="F308" i="20"/>
  <c r="E308" i="20"/>
  <c r="F307" i="20"/>
  <c r="E307" i="20"/>
  <c r="F306" i="20"/>
  <c r="E306" i="20"/>
  <c r="F305" i="20"/>
  <c r="E305" i="20"/>
  <c r="F304" i="20"/>
  <c r="E304" i="20"/>
  <c r="F303" i="20"/>
  <c r="E303" i="20"/>
  <c r="F302" i="20"/>
  <c r="E302" i="20"/>
  <c r="F301" i="20"/>
  <c r="E301" i="20"/>
  <c r="F300" i="20"/>
  <c r="E300" i="20"/>
  <c r="F299" i="20"/>
  <c r="E299" i="20"/>
  <c r="F298" i="20"/>
  <c r="E298" i="20"/>
  <c r="F297" i="20"/>
  <c r="E297" i="20"/>
  <c r="F296" i="20"/>
  <c r="E296" i="20"/>
  <c r="F295" i="20"/>
  <c r="E295" i="20"/>
  <c r="F294" i="20"/>
  <c r="E294" i="20"/>
  <c r="F293" i="20"/>
  <c r="E293" i="20"/>
  <c r="F292" i="20"/>
  <c r="E292" i="20"/>
  <c r="F291" i="20"/>
  <c r="E291" i="20"/>
  <c r="F290" i="20"/>
  <c r="E290" i="20"/>
  <c r="F289" i="20"/>
  <c r="E289" i="20"/>
  <c r="F288" i="20"/>
  <c r="E288" i="20"/>
  <c r="F287" i="20"/>
  <c r="E287" i="20"/>
  <c r="F286" i="20"/>
  <c r="E286" i="20"/>
  <c r="F285" i="20"/>
  <c r="E285" i="20"/>
  <c r="F284" i="20"/>
  <c r="E284" i="20"/>
  <c r="F283" i="20"/>
  <c r="E283" i="20"/>
  <c r="F282" i="20"/>
  <c r="E282" i="20"/>
  <c r="F281" i="20"/>
  <c r="E281" i="20"/>
  <c r="F280" i="20"/>
  <c r="E280" i="20"/>
  <c r="F279" i="20"/>
  <c r="E279" i="20"/>
  <c r="F278" i="20"/>
  <c r="E278" i="20"/>
  <c r="F277" i="20"/>
  <c r="E277" i="20"/>
  <c r="F276" i="20"/>
  <c r="E276" i="20"/>
  <c r="F275" i="20"/>
  <c r="E275" i="20"/>
  <c r="F274" i="20"/>
  <c r="E274" i="20"/>
  <c r="F273" i="20"/>
  <c r="E273" i="20"/>
  <c r="F272" i="20"/>
  <c r="E272" i="20"/>
  <c r="F271" i="20"/>
  <c r="E271" i="20"/>
  <c r="F270" i="20"/>
  <c r="E270" i="20"/>
  <c r="F269" i="20"/>
  <c r="E269" i="20"/>
  <c r="F268" i="20"/>
  <c r="E268" i="20"/>
  <c r="F267" i="20"/>
  <c r="E267" i="20"/>
  <c r="F266" i="20"/>
  <c r="E266" i="20"/>
  <c r="F265" i="20"/>
  <c r="E265" i="20"/>
  <c r="F264" i="20"/>
  <c r="E264" i="20"/>
  <c r="F263" i="20"/>
  <c r="E263" i="20"/>
  <c r="F262" i="20"/>
  <c r="E262" i="20"/>
  <c r="F261" i="20"/>
  <c r="E261" i="20"/>
  <c r="F260" i="20"/>
  <c r="E260" i="20"/>
  <c r="F259" i="20"/>
  <c r="E259" i="20"/>
  <c r="F258" i="20"/>
  <c r="E258" i="20"/>
  <c r="F257" i="20"/>
  <c r="E257" i="20"/>
  <c r="F256" i="20"/>
  <c r="E256" i="20"/>
  <c r="F255" i="20"/>
  <c r="E255" i="20"/>
  <c r="F254" i="20"/>
  <c r="E254" i="20"/>
  <c r="F253" i="20"/>
  <c r="E253" i="20"/>
  <c r="F252" i="20"/>
  <c r="E252" i="20"/>
  <c r="F251" i="20"/>
  <c r="E251" i="20"/>
  <c r="F250" i="20"/>
  <c r="E250" i="20"/>
  <c r="F249" i="20"/>
  <c r="E249" i="20"/>
  <c r="F248" i="20"/>
  <c r="E248" i="20"/>
  <c r="F247" i="20"/>
  <c r="E247" i="20"/>
  <c r="F246" i="20"/>
  <c r="E246" i="20"/>
  <c r="F245" i="20"/>
  <c r="E245" i="20"/>
  <c r="F244" i="20"/>
  <c r="E244" i="20"/>
  <c r="F243" i="20"/>
  <c r="E243" i="20"/>
  <c r="F242" i="20"/>
  <c r="E242" i="20"/>
  <c r="F241" i="20"/>
  <c r="E241" i="20"/>
  <c r="F240" i="20"/>
  <c r="E240" i="20"/>
  <c r="F239" i="20"/>
  <c r="E239" i="20"/>
  <c r="F238" i="20"/>
  <c r="E238" i="20"/>
  <c r="F237" i="20"/>
  <c r="E237" i="20"/>
  <c r="F236" i="20"/>
  <c r="E236" i="20"/>
  <c r="F235" i="20"/>
  <c r="E235" i="20"/>
  <c r="F234" i="20"/>
  <c r="E234" i="20"/>
  <c r="F233" i="20"/>
  <c r="E233" i="20"/>
  <c r="F232" i="20"/>
  <c r="E232" i="20"/>
  <c r="F231" i="20"/>
  <c r="E231" i="20"/>
  <c r="F230" i="20"/>
  <c r="E230" i="20"/>
  <c r="F229" i="20"/>
  <c r="E229" i="20"/>
  <c r="F228" i="20"/>
  <c r="E228" i="20"/>
  <c r="F227" i="20"/>
  <c r="E227" i="20"/>
  <c r="F226" i="20"/>
  <c r="E226" i="20"/>
  <c r="F225" i="20"/>
  <c r="E225" i="20"/>
  <c r="F224" i="20"/>
  <c r="E224" i="20"/>
  <c r="F223" i="20"/>
  <c r="E223" i="20"/>
  <c r="F222" i="20"/>
  <c r="E222" i="20"/>
  <c r="F221" i="20"/>
  <c r="E221" i="20"/>
  <c r="F220" i="20"/>
  <c r="E220" i="20"/>
  <c r="F219" i="20"/>
  <c r="E219" i="20"/>
  <c r="F218" i="20"/>
  <c r="E218" i="20"/>
  <c r="F217" i="20"/>
  <c r="E217" i="20"/>
  <c r="F216" i="20"/>
  <c r="E216" i="20"/>
  <c r="F215" i="20"/>
  <c r="E215" i="20"/>
  <c r="F214" i="20"/>
  <c r="E214" i="20"/>
  <c r="F213" i="20"/>
  <c r="E213" i="20"/>
  <c r="F212" i="20"/>
  <c r="E212" i="20"/>
  <c r="F211" i="20"/>
  <c r="E211" i="20"/>
  <c r="F210" i="20"/>
  <c r="E210" i="20"/>
  <c r="F209" i="20"/>
  <c r="E209" i="20"/>
  <c r="F208" i="20"/>
  <c r="E208" i="20"/>
  <c r="F207" i="20"/>
  <c r="E207" i="20"/>
  <c r="F206" i="20"/>
  <c r="E206" i="20"/>
  <c r="F205" i="20"/>
  <c r="E205" i="20"/>
  <c r="F204" i="20"/>
  <c r="E204" i="20"/>
  <c r="F203" i="20"/>
  <c r="E203" i="20"/>
  <c r="F202" i="20"/>
  <c r="E202" i="20"/>
  <c r="F201" i="20"/>
  <c r="E201" i="20"/>
  <c r="F200" i="20"/>
  <c r="E200" i="20"/>
  <c r="F199" i="20"/>
  <c r="E199" i="20"/>
  <c r="F198" i="20"/>
  <c r="E198" i="20"/>
  <c r="F197" i="20"/>
  <c r="E197" i="20"/>
  <c r="F196" i="20"/>
  <c r="E196" i="20"/>
  <c r="F195" i="20"/>
  <c r="E195" i="20"/>
  <c r="F194" i="20"/>
  <c r="E194" i="20"/>
  <c r="F193" i="20"/>
  <c r="E193" i="20"/>
  <c r="F192" i="20"/>
  <c r="E192" i="20"/>
  <c r="F191" i="20"/>
  <c r="E191" i="20"/>
  <c r="F190" i="20"/>
  <c r="E190" i="20"/>
  <c r="F189" i="20"/>
  <c r="E189" i="20"/>
  <c r="F188" i="20"/>
  <c r="E188" i="20"/>
  <c r="F187" i="20"/>
  <c r="E187" i="20"/>
  <c r="F186" i="20"/>
  <c r="E186" i="20"/>
  <c r="F185" i="20"/>
  <c r="E185" i="20"/>
  <c r="F184" i="20"/>
  <c r="E184" i="20"/>
  <c r="F183" i="20"/>
  <c r="E183" i="20"/>
  <c r="F182" i="20"/>
  <c r="E182" i="20"/>
  <c r="F181" i="20"/>
  <c r="E181" i="20"/>
  <c r="F180" i="20"/>
  <c r="E180" i="20"/>
  <c r="F179" i="20"/>
  <c r="E179" i="20"/>
  <c r="F178" i="20"/>
  <c r="E178" i="20"/>
  <c r="F177" i="20"/>
  <c r="E177" i="20"/>
  <c r="F176" i="20"/>
  <c r="E176" i="20"/>
  <c r="F175" i="20"/>
  <c r="E175" i="20"/>
  <c r="F174" i="20"/>
  <c r="E174" i="20"/>
  <c r="F173" i="20"/>
  <c r="E173" i="20"/>
  <c r="F172" i="20"/>
  <c r="E172" i="20"/>
  <c r="F171" i="20"/>
  <c r="E171" i="20"/>
  <c r="F170" i="20"/>
  <c r="E170" i="20"/>
  <c r="F169" i="20"/>
  <c r="E169" i="20"/>
  <c r="F168" i="20"/>
  <c r="E168" i="20"/>
  <c r="F167" i="20"/>
  <c r="E167" i="20"/>
  <c r="F166" i="20"/>
  <c r="E166" i="20"/>
  <c r="F165" i="20"/>
  <c r="E165" i="20"/>
  <c r="F164" i="20"/>
  <c r="E164" i="20"/>
  <c r="F163" i="20"/>
  <c r="E163" i="20"/>
  <c r="F162" i="20"/>
  <c r="E162" i="20"/>
  <c r="F161" i="20"/>
  <c r="E161" i="20"/>
  <c r="F160" i="20"/>
  <c r="E160" i="20"/>
  <c r="F159" i="20"/>
  <c r="E159" i="20"/>
  <c r="F158" i="20"/>
  <c r="E158" i="20"/>
  <c r="F157" i="20"/>
  <c r="E157" i="20"/>
  <c r="F156" i="20"/>
  <c r="E156" i="20"/>
  <c r="F155" i="20"/>
  <c r="E155" i="20"/>
  <c r="F154" i="20"/>
  <c r="E154" i="20"/>
  <c r="F153" i="20"/>
  <c r="E153" i="20"/>
  <c r="F152" i="20"/>
  <c r="E152" i="20"/>
  <c r="F151" i="20"/>
  <c r="E151" i="20"/>
  <c r="F150" i="20"/>
  <c r="E150" i="20"/>
  <c r="F149" i="20"/>
  <c r="E149" i="20"/>
  <c r="F148" i="20"/>
  <c r="E148" i="20"/>
  <c r="F147" i="20"/>
  <c r="E147" i="20"/>
  <c r="F146" i="20"/>
  <c r="E146" i="20"/>
  <c r="F145" i="20"/>
  <c r="E145" i="20"/>
  <c r="F144" i="20"/>
  <c r="E144" i="20"/>
  <c r="F143" i="20"/>
  <c r="E143" i="20"/>
  <c r="F142" i="20"/>
  <c r="E142" i="20"/>
  <c r="F141" i="20"/>
  <c r="E141" i="20"/>
  <c r="F140" i="20"/>
  <c r="E140" i="20"/>
  <c r="F139" i="20"/>
  <c r="E139" i="20"/>
  <c r="F138" i="20"/>
  <c r="E138" i="20"/>
  <c r="F137" i="20"/>
  <c r="E137" i="20"/>
  <c r="F136" i="20"/>
  <c r="E136" i="20"/>
  <c r="F135" i="20"/>
  <c r="E135" i="20"/>
  <c r="F134" i="20"/>
  <c r="E134" i="20"/>
  <c r="F133" i="20"/>
  <c r="E133" i="20"/>
  <c r="F132" i="20"/>
  <c r="E132" i="20"/>
  <c r="F131" i="20"/>
  <c r="E131" i="20"/>
  <c r="F130" i="20"/>
  <c r="E130" i="20"/>
  <c r="F129" i="20"/>
  <c r="E129" i="20"/>
  <c r="F128" i="20"/>
  <c r="E128" i="20"/>
  <c r="F127" i="20"/>
  <c r="E127" i="20"/>
  <c r="F126" i="20"/>
  <c r="E126" i="20"/>
  <c r="F125" i="20"/>
  <c r="E125" i="20"/>
  <c r="F124" i="20"/>
  <c r="E124" i="20"/>
  <c r="F123" i="20"/>
  <c r="E123" i="20"/>
  <c r="F122" i="20"/>
  <c r="E122" i="20"/>
  <c r="F121" i="20"/>
  <c r="E121" i="20"/>
  <c r="F120" i="20"/>
  <c r="E120" i="20"/>
  <c r="F119" i="20"/>
  <c r="E119" i="20"/>
  <c r="F118" i="20"/>
  <c r="E118" i="20"/>
  <c r="F117" i="20"/>
  <c r="E117" i="20"/>
  <c r="F116" i="20"/>
  <c r="E116" i="20"/>
  <c r="F115" i="20"/>
  <c r="E115" i="20"/>
  <c r="F114" i="20"/>
  <c r="E114" i="20"/>
  <c r="F113" i="20"/>
  <c r="E113" i="20"/>
  <c r="F112" i="20"/>
  <c r="E112" i="20"/>
  <c r="F111" i="20"/>
  <c r="E111" i="20"/>
  <c r="F110" i="20"/>
  <c r="E110" i="20"/>
  <c r="F109" i="20"/>
  <c r="E109" i="20"/>
  <c r="F108" i="20"/>
  <c r="E108" i="20"/>
  <c r="F107" i="20"/>
  <c r="E107" i="20"/>
  <c r="F106" i="20"/>
  <c r="E106" i="20"/>
  <c r="F105" i="20"/>
  <c r="E105" i="20"/>
  <c r="F104" i="20"/>
  <c r="E104" i="20"/>
  <c r="F103" i="20"/>
  <c r="E103" i="20"/>
  <c r="F102" i="20"/>
  <c r="E102" i="20"/>
  <c r="F101" i="20"/>
  <c r="E101" i="20"/>
  <c r="F100" i="20"/>
  <c r="E100" i="20"/>
  <c r="F99" i="20"/>
  <c r="E99" i="20"/>
  <c r="F98" i="20"/>
  <c r="E98" i="20"/>
  <c r="F97" i="20"/>
  <c r="E97" i="20"/>
  <c r="F96" i="20"/>
  <c r="E96" i="20"/>
  <c r="F95" i="20"/>
  <c r="E95" i="20"/>
  <c r="F94" i="20"/>
  <c r="E94" i="20"/>
  <c r="F93" i="20"/>
  <c r="E93" i="20"/>
  <c r="F92" i="20"/>
  <c r="E92" i="20"/>
  <c r="F91" i="20"/>
  <c r="E91" i="20"/>
  <c r="F90" i="20"/>
  <c r="E90" i="20"/>
  <c r="F89" i="20"/>
  <c r="E89" i="20"/>
  <c r="F88" i="20"/>
  <c r="E88" i="20"/>
  <c r="F87" i="20"/>
  <c r="E87" i="20"/>
  <c r="F86" i="20"/>
  <c r="E86" i="20"/>
  <c r="F85" i="20"/>
  <c r="E85" i="20"/>
  <c r="F84" i="20"/>
  <c r="E84" i="20"/>
  <c r="F83" i="20"/>
  <c r="E83" i="20"/>
  <c r="F82" i="20"/>
  <c r="E82" i="20"/>
  <c r="F81" i="20"/>
  <c r="E81" i="20"/>
  <c r="F80" i="20"/>
  <c r="E80" i="20"/>
  <c r="F79" i="20"/>
  <c r="E79" i="20"/>
  <c r="F78" i="20"/>
  <c r="E78" i="20"/>
  <c r="F77" i="20"/>
  <c r="E77" i="20"/>
  <c r="F76" i="20"/>
  <c r="E76" i="20"/>
  <c r="F75" i="20"/>
  <c r="E75" i="20"/>
  <c r="F74" i="20"/>
  <c r="E74" i="20"/>
  <c r="F73" i="20"/>
  <c r="E73" i="20"/>
  <c r="F72" i="20"/>
  <c r="E72" i="20"/>
  <c r="F71" i="20"/>
  <c r="E71" i="20"/>
  <c r="F70" i="20"/>
  <c r="E70" i="20"/>
  <c r="F69" i="20"/>
  <c r="E69" i="20"/>
  <c r="F68" i="20"/>
  <c r="E68" i="20"/>
  <c r="F67" i="20"/>
  <c r="E67" i="20"/>
  <c r="F66" i="20"/>
  <c r="E66" i="20"/>
  <c r="F65" i="20"/>
  <c r="E65" i="20"/>
  <c r="F64" i="20"/>
  <c r="E64" i="20"/>
  <c r="F63" i="20"/>
  <c r="E63" i="20"/>
  <c r="F62" i="20"/>
  <c r="E62" i="20"/>
  <c r="F61" i="20"/>
  <c r="E61" i="20"/>
  <c r="F60" i="20"/>
  <c r="E60" i="20"/>
  <c r="F59" i="20"/>
  <c r="E59" i="20"/>
  <c r="F58" i="20"/>
  <c r="E58" i="20"/>
  <c r="F57" i="20"/>
  <c r="E57" i="20"/>
  <c r="F56" i="20"/>
  <c r="E56" i="20"/>
  <c r="F55" i="20"/>
  <c r="E55" i="20"/>
  <c r="F54" i="20"/>
  <c r="E54" i="20"/>
  <c r="F53" i="20"/>
  <c r="E53" i="20"/>
  <c r="F52" i="20"/>
  <c r="E52" i="20"/>
  <c r="F51" i="20"/>
  <c r="E51" i="20"/>
  <c r="F50" i="20"/>
  <c r="E50" i="20"/>
  <c r="F49" i="20"/>
  <c r="E49" i="20"/>
  <c r="F48" i="20"/>
  <c r="E48" i="20"/>
  <c r="F47" i="20"/>
  <c r="E47" i="20"/>
  <c r="F46" i="20"/>
  <c r="E46" i="20"/>
  <c r="F45" i="20"/>
  <c r="E45" i="20"/>
  <c r="F44" i="20"/>
  <c r="E44" i="20"/>
  <c r="F43" i="20"/>
  <c r="E43" i="20"/>
  <c r="F42" i="20"/>
  <c r="E42" i="20"/>
  <c r="F41" i="20"/>
  <c r="E41" i="20"/>
  <c r="F40" i="20"/>
  <c r="E40" i="20"/>
  <c r="F39" i="20"/>
  <c r="E39" i="20"/>
  <c r="F38" i="20"/>
  <c r="E38" i="20"/>
  <c r="F37" i="20"/>
  <c r="E37" i="20"/>
  <c r="F36" i="20"/>
  <c r="E36" i="20"/>
  <c r="F35" i="20"/>
  <c r="E35" i="20"/>
  <c r="F34" i="20"/>
  <c r="E34" i="20"/>
  <c r="F33" i="20"/>
  <c r="E33" i="20"/>
  <c r="F32" i="20"/>
  <c r="E32" i="20"/>
  <c r="F31" i="20"/>
  <c r="E31" i="20"/>
  <c r="F30" i="20"/>
  <c r="E30" i="20"/>
  <c r="F29" i="20"/>
  <c r="E29" i="20"/>
  <c r="F28" i="20"/>
  <c r="E28" i="20"/>
  <c r="F27" i="20"/>
  <c r="E27" i="20"/>
  <c r="F25" i="20"/>
  <c r="E25" i="20"/>
  <c r="F24" i="20"/>
  <c r="E24" i="20"/>
  <c r="I23" i="20"/>
  <c r="F23" i="20"/>
  <c r="E23" i="20"/>
  <c r="E22" i="20"/>
  <c r="I20" i="20"/>
  <c r="F20" i="20"/>
  <c r="E20" i="20"/>
  <c r="I19" i="20"/>
  <c r="F19" i="20"/>
  <c r="E19" i="20"/>
  <c r="I18" i="20"/>
  <c r="F18" i="20"/>
  <c r="E18" i="20"/>
  <c r="I17" i="20"/>
  <c r="F17" i="20"/>
  <c r="E17" i="20"/>
  <c r="I16" i="20"/>
  <c r="F16" i="20"/>
  <c r="E16" i="20"/>
  <c r="I15" i="20"/>
  <c r="F15" i="20"/>
  <c r="E15" i="20"/>
  <c r="I14" i="20"/>
  <c r="F14" i="20"/>
  <c r="E14" i="20"/>
  <c r="I13" i="20"/>
  <c r="F13" i="20"/>
  <c r="E13" i="20"/>
  <c r="I12" i="20"/>
  <c r="F12" i="20"/>
  <c r="E12" i="20"/>
  <c r="I11" i="20"/>
  <c r="F11" i="20"/>
  <c r="E11" i="20"/>
  <c r="I10" i="20"/>
  <c r="F10" i="20"/>
  <c r="E10" i="20"/>
  <c r="I9" i="20"/>
  <c r="F9" i="20"/>
  <c r="E9" i="20"/>
  <c r="I8" i="20"/>
  <c r="F8" i="20"/>
  <c r="E8" i="20"/>
  <c r="I7" i="20"/>
  <c r="F7" i="20"/>
  <c r="E7" i="20"/>
  <c r="I6" i="20"/>
  <c r="F6" i="20"/>
  <c r="E6" i="20"/>
  <c r="I5" i="20"/>
  <c r="F5" i="20"/>
  <c r="E5" i="20"/>
  <c r="I4" i="20"/>
  <c r="F4" i="20"/>
  <c r="E4" i="20"/>
  <c r="I3" i="20"/>
  <c r="F3" i="20"/>
  <c r="E3" i="20"/>
  <c r="J774" i="18"/>
  <c r="J1258" i="18" l="1"/>
  <c r="F52" i="16" l="1"/>
</calcChain>
</file>

<file path=xl/comments1.xml><?xml version="1.0" encoding="utf-8"?>
<comments xmlns="http://schemas.openxmlformats.org/spreadsheetml/2006/main">
  <authors>
    <author>Arvidt</author>
  </authors>
  <commentList>
    <comment ref="H8" authorId="0">
      <text>
        <r>
          <rPr>
            <b/>
            <sz val="8"/>
            <color indexed="81"/>
            <rFont val="Tahoma"/>
            <family val="2"/>
          </rPr>
          <t>Arvidt: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<sst xmlns="http://schemas.openxmlformats.org/spreadsheetml/2006/main" count="28381" uniqueCount="5996">
  <si>
    <t>Valores Totais:</t>
  </si>
  <si>
    <t>Natureza</t>
  </si>
  <si>
    <t>Valor</t>
  </si>
  <si>
    <t>Origem</t>
  </si>
  <si>
    <t>Vencimento</t>
  </si>
  <si>
    <t>Registro Contabil</t>
  </si>
  <si>
    <t>Não Concursal</t>
  </si>
  <si>
    <t>ACC - U$</t>
  </si>
  <si>
    <t>Valor u$</t>
  </si>
  <si>
    <t>Valor U$   x   R$ 2,34</t>
  </si>
  <si>
    <t>Diário</t>
  </si>
  <si>
    <t>Nome</t>
  </si>
  <si>
    <t>CNPJ/CPF</t>
  </si>
  <si>
    <t>Endereço</t>
  </si>
  <si>
    <t>Classificação - Adiantamentos Cambiais</t>
  </si>
  <si>
    <t xml:space="preserve"> Classificação - Créditos Quirografários</t>
  </si>
  <si>
    <t>TOTAL</t>
  </si>
  <si>
    <t>Total Titulares de Credito com Garantia Real</t>
  </si>
  <si>
    <t>Relação Nominal Completa dos Credores</t>
  </si>
  <si>
    <t xml:space="preserve">Relação Nominal Completa dos Credores </t>
  </si>
  <si>
    <t xml:space="preserve"> Classificação - Créditos Tributários (Não Concursal)</t>
  </si>
  <si>
    <t>CAIXA ECONOMICA FEDERAL</t>
  </si>
  <si>
    <t>BANCO SANTANDER</t>
  </si>
  <si>
    <t>BANCO INDUSTRIAL E COMERCIAL S/A</t>
  </si>
  <si>
    <t>BANCO BRADESCO S.A</t>
  </si>
  <si>
    <t>BANCO CITIBANK S.A</t>
  </si>
  <si>
    <t>ITAU UNIBANCO S.A</t>
  </si>
  <si>
    <t>BANCO ABC BRASIL S.A</t>
  </si>
  <si>
    <t>BANCO SANTANDER (BRASIL) S.A</t>
  </si>
  <si>
    <t>BANCO SAFRA S/A</t>
  </si>
  <si>
    <t>MBN PRODUTOS QUIMICOS LTDA</t>
  </si>
  <si>
    <t>CROMAFIX INDUSTRIA DE MASTERBACHES LTDA</t>
  </si>
  <si>
    <t>HOPE FOMENTO MERCANTIL LTDA</t>
  </si>
  <si>
    <t>N A FORMENTO MERCANTIL LTDA</t>
  </si>
  <si>
    <t>SUL INVEST SECURITIZADORA S.A</t>
  </si>
  <si>
    <t>Av. Angélica, 2.250 - 3° Andar, Higienópolis, São Paulo, SP, CEP 01228-200</t>
  </si>
  <si>
    <t>Nº Título</t>
  </si>
  <si>
    <t>1253716</t>
  </si>
  <si>
    <t>Ch Especial Ag 3708 Cc: 24861-4</t>
  </si>
  <si>
    <t>18.4508.737.0000001/90</t>
  </si>
  <si>
    <t>18.4508.606.0000021-03</t>
  </si>
  <si>
    <t>18.4508.605.0000050-15</t>
  </si>
  <si>
    <t>Cc: 27805034</t>
  </si>
  <si>
    <t>2290514</t>
  </si>
  <si>
    <t>2311614</t>
  </si>
  <si>
    <t>Ag: 0328 Cc:02326</t>
  </si>
  <si>
    <t>009663371</t>
  </si>
  <si>
    <t>009665098</t>
  </si>
  <si>
    <t>002011744 - Ch especial</t>
  </si>
  <si>
    <t>009662315</t>
  </si>
  <si>
    <t>009666795</t>
  </si>
  <si>
    <t>00331018300000008950</t>
  </si>
  <si>
    <t>00331018300000009120</t>
  </si>
  <si>
    <t>3050314</t>
  </si>
  <si>
    <t>2302414</t>
  </si>
  <si>
    <t>ABASTECEDORA DE COMBUSTIVEIS CACHOEIRINHA LTDA</t>
  </si>
  <si>
    <t>AD INGREDIENTES ALIMENTARES LTDA</t>
  </si>
  <si>
    <t>ARAUCARIA NITROGENADOS S A</t>
  </si>
  <si>
    <t>AVANEX INDUSTRIA E COMERCIO LTDA.</t>
  </si>
  <si>
    <t>BANDEIRANTE QUIMICA LTDA</t>
  </si>
  <si>
    <t>BRASILQUIMICA INDUSTRIA E COMERCIO LTDA</t>
  </si>
  <si>
    <t>BRASINTER PRODUTOS QUIMICOS LTDA</t>
  </si>
  <si>
    <t>BRENNTAG QUIMICA DO BRASIL LTDA - ESTEIO</t>
  </si>
  <si>
    <t>CADISA INDÚSTRIA E COMÉRCIO LTDA</t>
  </si>
  <si>
    <t>CARGILL AGRICOLA SA</t>
  </si>
  <si>
    <t>CERAS AIB LTDA</t>
  </si>
  <si>
    <t>CERBA DESTILARIA DE ALCOOL LTDA</t>
  </si>
  <si>
    <t>COMPANHIA  BANDEIRANTE DE ARMAZÉNS GERAIS</t>
  </si>
  <si>
    <t>COPASUL  - COOPERATIVA AGRICOLA SUL MATOGROSSENSE</t>
  </si>
  <si>
    <t>COTIA FOODS S/A</t>
  </si>
  <si>
    <t>CP KELCO BRASIL S/A</t>
  </si>
  <si>
    <t>DHAYMERS INDUSTRIA E COMERCIO DE PRODUTOS QUIMICOS LIMITADA</t>
  </si>
  <si>
    <t>DILETA IND. E COM. DE PRODUTOS QUIM</t>
  </si>
  <si>
    <t>DIPALCOOL DISTRIBUIDORA DE ALCOOL LTDA</t>
  </si>
  <si>
    <t>ELEKEIROZ S/A</t>
  </si>
  <si>
    <t>FOSBRASIL S/A</t>
  </si>
  <si>
    <t>GPC QUIMICA S/A</t>
  </si>
  <si>
    <t>GUAIBA QUIMICA IND E COM LTDA</t>
  </si>
  <si>
    <t>HOENKA COMERCIAL LTDA</t>
  </si>
  <si>
    <t>HYPLASS IND QUIMICA LTDA</t>
  </si>
  <si>
    <t>IGUACU DISTRIBUIDORA DE ENERGIA ELETRICA LTDA</t>
  </si>
  <si>
    <t>INDUKERN DO BRASIL QUIMICA LTDA</t>
  </si>
  <si>
    <t>INDUSTRIA QUIMICA ANASTACIO S/A</t>
  </si>
  <si>
    <t>INDUSTRIA QUIMICA RIVER LTDA</t>
  </si>
  <si>
    <t>INGREDION BRASIL INGREDIENTES INDUSTRIAIS LTDA</t>
  </si>
  <si>
    <t>IPC DO NORDESTE LTDA</t>
  </si>
  <si>
    <t>LANZA PHARMA LTDA</t>
  </si>
  <si>
    <t>LUAR EMBALAGENS INDUSTRIAIS LTDA</t>
  </si>
  <si>
    <t>LUBRAQUIM INDUSTRIA E COMERCIO DE LUBRIFICANTES LTDA</t>
  </si>
  <si>
    <t>M CASSAB COMERCIO E INDUSTRIA LTDA - OSASCO</t>
  </si>
  <si>
    <t>M CASSAB COMERCIO E INDUSTRIA LTDA - SAPUCAIA</t>
  </si>
  <si>
    <t>MAIAN IMPORTACAO E EXPORTACAO DE PRODUTOS QUIMICOS LTDA- EP</t>
  </si>
  <si>
    <t>MINERACAO SAO JUDAS LTDA</t>
  </si>
  <si>
    <t>MOMENTIVE QUIMICA DO BRASIL LTDA</t>
  </si>
  <si>
    <t>NEW SERVICE SUL PACKAGING EIRELI - EPP</t>
  </si>
  <si>
    <t>NOVA ERA EMBALAGENS LTDA</t>
  </si>
  <si>
    <t>NOVA QUIMICA LTDA</t>
  </si>
  <si>
    <t>NUTRIAMIDOS DERIVADOS DE MANDIOCA LTDA</t>
  </si>
  <si>
    <t>OUROFERTIL FERTILIZANTES LTDA</t>
  </si>
  <si>
    <t>PAULO V BOENO COELHO</t>
  </si>
  <si>
    <t>POOLTECNICA QUIMICA LTDA</t>
  </si>
  <si>
    <t>PURAC SINTESES IND.E COMERCIO LTDA</t>
  </si>
  <si>
    <t>QUALLICAL  INDÚSTRIA E COMÉRCIO  LTDA</t>
  </si>
  <si>
    <t>QUANTIQ DISTRIBUIDORA LTDA- GUARULHOS</t>
  </si>
  <si>
    <t>QUIMICA ARAGUAYA LTDA</t>
  </si>
  <si>
    <t>QUIMICA GERAL DO NORDESTE S.A.</t>
  </si>
  <si>
    <t>QUIMVALE-QUIMICA INDL.VALE DO PARAI</t>
  </si>
  <si>
    <t>RECICLE SERVIÇOS E EMBALAGENS INDUSTRIAIS LTDA</t>
  </si>
  <si>
    <t>RIOSUL EMBALAGENS LTDA</t>
  </si>
  <si>
    <t>SANNOH DO BRASIL COM E IMP LTDA</t>
  </si>
  <si>
    <t>SOCER BRASIL IND E COM LTDA</t>
  </si>
  <si>
    <t>STEPAN QUIMICA LTDA</t>
  </si>
  <si>
    <t>SWEETMIX IND COM IMP EXP LTDA</t>
  </si>
  <si>
    <t>SYRAL HALOTEK SA</t>
  </si>
  <si>
    <t>TAMBORARTE INDUSTRIA LTDA-ME</t>
  </si>
  <si>
    <t>TAMBORSUL IND. COM. DE EMBALAGENS LTDA</t>
  </si>
  <si>
    <t>TATE &amp; LYLE BRASIL LTDA</t>
  </si>
  <si>
    <t>TECNOTAM SOLUÇÕES AMBIENTAIS LTDA</t>
  </si>
  <si>
    <t>UNIAO DE PRODUTOS QUIMICOS LTDA</t>
  </si>
  <si>
    <t>VOGLER IMP. EXP. COM. REPRES. LTDA</t>
  </si>
  <si>
    <t>ZAMBIANCO AÇUCAR E ALCOOL LTDA</t>
  </si>
  <si>
    <t>A P M TRANSPORTES LTDA</t>
  </si>
  <si>
    <t>A.K.T TRANSPORTES E MINERACAO LTDA</t>
  </si>
  <si>
    <t>AGILLOG TRANSPORTES LTDA</t>
  </si>
  <si>
    <t>ALFA TRANSPORTES EIRELI</t>
  </si>
  <si>
    <t>ALFA TRANSPORTES</t>
  </si>
  <si>
    <t>ARLETE TRANSPORTES &amp; LOGISTICA LTDA</t>
  </si>
  <si>
    <t>BOESSIO TRANSPORTES LTDA</t>
  </si>
  <si>
    <t>BUDEL TRANSPORTES LTDA</t>
  </si>
  <si>
    <t>CENTRO SUL TRANSPORTES E LOGISTICA LTDA</t>
  </si>
  <si>
    <t>CHAPECÓ LOGISTICA E CARGAS LTDA</t>
  </si>
  <si>
    <t>COMERCIO E TRANSPORTES MIORANZA LTDA</t>
  </si>
  <si>
    <t>CONCRETEC TRANSPORTES LTDA</t>
  </si>
  <si>
    <t>COTRALTI - COOPERATIVA DE TRANSPORTE E LOGISTICA DO ALTO TIETE</t>
  </si>
  <si>
    <t>DISMARINA TRANSPORTES RODOVIARIOS LTDA</t>
  </si>
  <si>
    <t>EDMAR DOS SANTOS DE OLIVEIRA TRANSPORTADORA</t>
  </si>
  <si>
    <t>EXPRESSO RODOVIARIO TAMOYO LTDA</t>
  </si>
  <si>
    <t>EXPRESSO SAO MIGUEL LTDA</t>
  </si>
  <si>
    <t>GABRIEL MELLONI RODRIGUES TRANSPORTES- ME</t>
  </si>
  <si>
    <t>GUINCHOS MENDES LTDA</t>
  </si>
  <si>
    <t>HB TRANSPS E LOGISTICA LTDA</t>
  </si>
  <si>
    <t>HELLEN &amp; ASAPH TRANSPORTES LT-EPP</t>
  </si>
  <si>
    <t>KARINA MICHELI DA SILVA</t>
  </si>
  <si>
    <t>KLEIN COM. DE RACOES E TRANSP. LTDA</t>
  </si>
  <si>
    <t>KMS TRANSPORTES EIRELI</t>
  </si>
  <si>
    <t>LEOFRAN TRANSPORTES LTDA</t>
  </si>
  <si>
    <t>LF TRANSPORTES E LOGÍSTICA LTDA - EPP</t>
  </si>
  <si>
    <t>LUIZ CARLOS DE LIMA TRANSPORTES</t>
  </si>
  <si>
    <t>MAIOLI &amp; CIA LTDA</t>
  </si>
  <si>
    <t>MIG TRANSPORTES LTDA</t>
  </si>
  <si>
    <t>MODULAR TRANSPORTES LTDA</t>
  </si>
  <si>
    <t>O T S TRANSPORTES LTDA</t>
  </si>
  <si>
    <t>R.A. BOESSIO TRANSPORTES</t>
  </si>
  <si>
    <t>RAPIDO IGREJINHA TRANSPORTE LTDA</t>
  </si>
  <si>
    <t>RAPIDO TRANSPAULO LTDA</t>
  </si>
  <si>
    <t>RODOPAN TRANSPS LTDA</t>
  </si>
  <si>
    <t>RODOVIARIO RACAL LTDA</t>
  </si>
  <si>
    <t>SETE LOGÍSTICA E TRANSPORTES EIRELI ME</t>
  </si>
  <si>
    <t>TACA TRANSPORTES E LOGISTICA LTDA - ME</t>
  </si>
  <si>
    <t>TIC TRANSPORTES LTDA</t>
  </si>
  <si>
    <t>TRANS J K TRANSPORTES LTDA</t>
  </si>
  <si>
    <t>TRANSAL TRANS SALVAN LTDA</t>
  </si>
  <si>
    <t>TRANSAL TRANSPA SALVAN LTDA</t>
  </si>
  <si>
    <t>TRANSAL TRANSPORTADORA SALVAN LTDA</t>
  </si>
  <si>
    <t>TRANSARGO TRANSPORTE LTDA</t>
  </si>
  <si>
    <t>TRANSINOVACAO TRANSPORTES LTDA</t>
  </si>
  <si>
    <t>TRANSLIQUIDOS LTDA</t>
  </si>
  <si>
    <t>TRANSPORTADORA ANAIVATO LTDA - EPP</t>
  </si>
  <si>
    <t>TRANSPORTADORA CONTATTO LTD.</t>
  </si>
  <si>
    <t>TRANSPORTADORA CONTATTO LTDA</t>
  </si>
  <si>
    <t>TRANSPORTADORA DE CARGAS ORLANDIA LTDA-EPP</t>
  </si>
  <si>
    <t>TRANSPORTADORA GALIOTTO LTDA</t>
  </si>
  <si>
    <t>TRANSPORTADORA MOLINERO LTDA - EPP</t>
  </si>
  <si>
    <t>TRANSPORTADORA OTAVIANA LT</t>
  </si>
  <si>
    <t>TRANSPORTADORA PEROLA LTDA</t>
  </si>
  <si>
    <t>TRANSPORTADORA ROCHA LTDA</t>
  </si>
  <si>
    <t>TRANSPORTADORA SAVO LTDA</t>
  </si>
  <si>
    <t>TRANSPORTES APIUNA LTDA</t>
  </si>
  <si>
    <t>TRANSPORTES MONTANHES LTDA</t>
  </si>
  <si>
    <t>TRANSPORTES SANTA CRUZ LTDA</t>
  </si>
  <si>
    <t>TRANSPORTES TESBA LTDA</t>
  </si>
  <si>
    <t>TW TRANSPORTES LOGISTICA LTDA</t>
  </si>
  <si>
    <t>VENETOSUL TRANSPORTES LTDA</t>
  </si>
  <si>
    <t>ZANFRA TRANSPORTES LTDA</t>
  </si>
  <si>
    <t>A.H.A. INTERNATIONAL CO., LTD</t>
  </si>
  <si>
    <t>AGENOR  INTERNATIONAL S.R.L.</t>
  </si>
  <si>
    <t>ALBITE S.R.L</t>
  </si>
  <si>
    <t>ALTAIR CHIMICA SPA</t>
  </si>
  <si>
    <t>ANNO CHEMICALS NV</t>
  </si>
  <si>
    <t>ATANOR S.C.A</t>
  </si>
  <si>
    <t>BORAX ARGENTINA S.A.</t>
  </si>
  <si>
    <t>CPH CHEMICALS BV</t>
  </si>
  <si>
    <t>DESATEC GMBH</t>
  </si>
  <si>
    <t>ENZUR S/A-INDUSTRIAS QUIMICAS E BIO</t>
  </si>
  <si>
    <t>ERCROS INDUSTRIAL SA</t>
  </si>
  <si>
    <t>ESSECO S.R.L.</t>
  </si>
  <si>
    <t>GREEN CORPORATION LIMITED</t>
  </si>
  <si>
    <t>HENAN JINDAN LACTIC ACID CO., LTD</t>
  </si>
  <si>
    <t>HONEYWELL RESINS &amp; CHEMICALS LLC</t>
  </si>
  <si>
    <t>JIANGBEI ADDITIVE CO.,LTD</t>
  </si>
  <si>
    <t>KOMPANIE ULTRAMAR SIEVERS AND CO. GMBH</t>
  </si>
  <si>
    <t>KOWLOON BAY LTD</t>
  </si>
  <si>
    <t>NFTZ PEACE INT´L TRADE CO.,LTD</t>
  </si>
  <si>
    <t>NINGBO PANGS CHEM CO., LTD</t>
  </si>
  <si>
    <t>OCI INTERNATIONAL, INC</t>
  </si>
  <si>
    <t>OXIRIS CHEMICALS SA</t>
  </si>
  <si>
    <t>OXITENO URUGUAY S.A.</t>
  </si>
  <si>
    <t>PENPET PETROCHEMICAL TRADING</t>
  </si>
  <si>
    <t>PREMIUM CHEMICALS CORP</t>
  </si>
  <si>
    <t>REPSOL QUIMICA SA</t>
  </si>
  <si>
    <t>SACHTLEBEN CHEMIE GMBH</t>
  </si>
  <si>
    <t>SINOCHEM QINGDAO CO. LTD</t>
  </si>
  <si>
    <t>SOLVENTIS LTD</t>
  </si>
  <si>
    <t>TIOXIDE EUROPE S.L.</t>
  </si>
  <si>
    <t>UNITED INITIATORS, INC</t>
  </si>
  <si>
    <t>URUPEMA S.A.</t>
  </si>
  <si>
    <t>A M MORENO PNEUS LTDA</t>
  </si>
  <si>
    <t>ABE - ASSESSORIA BRASILEIRA DE EMPRESAS LTDA</t>
  </si>
  <si>
    <t>ABRASSER FERRAMENTAS LTDA</t>
  </si>
  <si>
    <t>ABT COMERCIAL ELETRICA LTDA</t>
  </si>
  <si>
    <t>ACPLAST IND E COM PLASTICOS LTDA</t>
  </si>
  <si>
    <t>ACTION PLANE COM DE GASES  INDUSTRIAIS LTDA</t>
  </si>
  <si>
    <t>ADÃO DIAS PORTAL E CIA LTDA</t>
  </si>
  <si>
    <t>AGENCIA S3 LTDA</t>
  </si>
  <si>
    <t>AKSO PROD ELETRONICOS LTDA</t>
  </si>
  <si>
    <t>ALANO EXECUTIVO HOTEL</t>
  </si>
  <si>
    <t>ALGIR CAMPIOL - ME</t>
  </si>
  <si>
    <t>ANA LUCIA RECH ME</t>
  </si>
  <si>
    <t>ANDREA DA CRUZ RUFINO EIRELI</t>
  </si>
  <si>
    <t>ANNA PAULA KLEIN DE ABREU EIRELI - ME</t>
  </si>
  <si>
    <t>ANTINSECT DESINSETIZADORA E PROD QUIMICOS LTDA</t>
  </si>
  <si>
    <t>ANTONIO DE JESUS AURELIANO</t>
  </si>
  <si>
    <t>ARAUTANQUES- MANUT E REFORMAS DE TANQUES E IMPLEM ROD LTDA</t>
  </si>
  <si>
    <t>ASSOC COMERCIAL DE CACHOEIRINHA</t>
  </si>
  <si>
    <t>ATENTO - MEDICINA DO TRABALHO LTDA</t>
  </si>
  <si>
    <t>AUTO POSTO SPRENGER LTDA.</t>
  </si>
  <si>
    <t>AUTO POSTO UNICO LTDA</t>
  </si>
  <si>
    <t>AYMORE CREDITO, FINANCIAMENTO E INVESTIMENTO S.A.</t>
  </si>
  <si>
    <t>AZUL LINHAS AEREAS BRASILEIRAS S.A.</t>
  </si>
  <si>
    <t>AZUL LINHAS AEREAS BRASILEIRAS S.A</t>
  </si>
  <si>
    <t>B S - CONTROLE DE PRAGAS URBANAS LTDA. - ME</t>
  </si>
  <si>
    <t>B2W COMPANHIA GLOBAL DO VAREJO</t>
  </si>
  <si>
    <t>BANCO BRADESCO S/A</t>
  </si>
  <si>
    <t>BANCO CITIBANK S.A.</t>
  </si>
  <si>
    <t>BANCO DE LAGE LANDEN BRASIL S.A.</t>
  </si>
  <si>
    <t>BANDEIRANTE ENERGIA S/A</t>
  </si>
  <si>
    <t>BHORDO ARTES GRAFICAS LTDA</t>
  </si>
  <si>
    <t>BIOETAL COMÉRCIO E TRANSPORTES LTDA</t>
  </si>
  <si>
    <t>BMG COMERCIO DE COMBUSTIVEIS LTDA</t>
  </si>
  <si>
    <t>BODIMAC PEÇAS E SERVIÇOS PARA BOMBAS INJETORAS LTDA</t>
  </si>
  <si>
    <t>BRADESCO SAUDE S/A</t>
  </si>
  <si>
    <t>BRASIL TELECOM S/A</t>
  </si>
  <si>
    <t>C.C.A. CLINICA CHAPECOENSE DE ATENDIMENTO MEDICO SOCIEDADE SIMPLES LTDA.</t>
  </si>
  <si>
    <t>CARGOMAK REVENDA, LOCAÇÕES E MANUTENÇÃO EM EMPILHADEIRAS</t>
  </si>
  <si>
    <t>CARLOS CHAGAS MEDICINA E SEGURANÇA DO TRABALHO LTDA</t>
  </si>
  <si>
    <t>CENTRALMAQ COMERCIO DE PECAS E SERVICOS LTDA</t>
  </si>
  <si>
    <t>CENTRO CLINICO GAUCHO LTDA</t>
  </si>
  <si>
    <t>CENTRO DE INTEGRACAO EMPRESA-ESCOLA DO PARANA</t>
  </si>
  <si>
    <t>CERUTTI &amp; MACHADO - AUDITORES ASSOCIADOS SOCIEDADE SIMPLES - EPP</t>
  </si>
  <si>
    <t>CIA RIOGR DE SANEAMENTO CORSAN</t>
  </si>
  <si>
    <t>CLIMAMONT CAMARAS FRIGORIFICAS LTDA</t>
  </si>
  <si>
    <t>CLINIPAM - CLINICA PARANAENSE DE ASSISTENCIA MEDICA LTDA</t>
  </si>
  <si>
    <t>COMERCIAL DE GAS SAN IZIDORO LTDA</t>
  </si>
  <si>
    <t>COMERCIAL DE TINTAS VLADIMIR LTDA</t>
  </si>
  <si>
    <t>COMERCIO DE GAS SORGATTO LTDA</t>
  </si>
  <si>
    <t>COMERCIO DE PNEUS CARDOSO LTDA - EPP</t>
  </si>
  <si>
    <t>COMPANHIA CATARINENSE DE AGUAS E SANEAMENTO CASAN</t>
  </si>
  <si>
    <t>COMPANHIA DE SANEAMENTO DO PARANA - SANEPAR</t>
  </si>
  <si>
    <t>CONPASUL CONSTRUCAO E SERVS LTDA</t>
  </si>
  <si>
    <t>CONSELHO REGIONAL DE QUIMICA-5¦ REG</t>
  </si>
  <si>
    <t>COPEL DISTRIBUIÇÃO S.A.</t>
  </si>
  <si>
    <t>CORREA E SÁ ADVOCACIA E ASSESSORIA</t>
  </si>
  <si>
    <t>COSME SANTOS DE ALMEIDA 27059750800</t>
  </si>
  <si>
    <t>CST COMERCIO E SERVIÇOS DE INFORMATICA S.A</t>
  </si>
  <si>
    <t>DA ROSA GOULART E CIA LTDA</t>
  </si>
  <si>
    <t>DANIEL RENNER SOUZA E CIA LTDA ME</t>
  </si>
  <si>
    <t>DATASYS SISTEMAS EM INFORMATICA LTDA</t>
  </si>
  <si>
    <t>DAVI DISTRIBUIDORA DE MATERIAIS ELETRICOS LTDA</t>
  </si>
  <si>
    <t>DELAMINAS COM E EXPORTAÇÃO LTDA</t>
  </si>
  <si>
    <t>DELL COMPUTADORES DO BRASIL LTDA</t>
  </si>
  <si>
    <t>DITRENTO LOGISTICA LTDA</t>
  </si>
  <si>
    <t>DITRENTO POSTOS E LOGISTICA LTDA</t>
  </si>
  <si>
    <t>DORIVAL MOCELIN</t>
  </si>
  <si>
    <t>E.A.M.ANDRADE INFORMATICA - ME</t>
  </si>
  <si>
    <t>ELETRO MILLENIUM COMERCIO DE MATERIAIS ELETRICOS  E HIDRAULICOS LTDA</t>
  </si>
  <si>
    <t>ELETROPAULO METROPOLITANA ELETRICIDADE DE SAO PAULO S.A</t>
  </si>
  <si>
    <t>EMPILHAOESTE - EMPILHADEIRAS COMERCIO DE PECAS E SERVICOS LTDA. ME</t>
  </si>
  <si>
    <t>ESCRITÓRIO JURÍDICO AVERBACH</t>
  </si>
  <si>
    <t>FABESUL DISTRIB LTDA</t>
  </si>
  <si>
    <t>FARMAQ PRODUTOS QUIMICOS LTDA</t>
  </si>
  <si>
    <t>FERNANDO OLIVEIRA QUEIROZ</t>
  </si>
  <si>
    <t>FERRAMENTAS GERAIS COM IMP SA</t>
  </si>
  <si>
    <t>FORCA OESTE SERVICOS MECANICOS E ESPECIALIZADOS LTDA</t>
  </si>
  <si>
    <t>FYBERNET TELEINFORMÁTICA LTDA</t>
  </si>
  <si>
    <t>GENERICOS PHARMA LTDA</t>
  </si>
  <si>
    <t>GLOBAL VILLAGE TELECOM LTDA</t>
  </si>
  <si>
    <t>GRAFISET GRAFICA E SERVIÇOS DE OFF-SET LTDA</t>
  </si>
  <si>
    <t>GUIPESERVICE SERVIÇOS E MANUTENÇÃO LTDA</t>
  </si>
  <si>
    <t>ICOMPANY INFORMATICA LTDA</t>
  </si>
  <si>
    <t>ILLO QUIMICA LTDA</t>
  </si>
  <si>
    <t>INFINITY BRASIL TELECOM LTDA - ME</t>
  </si>
  <si>
    <t>INK SUL CARTUCHOS LTDA</t>
  </si>
  <si>
    <t>INMETRO INSTITUTO NAC DE METROL NORM QUAL INDUSTRIAL</t>
  </si>
  <si>
    <t>INSTITUTO BRAS DO MEIO AMBIEN E DOS REC NAT RENOVAVEIS</t>
  </si>
  <si>
    <t>INSTITUTO DE METROLOGIA DE SANTA CATARINA</t>
  </si>
  <si>
    <t>ITTNEX EMPILHADEIRAS LTDA-EPP</t>
  </si>
  <si>
    <t>IVO PENZ COMERCIAL LTDA</t>
  </si>
  <si>
    <t>J F A ARAUJO SERVICOS TEMPORARIO - ME</t>
  </si>
  <si>
    <t>J.P. AUTO ELETRICA LTDA - ME</t>
  </si>
  <si>
    <t>JANISKI RETIFICA DE MOTORES DIESEL LTDA</t>
  </si>
  <si>
    <t>JANISKI SERVIÇOS E PECAS LTDA</t>
  </si>
  <si>
    <t>JOÃO LUIZ CARVALHO GIORDANI</t>
  </si>
  <si>
    <t>JOSE FLAVIO JUNG JUNIOR - MEI</t>
  </si>
  <si>
    <t>JSMAX PUBLICIDADE E PROPAGANDA LTDA</t>
  </si>
  <si>
    <t>KALUNGA COM IND GRAFICA LTDA</t>
  </si>
  <si>
    <t>KOCH E KOCH KABBEN TRINCA ADVOGADOS ASSOCIADOS</t>
  </si>
  <si>
    <t>KOMLOG IMPORTAÇÃO LTDA</t>
  </si>
  <si>
    <t>KUSSLER E MARTINHO ADVOGADOS ASSOCIADOS</t>
  </si>
  <si>
    <t>LABEL SUL INDUSTRIA E COMERCIO DE ROTULOS E ETIQUETAS LTDA</t>
  </si>
  <si>
    <t>LAIDEX SUPERMERCADOS</t>
  </si>
  <si>
    <t>LAURO BORTOLINI LIMA</t>
  </si>
  <si>
    <t>LEFISC EDITORA DE PUBLICAÇÕES PERIÓDICAS LTDA</t>
  </si>
  <si>
    <t>LEITUR TRANSPORTES E TURISMO LTDA</t>
  </si>
  <si>
    <t>LIBERA COMERCIO E REPRESENTAÇÃO DE PNEUS LTDA</t>
  </si>
  <si>
    <t>LIVRARIA E PAPELARIA XAXIENSE LTDA</t>
  </si>
  <si>
    <t>LOCALIZA RENT A CAR SA</t>
  </si>
  <si>
    <t>LOCAWEB SERVICOS DE INTERNET S.A</t>
  </si>
  <si>
    <t>LUCIANO DE OLIVEIRA FILIPIN TRANSPORTES ME</t>
  </si>
  <si>
    <t>LUCIANO JOSE BATISTA MACHADO</t>
  </si>
  <si>
    <t>LUIZ CARLOS POLTRONIERI EIRELI ME</t>
  </si>
  <si>
    <t>LUPUS EQUIPAMENTOS PARA LUBRIFICAÇÃO</t>
  </si>
  <si>
    <t>MADEIREIRA SERRABEN LTDA</t>
  </si>
  <si>
    <t>MAGOGA CONSULTORIA EMPRESARIAL EIRELI ME</t>
  </si>
  <si>
    <t>MAQUIMOTOR S/A COMERCIAL E TECNICA</t>
  </si>
  <si>
    <t>MARCELO GASTON RUIZ</t>
  </si>
  <si>
    <t>MARCELO LUIS DA S SANTOS</t>
  </si>
  <si>
    <t>MARIA GORETE PISONI DA SILVA</t>
  </si>
  <si>
    <t>MASTERTEC MANUT EM EQUIPAMENTOS LTDA</t>
  </si>
  <si>
    <t>MDA CONSULTORIA S/A LTDA</t>
  </si>
  <si>
    <t>MICROSOFT CORPORATION</t>
  </si>
  <si>
    <t>MICROSOFT INFORMATICA LTDA</t>
  </si>
  <si>
    <t>MILLANO COMERCIO DE COMBUSTIVEIS E TRANSPORTES LTDA</t>
  </si>
  <si>
    <t>MKS AGENCIAS FRANQUEADA LTDA</t>
  </si>
  <si>
    <t>MOACIR MINEIRO</t>
  </si>
  <si>
    <t>MVR SERVICOS CONTABEIS LTDA</t>
  </si>
  <si>
    <t>NAJA ROLAMENTOS LTDA</t>
  </si>
  <si>
    <t>NATURAGUA DISTRIBUIDORA DE BEBIDAS LTDA</t>
  </si>
  <si>
    <t>NB SERVIÇOS DE APOIO ADMINISTRATIVO LTDA - ME</t>
  </si>
  <si>
    <t>NPM CONSTRUÇÕES LTDA</t>
  </si>
  <si>
    <t>NUNES E MENEGAS LTDA</t>
  </si>
  <si>
    <t>OFFICER DISTRIBUIDORA DE PRODUTOS DE INFORMÁTICA</t>
  </si>
  <si>
    <t>ONIXSAT RASTREAMENTO DE VEÍCULOS LTDA</t>
  </si>
  <si>
    <t>PAPELARIA DO RE MI LTDA</t>
  </si>
  <si>
    <t>PATRIMONIAL COM. EQUIP. ELETRICOS ELETRONICOS LTDA</t>
  </si>
  <si>
    <t>PATRIMONIAL SEGURANÇA LTDA -  PATRIMONICLA 82.891.805/0001-37</t>
  </si>
  <si>
    <t>PAULO ROBERTO PERUZZO E CIA LTDA</t>
  </si>
  <si>
    <t>PEDRO LUIS DE CAMPOS SILVEIRA</t>
  </si>
  <si>
    <t>PEGUSPAM COMERCIAL LTDA</t>
  </si>
  <si>
    <t>PIERINA MDB ZANELLA</t>
  </si>
  <si>
    <t>POSTO ALVES DA ROCHA LTDA</t>
  </si>
  <si>
    <t>POSTO PARQUE DO BOSQUE LTDA</t>
  </si>
  <si>
    <t>PRINT-GRAF EDITORA GRÁFICA LTDA</t>
  </si>
  <si>
    <t>QUIMICA SIM PRODUTOS QUIMICOS E DIVULGAÇÃO</t>
  </si>
  <si>
    <t>RAUL MORAES CONSULTORIA E REPRESENTACOES LTDA ME</t>
  </si>
  <si>
    <t>RECAPAN - RECAPADORA DE PNEUS LTDA EPP</t>
  </si>
  <si>
    <t>RECICLA PALLETS</t>
  </si>
  <si>
    <t>REDE PNEU - RENOVADORA DE PNEUS LTDA</t>
  </si>
  <si>
    <t>REDOMA INDÚSTRIA GRÁFICA LTDA</t>
  </si>
  <si>
    <t>REFORMAQ COMERCIO E MANUTENCAO DE MAQUINAS LTDA</t>
  </si>
  <si>
    <t>REGISTRO DE IMOVEIS DE GRAVATAI</t>
  </si>
  <si>
    <t>RITA ROSEMERI RODRIGUES DE FREITAS</t>
  </si>
  <si>
    <t>RM COMERCIO E DITRIBUIDORA DE EQUIPAMENTOS DE PROTEÇÃO</t>
  </si>
  <si>
    <t>ROMA TRUCK CENTER LTDA</t>
  </si>
  <si>
    <t>RS  BURACIA COMERCIO E REPRESENTAÇÕES</t>
  </si>
  <si>
    <t>SAFEWEB SEGURANÇA DA INFORMAÇÃO LTDA</t>
  </si>
  <si>
    <t>SANDRA VERGINIA FLORES DOMINGUES</t>
  </si>
  <si>
    <t>SANNAR COM E ASSISTENCIA TECNICA LTDA</t>
  </si>
  <si>
    <t>SASCAR - TECNOLOGIA E SEGURANCA AUTOMOTIVA S/A</t>
  </si>
  <si>
    <t>SCHNEIDER MOTO EXPRESS LTDA</t>
  </si>
  <si>
    <t>SIEGEN SERVIÇOS DE INFORMACAO EMPRESARIAL E GESTAO ESTRATEGICA DE NEGOCIOS LTDA</t>
  </si>
  <si>
    <t>SIEMENS LTDA</t>
  </si>
  <si>
    <t>SIEMENS SERVIÇOS DE MONITORAMENTO ELETRONICO LTDA</t>
  </si>
  <si>
    <t>SPE HOLDING BEIRA-RIO S/A</t>
  </si>
  <si>
    <t>SPK IND COM E SERVS DE MONTAGENS INDUSTRIAIS LTDA</t>
  </si>
  <si>
    <t>STANG E STANG LTDA</t>
  </si>
  <si>
    <t>STATUS SOLUÇÕES EMPRESARIAIS</t>
  </si>
  <si>
    <t>SUL AMÉRICA COMPANHIA NACIONAL DE SEGUROS</t>
  </si>
  <si>
    <t>SUL AMERICANA TECNOLOGIA E INFORMATICA LTDA</t>
  </si>
  <si>
    <t>SULBETON DO BRASIL SERVICOS PREPARO DE DERIVADOS DO CIMENTO</t>
  </si>
  <si>
    <t>SULFER COMÉRCIO DE FERROS LTDA</t>
  </si>
  <si>
    <t>SUPRICORP SUPRIMENTOS LTDA</t>
  </si>
  <si>
    <t>T H R IND E COM DE EMBALAGENS LTDA</t>
  </si>
  <si>
    <t>TATIANA G DE CORDOVA BASSO E CIA LTDA</t>
  </si>
  <si>
    <t>TECNI-ACO MAQUINAS E SERVICOS LTDA. - EPP</t>
  </si>
  <si>
    <t>TELEFONICA BRASIL S.A.</t>
  </si>
  <si>
    <t>TELEFONICA BRASIL S/A</t>
  </si>
  <si>
    <t>TICKET SERVIÇOS S/A</t>
  </si>
  <si>
    <t>TIM CELULAR S.A.</t>
  </si>
  <si>
    <t>TITO CADEMARTORI ASSES. ADUANEIRA LTDA</t>
  </si>
  <si>
    <t>TOTVS S.A</t>
  </si>
  <si>
    <t>TRANSPORTES E POSTO DE LAVAGEM RUBBO LTDA-ME</t>
  </si>
  <si>
    <t>TRESUP REPRESENTCOES E SERVICOS</t>
  </si>
  <si>
    <t>TRIPECAS INDUSTRIA E COMERCIO LTDA</t>
  </si>
  <si>
    <t>TRS GESTAO E TECNOLOGIA S.A</t>
  </si>
  <si>
    <t>TRUCK W COMERCIO DE PECAS E SERVICOS LTDA</t>
  </si>
  <si>
    <t>TRUCKS CONTROL SERVIÇOS DE LOGISTICA LTDA</t>
  </si>
  <si>
    <t>UBALDO VINCIARELLI</t>
  </si>
  <si>
    <t>UNIAO ALTERNATIVA DE VIAGENS TURISMO E CAMBIO</t>
  </si>
  <si>
    <t>UNITEL COMERCIO DE EQUIPAMENTOS DE TELECOMUNICAÇÕES LTDA</t>
  </si>
  <si>
    <t>VALVICON VALVULAS E CONEXOES LTDA</t>
  </si>
  <si>
    <t>VERA ROSANE CAPONI</t>
  </si>
  <si>
    <t>VIDRAÇARIA UNIÃO LTDA</t>
  </si>
  <si>
    <t>VILSON JOÃO ROSTIROLLA</t>
  </si>
  <si>
    <t>VIVO S.A</t>
  </si>
  <si>
    <t>VIVO TELEFONICA BRASIL S/A</t>
  </si>
  <si>
    <t>VOLPMANN SEGURANCA ELETRONICA LTDA - EPP</t>
  </si>
  <si>
    <t>WINCO SISTEMAS LTDA</t>
  </si>
  <si>
    <t>WURTH DO BRASIL PECAS DE FIXACAO LTDA</t>
  </si>
  <si>
    <t>YARA R DE BORBA</t>
  </si>
  <si>
    <t>ZR TREINAMENTOS</t>
  </si>
  <si>
    <t>ARV EMPREENDIMENTOS IMOBILIARIOS LTDA</t>
  </si>
  <si>
    <t>MATIAS IMOVEIS LTDA</t>
  </si>
  <si>
    <t>SUELI KAYO FUJITA</t>
  </si>
  <si>
    <t>RECRIS TRANSP. E LOG. LTDA</t>
  </si>
  <si>
    <t>REDE NACIONAL DE ENCOMENDAS LTDA</t>
  </si>
  <si>
    <t>TRANSPORTES SILVEIRA GOMES LTDA</t>
  </si>
  <si>
    <t>TROCA TRANSPORTES LTDA</t>
  </si>
  <si>
    <t>ZEBRAO TRANSPORTES LTDA</t>
  </si>
  <si>
    <t>CARBOFINE CARBONATOS FINOS LTDA ME</t>
  </si>
  <si>
    <t>CHEMSON LTDA</t>
  </si>
  <si>
    <t>CLARIANT S.A.</t>
  </si>
  <si>
    <t>COMARPLAST INDUSTRIA E COMERCIO LTDA</t>
  </si>
  <si>
    <t>CREATIVE COLORS IND E COM DE PIGMENTOS LTDA</t>
  </si>
  <si>
    <t>CRISTAL PIGMENTOS DO BRASIL S.A.</t>
  </si>
  <si>
    <t>DENVER ESPECIALIDADES QUIMICAS LTDA</t>
  </si>
  <si>
    <t>MEGH INDUSTRIA E COMERCIO LTDA</t>
  </si>
  <si>
    <t>REPLAS COMERCIO DE RESINAS PLASTICAS E BOPP LTDA.</t>
  </si>
  <si>
    <t>REPLAST COMERCIO E REPRESENTAÇÕES COMERCIAIS DE MATERIA  PRIMA PLASTICA LTDA</t>
  </si>
  <si>
    <t>VITOR BUSCH DE PAULA &amp; CIA LTDA</t>
  </si>
  <si>
    <t>BALASKA EQUIPE IND E COM LTDA</t>
  </si>
  <si>
    <t>BANCO BRADESCO S.A.-  AG FARRAPOS</t>
  </si>
  <si>
    <t>CASA DAS CORRENTES LTDA</t>
  </si>
  <si>
    <t>CHAPABRAS IND E COM PROD SIDERUG LTDA</t>
  </si>
  <si>
    <t>CLEBER TEIXEIRA CONEXÕES</t>
  </si>
  <si>
    <t>COM.AL REPRESENTAÇOES COMERCIAIS LTDA</t>
  </si>
  <si>
    <t>CUSTODIO DE ALMEIDA &amp; CIA LTDA</t>
  </si>
  <si>
    <t>DANILO FERNANDO SOUZA DA FONTOURA</t>
  </si>
  <si>
    <t>EDSON PADILHA DE OLIVEIRA</t>
  </si>
  <si>
    <t>EKT INDUSTRIAL LTDA</t>
  </si>
  <si>
    <t>HABIL INDUSTRIAS DE ETIQUETAS LTDA</t>
  </si>
  <si>
    <t>INDUSTRIA E COMERCIO DE TELAS RIO BRANCO - TELAS RIO  BRANCO - 08997658000121</t>
  </si>
  <si>
    <t>JVC MULTI FERRAGENS LTDA</t>
  </si>
  <si>
    <t>KULMANN REPRESENTAÇÕES COMERCIAIS LTDA - ME</t>
  </si>
  <si>
    <t>MAKENA MAQUINAS EQUIPAMENTOS E LUBRIFICANTES LTDA.</t>
  </si>
  <si>
    <t>NARA ROSANE DA SILVA MECANICA</t>
  </si>
  <si>
    <t>NITRODEV SISTEMA DE INFORMOCAO LTDA</t>
  </si>
  <si>
    <t>PEDROTTI &amp; VECCHIO SOLUCOES AMBIENTAIS LT</t>
  </si>
  <si>
    <t>SILVANA A. KRUGER</t>
  </si>
  <si>
    <t>TECNOLABEL COMERCIO DE MAQUINAS INDUSTRIAIS LTDA</t>
  </si>
  <si>
    <t>TEGAPE IMPORTACAO E COMERCIO DE TECIDOS TECNICOS LTDA</t>
  </si>
  <si>
    <t>INEOS PARAFORM GMBH &amp; CO. KG</t>
  </si>
  <si>
    <t>WANGLONG GROUP CO LTD</t>
  </si>
  <si>
    <t>KHUN IMOVEIS LTDA ME</t>
  </si>
  <si>
    <t>AUTO MECANICA PAULISTA JORGE LTDA - ME</t>
  </si>
  <si>
    <t>EMPRESA DE NAVEGACAO SANTA CATARINA LTDA</t>
  </si>
  <si>
    <t>MIL NEGOCIOS LTDA</t>
  </si>
  <si>
    <t>PANIZZON IND E COM DE PLASTICOS LTDA.</t>
  </si>
  <si>
    <t>PIERPLAST IND E COM DE PLASTICOS LTDA</t>
  </si>
  <si>
    <t>FOR-292411/1</t>
  </si>
  <si>
    <t>FOR-050836</t>
  </si>
  <si>
    <t>FOR-166799/3</t>
  </si>
  <si>
    <t>FOR-168559/1</t>
  </si>
  <si>
    <t>FOR-168559/2</t>
  </si>
  <si>
    <t>FOR-168559/3</t>
  </si>
  <si>
    <t>FOR-168835/1</t>
  </si>
  <si>
    <t>FOR-168835/2</t>
  </si>
  <si>
    <t>FOR-168835/3</t>
  </si>
  <si>
    <t>FOR-017238/1</t>
  </si>
  <si>
    <t>FOR-017307/1</t>
  </si>
  <si>
    <t>FOR-018588/1</t>
  </si>
  <si>
    <t>FOR-018624/1</t>
  </si>
  <si>
    <t>FOR-018720/1</t>
  </si>
  <si>
    <t>FOR-029959/1</t>
  </si>
  <si>
    <t>FOR-029999/1</t>
  </si>
  <si>
    <t>FOR-030021/1</t>
  </si>
  <si>
    <t>FOR-019616/1</t>
  </si>
  <si>
    <t>FOR-344461/3</t>
  </si>
  <si>
    <t>FOR-345548/3</t>
  </si>
  <si>
    <t>FOR-347188/1</t>
  </si>
  <si>
    <t>FOR-347188/2</t>
  </si>
  <si>
    <t>FOR-347188/3</t>
  </si>
  <si>
    <t>FOR-350955/1</t>
  </si>
  <si>
    <t>FOR-350955/2</t>
  </si>
  <si>
    <t>FOR-350955/3</t>
  </si>
  <si>
    <t>FOR-351624/1</t>
  </si>
  <si>
    <t>FOR-351624/2</t>
  </si>
  <si>
    <t>FOR-351624/3</t>
  </si>
  <si>
    <t>FOR-046619/1</t>
  </si>
  <si>
    <t>FOR-046619/2</t>
  </si>
  <si>
    <t>FOR-046619/3</t>
  </si>
  <si>
    <t>FOR-046968/1</t>
  </si>
  <si>
    <t>FOR-025567/3</t>
  </si>
  <si>
    <t>FOR-031694/1</t>
  </si>
  <si>
    <t>FOR-031694/2</t>
  </si>
  <si>
    <t>FOR-031694/3</t>
  </si>
  <si>
    <t>FOR-031694/4</t>
  </si>
  <si>
    <t>FOR-000336/3</t>
  </si>
  <si>
    <t>FOR-093096/1</t>
  </si>
  <si>
    <t>FOR-093762/1</t>
  </si>
  <si>
    <t>FOR-007880/2</t>
  </si>
  <si>
    <t>FOR-008377/3</t>
  </si>
  <si>
    <t>FOR-008396/2</t>
  </si>
  <si>
    <t>FOR-008396/3</t>
  </si>
  <si>
    <t>FOR-008457/1</t>
  </si>
  <si>
    <t>FOR-008457/2</t>
  </si>
  <si>
    <t>FOR-008457/3</t>
  </si>
  <si>
    <t>FOR-008482/1</t>
  </si>
  <si>
    <t>FOR-008482/2</t>
  </si>
  <si>
    <t>FOR-008482/3</t>
  </si>
  <si>
    <t>FOR-008483/1</t>
  </si>
  <si>
    <t>FOR-008483/2</t>
  </si>
  <si>
    <t>FOR-008483/3</t>
  </si>
  <si>
    <t>FOR-008524/1</t>
  </si>
  <si>
    <t>FOR-008524/2</t>
  </si>
  <si>
    <t>FOR-008524/3</t>
  </si>
  <si>
    <t>FOR-008525/1</t>
  </si>
  <si>
    <t>FOR-008525/2</t>
  </si>
  <si>
    <t>FOR-008525/3</t>
  </si>
  <si>
    <t>FOR-012759/2</t>
  </si>
  <si>
    <t>FOR-012872/2</t>
  </si>
  <si>
    <t>FOR-012976/1</t>
  </si>
  <si>
    <t>FOR-012976/2</t>
  </si>
  <si>
    <t>FOR-016562/1</t>
  </si>
  <si>
    <t>FOR-016788/1</t>
  </si>
  <si>
    <t>FOR-016831/1</t>
  </si>
  <si>
    <t>FOR-001914/1</t>
  </si>
  <si>
    <t>FOR-029145/1</t>
  </si>
  <si>
    <t>FOR-006544/1</t>
  </si>
  <si>
    <t>FOR-008701/1</t>
  </si>
  <si>
    <t>FOR-008701/2</t>
  </si>
  <si>
    <t>FOR-008701/3</t>
  </si>
  <si>
    <t>FOR-008811/1</t>
  </si>
  <si>
    <t>FOR-008811/2</t>
  </si>
  <si>
    <t>FOR-008811/3</t>
  </si>
  <si>
    <t>FOR-032030/3</t>
  </si>
  <si>
    <t>FOR-032545/2</t>
  </si>
  <si>
    <t>FOR-032545/3</t>
  </si>
  <si>
    <t>FOR-017023/1</t>
  </si>
  <si>
    <t>FOR-017763/1</t>
  </si>
  <si>
    <t>FOR-062329/1</t>
  </si>
  <si>
    <t>FOR-022722/1</t>
  </si>
  <si>
    <t>FOR-022722/2</t>
  </si>
  <si>
    <t>FOR-112273/3</t>
  </si>
  <si>
    <t>FOR-112275/3</t>
  </si>
  <si>
    <t>FOR-112678/2</t>
  </si>
  <si>
    <t>FOR-112678/3</t>
  </si>
  <si>
    <t>FOR-112682/2</t>
  </si>
  <si>
    <t>FOR-112682/3</t>
  </si>
  <si>
    <t>FOR-113364/1</t>
  </si>
  <si>
    <t>FOR-113364/2</t>
  </si>
  <si>
    <t>FOR-113364/3</t>
  </si>
  <si>
    <t>FOR-113428/1</t>
  </si>
  <si>
    <t>FOR-113428/2</t>
  </si>
  <si>
    <t>FOR-113428/3</t>
  </si>
  <si>
    <t>FOR-045047/1</t>
  </si>
  <si>
    <t>FOR-045494/1</t>
  </si>
  <si>
    <t>FOR-053335/1</t>
  </si>
  <si>
    <t>FOR-053335/2</t>
  </si>
  <si>
    <t>FOR-053335/3</t>
  </si>
  <si>
    <t>FOR-053894/1</t>
  </si>
  <si>
    <t>FOR-053894/2</t>
  </si>
  <si>
    <t>FOR-053894/3</t>
  </si>
  <si>
    <t>FOR-054063/1</t>
  </si>
  <si>
    <t>FOR-054063/2</t>
  </si>
  <si>
    <t>FOR-054063/3</t>
  </si>
  <si>
    <t>FOR-054068/1</t>
  </si>
  <si>
    <t>FOR-054068/2</t>
  </si>
  <si>
    <t>FOR-054068/3</t>
  </si>
  <si>
    <t>FOR-039482/1</t>
  </si>
  <si>
    <t>FOR-039484/1</t>
  </si>
  <si>
    <t>FOR-040021/1</t>
  </si>
  <si>
    <t>FOR-040160/1</t>
  </si>
  <si>
    <t>FOR-040202/1</t>
  </si>
  <si>
    <t>FOR-040401/1</t>
  </si>
  <si>
    <t>FOR-040765/1</t>
  </si>
  <si>
    <t>FOR-040887/1</t>
  </si>
  <si>
    <t>FOR-003003/1</t>
  </si>
  <si>
    <t>FOR-074017/1</t>
  </si>
  <si>
    <t>CEEM-010222/1</t>
  </si>
  <si>
    <t>FOR-073817/1</t>
  </si>
  <si>
    <t>FOR-073818/1</t>
  </si>
  <si>
    <t>FOR-074488/1</t>
  </si>
  <si>
    <t>FOR-220292/4</t>
  </si>
  <si>
    <t>FOR-221217/3</t>
  </si>
  <si>
    <t>FOR-239186/3</t>
  </si>
  <si>
    <t>FOR-239560/2</t>
  </si>
  <si>
    <t>FOR-239560/3</t>
  </si>
  <si>
    <t>FOR-239560/4</t>
  </si>
  <si>
    <t>FOR-239560/5</t>
  </si>
  <si>
    <t>FOR-240038/3</t>
  </si>
  <si>
    <t>FOR-241492/1</t>
  </si>
  <si>
    <t>FOR-241492/2</t>
  </si>
  <si>
    <t>FOR-241492/3</t>
  </si>
  <si>
    <t>FOR-241492/4</t>
  </si>
  <si>
    <t>FOR-241492/5</t>
  </si>
  <si>
    <t>FOR-242526/1</t>
  </si>
  <si>
    <t>FOR-242526/2</t>
  </si>
  <si>
    <t>FOR-242526/3</t>
  </si>
  <si>
    <t>FOR-244011/1</t>
  </si>
  <si>
    <t>FOR-244011/2</t>
  </si>
  <si>
    <t>FOR-244011/3</t>
  </si>
  <si>
    <t>FOR-244461/1</t>
  </si>
  <si>
    <t>FOR-244461/2</t>
  </si>
  <si>
    <t>FOR-244461/3</t>
  </si>
  <si>
    <t>FOR-244481/1</t>
  </si>
  <si>
    <t>FOR-244587/1</t>
  </si>
  <si>
    <t>FOR-244587/2</t>
  </si>
  <si>
    <t>FOR-244587/3</t>
  </si>
  <si>
    <t>FOR-244695/1</t>
  </si>
  <si>
    <t>FOR-244695/2</t>
  </si>
  <si>
    <t>FOR-244695/3</t>
  </si>
  <si>
    <t>FOR-244695/4</t>
  </si>
  <si>
    <t>FOR-244695/5</t>
  </si>
  <si>
    <t>FOR-245199/1</t>
  </si>
  <si>
    <t>FOR-245199/2</t>
  </si>
  <si>
    <t>FOR-245199/3</t>
  </si>
  <si>
    <t>FOR-245767/1</t>
  </si>
  <si>
    <t>FOR-245767/2</t>
  </si>
  <si>
    <t>FOR-245767/3</t>
  </si>
  <si>
    <t>FOR-051768/5</t>
  </si>
  <si>
    <t>FOR-051768/6</t>
  </si>
  <si>
    <t>FOR-051880/3</t>
  </si>
  <si>
    <t>FOR-051880/4</t>
  </si>
  <si>
    <t>FOR-051880/5</t>
  </si>
  <si>
    <t>FOR-051880/6</t>
  </si>
  <si>
    <t>FOR-052025/2</t>
  </si>
  <si>
    <t>FOR-052025/3</t>
  </si>
  <si>
    <t>FOR-052025/4</t>
  </si>
  <si>
    <t>FOR-052025/5</t>
  </si>
  <si>
    <t>FOR-052025/6</t>
  </si>
  <si>
    <t>FOR-052508/1</t>
  </si>
  <si>
    <t>FOR-052508/2</t>
  </si>
  <si>
    <t>FOR-052508/3</t>
  </si>
  <si>
    <t>FOR-052508/4</t>
  </si>
  <si>
    <t>FOR-052508/5</t>
  </si>
  <si>
    <t>FOR-052508/6</t>
  </si>
  <si>
    <t>FOR-055285/1</t>
  </si>
  <si>
    <t>FOR-055285/3</t>
  </si>
  <si>
    <t>FOR-055285/4</t>
  </si>
  <si>
    <t>FOR-055285/5</t>
  </si>
  <si>
    <t>FOR-055565/1</t>
  </si>
  <si>
    <t>FOR-055565/2</t>
  </si>
  <si>
    <t>FOR-055565/3</t>
  </si>
  <si>
    <t>FOR-055565/4</t>
  </si>
  <si>
    <t>FOR-055565/5</t>
  </si>
  <si>
    <t>FOR-024537/1</t>
  </si>
  <si>
    <t>FOR-024875/1</t>
  </si>
  <si>
    <t>FOR-311215/1</t>
  </si>
  <si>
    <t>FOR-014154/1</t>
  </si>
  <si>
    <t>FOR-014154/2</t>
  </si>
  <si>
    <t>FOR-014325/1</t>
  </si>
  <si>
    <t>FOR-014325/2</t>
  </si>
  <si>
    <t>FOR-014370/2</t>
  </si>
  <si>
    <t>FOR-000948/2</t>
  </si>
  <si>
    <t>FOR-001028/1</t>
  </si>
  <si>
    <t>FOR-001028/2</t>
  </si>
  <si>
    <t>FOR-001028/3</t>
  </si>
  <si>
    <t>FOR-001028/4</t>
  </si>
  <si>
    <t>FOR-001028/5</t>
  </si>
  <si>
    <t>FOR-001028/6</t>
  </si>
  <si>
    <t>FOR-001029/1</t>
  </si>
  <si>
    <t>FOR-001029/2</t>
  </si>
  <si>
    <t>FOR-001029/3</t>
  </si>
  <si>
    <t>FOR-001029/4</t>
  </si>
  <si>
    <t>FOR-001029/5</t>
  </si>
  <si>
    <t>FOR-001029/6</t>
  </si>
  <si>
    <t>FOR-001029/7</t>
  </si>
  <si>
    <t>FOR-001029/8</t>
  </si>
  <si>
    <t>FOR-001029/9</t>
  </si>
  <si>
    <t>FOR-001029/10</t>
  </si>
  <si>
    <t>FOR-001030/1</t>
  </si>
  <si>
    <t>FOR-001030/2</t>
  </si>
  <si>
    <t>FOR-001030/3</t>
  </si>
  <si>
    <t>FOR-001030/4</t>
  </si>
  <si>
    <t>FOR-001030/5</t>
  </si>
  <si>
    <t>FOR-001030/6</t>
  </si>
  <si>
    <t>FOR-001031/1</t>
  </si>
  <si>
    <t>FOR-001031/2</t>
  </si>
  <si>
    <t>FOR-001031/3</t>
  </si>
  <si>
    <t>FOR-001031/4</t>
  </si>
  <si>
    <t>FOR-001031/5</t>
  </si>
  <si>
    <t>FOR-001031/6</t>
  </si>
  <si>
    <t>FOR-001031/7</t>
  </si>
  <si>
    <t>FOR-001113/1</t>
  </si>
  <si>
    <t>FOR-001113/2</t>
  </si>
  <si>
    <t>FOR-001113/3</t>
  </si>
  <si>
    <t>FOR-001113/4</t>
  </si>
  <si>
    <t>FOR-001114/1</t>
  </si>
  <si>
    <t>FOR-001114/2</t>
  </si>
  <si>
    <t>FOR-001114/3</t>
  </si>
  <si>
    <t>FOR-001180/1</t>
  </si>
  <si>
    <t>FOR-001180/2</t>
  </si>
  <si>
    <t>FOR-001180/3</t>
  </si>
  <si>
    <t>FOR-001180/4</t>
  </si>
  <si>
    <t>FOR-001180/5</t>
  </si>
  <si>
    <t>FOR-001180/6</t>
  </si>
  <si>
    <t>FOR-002429/1</t>
  </si>
  <si>
    <t>FOR-005543/2</t>
  </si>
  <si>
    <t>FOR-005543/1</t>
  </si>
  <si>
    <t>FOR-103796/2</t>
  </si>
  <si>
    <t>FOR-103796/3</t>
  </si>
  <si>
    <t>FOR-103796/4</t>
  </si>
  <si>
    <t>FOR-104638/1</t>
  </si>
  <si>
    <t>FOR-104638/2</t>
  </si>
  <si>
    <t>FOR-104638/3</t>
  </si>
  <si>
    <t>FOR-104638/4</t>
  </si>
  <si>
    <t>FOR-105380/1</t>
  </si>
  <si>
    <t>FOR-105380/2</t>
  </si>
  <si>
    <t>FOR-105380/3</t>
  </si>
  <si>
    <t>FOR-105380/4</t>
  </si>
  <si>
    <t>FOR-023636/1</t>
  </si>
  <si>
    <t>FOR-008320/1</t>
  </si>
  <si>
    <t>FOR-008320/2</t>
  </si>
  <si>
    <t>FOR-008320/3</t>
  </si>
  <si>
    <t>FOR-008320/4</t>
  </si>
  <si>
    <t>FOR-014019/1</t>
  </si>
  <si>
    <t>FOR-065525/2</t>
  </si>
  <si>
    <t>FOR-065525/3</t>
  </si>
  <si>
    <t>FOR-065834/1</t>
  </si>
  <si>
    <t>FOR-065834/2</t>
  </si>
  <si>
    <t>FOR-065834/3</t>
  </si>
  <si>
    <t>FOR-065834/4</t>
  </si>
  <si>
    <t>FOR-066057/1</t>
  </si>
  <si>
    <t>FOR-066057/2</t>
  </si>
  <si>
    <t>FOR-066057/3</t>
  </si>
  <si>
    <t>FOR-066057/4</t>
  </si>
  <si>
    <t>FOR-000068/1</t>
  </si>
  <si>
    <t>FOR-001246/2</t>
  </si>
  <si>
    <t>FOR-008264/2</t>
  </si>
  <si>
    <t>FOR-008264/3</t>
  </si>
  <si>
    <t>FOR-008264/4</t>
  </si>
  <si>
    <t>FOR-008309/1</t>
  </si>
  <si>
    <t>FOR-008309/2</t>
  </si>
  <si>
    <t>FOR-008309/3</t>
  </si>
  <si>
    <t>FOR-008309/4</t>
  </si>
  <si>
    <t>FOR-008332/1</t>
  </si>
  <si>
    <t>FOR-008332/2</t>
  </si>
  <si>
    <t>FOR-008332/3</t>
  </si>
  <si>
    <t>FOR-008332/4</t>
  </si>
  <si>
    <t>FOR-006536/1</t>
  </si>
  <si>
    <t>FOR-006536/2</t>
  </si>
  <si>
    <t>FOR-006604/1</t>
  </si>
  <si>
    <t>FOR-006604/2</t>
  </si>
  <si>
    <t>FOR-006622/1</t>
  </si>
  <si>
    <t>FOR-006622/2</t>
  </si>
  <si>
    <t>FOR-002705/1</t>
  </si>
  <si>
    <t>FOR-002330/1</t>
  </si>
  <si>
    <t>FOR-002989/1</t>
  </si>
  <si>
    <t>FOR-002540/1</t>
  </si>
  <si>
    <t>FOR-002997/1</t>
  </si>
  <si>
    <t>FOR-002931/1</t>
  </si>
  <si>
    <t>FOR-002911/1</t>
  </si>
  <si>
    <t>FOR-002917/1</t>
  </si>
  <si>
    <t>FOR-002927/1</t>
  </si>
  <si>
    <t>FOR-002938/1</t>
  </si>
  <si>
    <t>FOR-061309/4</t>
  </si>
  <si>
    <t>FOR-062476/1</t>
  </si>
  <si>
    <t>FOR-062476/2</t>
  </si>
  <si>
    <t>FOR-062476/3</t>
  </si>
  <si>
    <t>FOR-051236/1</t>
  </si>
  <si>
    <t>FOR-051236/2</t>
  </si>
  <si>
    <t>FOR-051834/1</t>
  </si>
  <si>
    <t>FOR-051834/2</t>
  </si>
  <si>
    <t>FOR-038896/1</t>
  </si>
  <si>
    <t>FOR-039365/1</t>
  </si>
  <si>
    <t>FOR-286954/1</t>
  </si>
  <si>
    <t>FOR-295766/1</t>
  </si>
  <si>
    <t>FOR-296064/1</t>
  </si>
  <si>
    <t>FOR-296310/1</t>
  </si>
  <si>
    <t>FOR-297038/1</t>
  </si>
  <si>
    <t>FOR-297156/1</t>
  </si>
  <si>
    <t>FOR-297351/1</t>
  </si>
  <si>
    <t>FOR-298382/1</t>
  </si>
  <si>
    <t>FOR-298561/1</t>
  </si>
  <si>
    <t>FOR-014629/1</t>
  </si>
  <si>
    <t>FOR-014629/2</t>
  </si>
  <si>
    <t>FOR-014629/3</t>
  </si>
  <si>
    <t>FOR-026150/1</t>
  </si>
  <si>
    <t>FOR-026152/1</t>
  </si>
  <si>
    <t>FOR-026154/1</t>
  </si>
  <si>
    <t>FOR-026161/1</t>
  </si>
  <si>
    <t>FOR-026163/1</t>
  </si>
  <si>
    <t>FOR-026189/1</t>
  </si>
  <si>
    <t>FOR-026312/1</t>
  </si>
  <si>
    <t>FOR-026313/1</t>
  </si>
  <si>
    <t>FOR-026319/1</t>
  </si>
  <si>
    <t>FOR-026328/1</t>
  </si>
  <si>
    <t>FOR-026339/1</t>
  </si>
  <si>
    <t>FOR-026340/1</t>
  </si>
  <si>
    <t>FOR-026343/1</t>
  </si>
  <si>
    <t>FOR-026352/1</t>
  </si>
  <si>
    <t>FOR-026353/1</t>
  </si>
  <si>
    <t>FOR-026356/1</t>
  </si>
  <si>
    <t>FOR-026369/1</t>
  </si>
  <si>
    <t>FOR-026391/2</t>
  </si>
  <si>
    <t>FOR-026413/1</t>
  </si>
  <si>
    <t>FOR-026437/1</t>
  </si>
  <si>
    <t>FOR-026444/1</t>
  </si>
  <si>
    <t>FOR-026446/1</t>
  </si>
  <si>
    <t>FOR-026449/1</t>
  </si>
  <si>
    <t>FOR-026475/1</t>
  </si>
  <si>
    <t>FOR-026490/1</t>
  </si>
  <si>
    <t>FOR-026493/1</t>
  </si>
  <si>
    <t>FOR-026503/1</t>
  </si>
  <si>
    <t>FOR-026507/1</t>
  </si>
  <si>
    <t>FOR-026524/1</t>
  </si>
  <si>
    <t>FOR-026544/1</t>
  </si>
  <si>
    <t>FOR-026564/1</t>
  </si>
  <si>
    <t>FOR-026565/1</t>
  </si>
  <si>
    <t>FOR-026600/1</t>
  </si>
  <si>
    <t>FOR-026627/1</t>
  </si>
  <si>
    <t>FOR-026646/1</t>
  </si>
  <si>
    <t>FOR-026714/1</t>
  </si>
  <si>
    <t>FOR-026718/1</t>
  </si>
  <si>
    <t>FOR-026721/1</t>
  </si>
  <si>
    <t>FOR-026766/1</t>
  </si>
  <si>
    <t>FOR-026774/1</t>
  </si>
  <si>
    <t>FOR-026776/1</t>
  </si>
  <si>
    <t>FOR-026784/1</t>
  </si>
  <si>
    <t>FOR-026797/1</t>
  </si>
  <si>
    <t>FOR-026808/1</t>
  </si>
  <si>
    <t>FOR-026817/1</t>
  </si>
  <si>
    <t>FOR-026843/1</t>
  </si>
  <si>
    <t>FOR-026858/1</t>
  </si>
  <si>
    <t>FOR-026859/1</t>
  </si>
  <si>
    <t>FOR-026872/1</t>
  </si>
  <si>
    <t>FOR-026875/1</t>
  </si>
  <si>
    <t>FOR-026877/1</t>
  </si>
  <si>
    <t>FOR-026893/1</t>
  </si>
  <si>
    <t>FOR-026903/1</t>
  </si>
  <si>
    <t>FOR-026913/1</t>
  </si>
  <si>
    <t>FOR-026934/1</t>
  </si>
  <si>
    <t>FOR-026968/1</t>
  </si>
  <si>
    <t>FOR-026970/1</t>
  </si>
  <si>
    <t>FOR-026988/1</t>
  </si>
  <si>
    <t>FOR-026995/1</t>
  </si>
  <si>
    <t>FOR-027021/1</t>
  </si>
  <si>
    <t>FOR-027023/1</t>
  </si>
  <si>
    <t>FOR-027044/1</t>
  </si>
  <si>
    <t>FOR-027046/1</t>
  </si>
  <si>
    <t>FOR-027054/1</t>
  </si>
  <si>
    <t>FOR-027090/1</t>
  </si>
  <si>
    <t>FOR-027094/1</t>
  </si>
  <si>
    <t>FOR-027101/1</t>
  </si>
  <si>
    <t>FOR-027110/1</t>
  </si>
  <si>
    <t>FOR-027113/1</t>
  </si>
  <si>
    <t>FOR-027133/1</t>
  </si>
  <si>
    <t>FOR-027138/1</t>
  </si>
  <si>
    <t>FOR-027140/1</t>
  </si>
  <si>
    <t>FOR-027150/1</t>
  </si>
  <si>
    <t>FOR-027151/1</t>
  </si>
  <si>
    <t>FOR-027165/1</t>
  </si>
  <si>
    <t>FOR-027189/1</t>
  </si>
  <si>
    <t>FOR-027242/1</t>
  </si>
  <si>
    <t>FOR-027246/1</t>
  </si>
  <si>
    <t>FOR-027250/1</t>
  </si>
  <si>
    <t>FOR-027251/1</t>
  </si>
  <si>
    <t>FOR-027262/1</t>
  </si>
  <si>
    <t>FOR-027269/1</t>
  </si>
  <si>
    <t>FOR-027272/1</t>
  </si>
  <si>
    <t>FOR-027273/1</t>
  </si>
  <si>
    <t>FOR-027278/1</t>
  </si>
  <si>
    <t>FOR-027292/1</t>
  </si>
  <si>
    <t>FOR-027294/2</t>
  </si>
  <si>
    <t>FOR-027294/3</t>
  </si>
  <si>
    <t>FOR-027294/4</t>
  </si>
  <si>
    <t>FOR-027296/2</t>
  </si>
  <si>
    <t>FOR-027298/1</t>
  </si>
  <si>
    <t>FOR-027313/1</t>
  </si>
  <si>
    <t>FOR-027332/1</t>
  </si>
  <si>
    <t>FOR-027336/1</t>
  </si>
  <si>
    <t>FOR-027337/1</t>
  </si>
  <si>
    <t>FOR-014588/1</t>
  </si>
  <si>
    <t>FOR-014727/1</t>
  </si>
  <si>
    <t>FOR-011684/1</t>
  </si>
  <si>
    <t>FOR-011684/2</t>
  </si>
  <si>
    <t>FOR-012102/1</t>
  </si>
  <si>
    <t>FOR-012133/1</t>
  </si>
  <si>
    <t>FOR-012297/1</t>
  </si>
  <si>
    <t>FOR-012422/1</t>
  </si>
  <si>
    <t>FOR-012422/2</t>
  </si>
  <si>
    <t>FOR-001174/1</t>
  </si>
  <si>
    <t>FOR-001105/1</t>
  </si>
  <si>
    <t>FOR-001111/3</t>
  </si>
  <si>
    <t>FOR-029559/1</t>
  </si>
  <si>
    <t>FOR-024376</t>
  </si>
  <si>
    <t>FOR-025140/1</t>
  </si>
  <si>
    <t>FOR-025140/2</t>
  </si>
  <si>
    <t>FOR-025140/3</t>
  </si>
  <si>
    <t>FOR-039792/1</t>
  </si>
  <si>
    <t>FOR-039792/2</t>
  </si>
  <si>
    <t>FOR-022134/2</t>
  </si>
  <si>
    <t>FOR-022156/2</t>
  </si>
  <si>
    <t>FOR-022189/2</t>
  </si>
  <si>
    <t>FOR-022189/3</t>
  </si>
  <si>
    <t>FOR-022209/2</t>
  </si>
  <si>
    <t>FOR-022209/3</t>
  </si>
  <si>
    <t>FOR-022305/1</t>
  </si>
  <si>
    <t>FOR-022305/2</t>
  </si>
  <si>
    <t>FOR-022305/3</t>
  </si>
  <si>
    <t>FOR-022366/1</t>
  </si>
  <si>
    <t>FOR-022366/2</t>
  </si>
  <si>
    <t>FOR-022366/3</t>
  </si>
  <si>
    <t>FOR-022396/1</t>
  </si>
  <si>
    <t>FOR-022396/2</t>
  </si>
  <si>
    <t>FOR-022396/3</t>
  </si>
  <si>
    <t>FOR-022397/1</t>
  </si>
  <si>
    <t>FOR-022397/2</t>
  </si>
  <si>
    <t>FOR-022397/3</t>
  </si>
  <si>
    <t>FOR-000925/1</t>
  </si>
  <si>
    <t>FOR-000931/1</t>
  </si>
  <si>
    <t>FOR-000936/1</t>
  </si>
  <si>
    <t>FOR-000962/1</t>
  </si>
  <si>
    <t>FOR-014082/1</t>
  </si>
  <si>
    <t>FOR-014146/2</t>
  </si>
  <si>
    <t>FOR-014189/1</t>
  </si>
  <si>
    <t>FOR-014189/2</t>
  </si>
  <si>
    <t>FOR-014480/3</t>
  </si>
  <si>
    <t>FOR-014483/3</t>
  </si>
  <si>
    <t>FOR-014542/2</t>
  </si>
  <si>
    <t>FOR-014542/3</t>
  </si>
  <si>
    <t>FOR-014584/1</t>
  </si>
  <si>
    <t>FOR-014584/2</t>
  </si>
  <si>
    <t>FOR-014584/3</t>
  </si>
  <si>
    <t>FOR-014722/1</t>
  </si>
  <si>
    <t>FOR-014722/2</t>
  </si>
  <si>
    <t>FOR-014722/3</t>
  </si>
  <si>
    <t>FOR-014782/1</t>
  </si>
  <si>
    <t>FOR-014782/2</t>
  </si>
  <si>
    <t>FOR-041829/1</t>
  </si>
  <si>
    <t>FOR-005201/1</t>
  </si>
  <si>
    <t>FOR-012781/1</t>
  </si>
  <si>
    <t>FOR-067501/1</t>
  </si>
  <si>
    <t>FOR-024235/1</t>
  </si>
  <si>
    <t>FOR-024336/1</t>
  </si>
  <si>
    <t>FOR-024588/1</t>
  </si>
  <si>
    <t>FOR-014221/1</t>
  </si>
  <si>
    <t>FOR-014223/1</t>
  </si>
  <si>
    <t>FOR-014226/1</t>
  </si>
  <si>
    <t>FOR-014446/1</t>
  </si>
  <si>
    <t>FOR-014697/1</t>
  </si>
  <si>
    <t>FOR-014934/1</t>
  </si>
  <si>
    <t>FOR-014935/1</t>
  </si>
  <si>
    <t>FOR-014961/1</t>
  </si>
  <si>
    <t>FOR-014962/1</t>
  </si>
  <si>
    <t>FOR-000662/1</t>
  </si>
  <si>
    <t>FOR-001448/1</t>
  </si>
  <si>
    <t>FOR-002994/1</t>
  </si>
  <si>
    <t>FOR-363150/1</t>
  </si>
  <si>
    <t>FOR-364299/1</t>
  </si>
  <si>
    <t>FOR-367140/1</t>
  </si>
  <si>
    <t>FOR-367146/1</t>
  </si>
  <si>
    <t>FOR-368848/1</t>
  </si>
  <si>
    <t>FOR-791837/1</t>
  </si>
  <si>
    <t>FOR-808256/1</t>
  </si>
  <si>
    <t>FOR-812653/1</t>
  </si>
  <si>
    <t>FOR-817814/1</t>
  </si>
  <si>
    <t>FOR-897206/1</t>
  </si>
  <si>
    <t>FOR-000305/1</t>
  </si>
  <si>
    <t>FOR-000306/1</t>
  </si>
  <si>
    <t>FOR-001852/1</t>
  </si>
  <si>
    <t>FOR-003540/1</t>
  </si>
  <si>
    <t>FOR-003566/1</t>
  </si>
  <si>
    <t>FOR-003623/1</t>
  </si>
  <si>
    <t>FOR-003677/1</t>
  </si>
  <si>
    <t>FOR-003698/1</t>
  </si>
  <si>
    <t>FOR-003703/1</t>
  </si>
  <si>
    <t>FOR-003714/1</t>
  </si>
  <si>
    <t>FOR-003717/1</t>
  </si>
  <si>
    <t>FOR-003719/1</t>
  </si>
  <si>
    <t>FOR-003749/1</t>
  </si>
  <si>
    <t>FOR-003775/1</t>
  </si>
  <si>
    <t>FOR-003789/1</t>
  </si>
  <si>
    <t>FOR-003790/1</t>
  </si>
  <si>
    <t>FOR-003791/1</t>
  </si>
  <si>
    <t>FOR-003792/1</t>
  </si>
  <si>
    <t>FOR-003798/1</t>
  </si>
  <si>
    <t>FOR-003833/1</t>
  </si>
  <si>
    <t>FOR-003840/1</t>
  </si>
  <si>
    <t>FOR-003844/1</t>
  </si>
  <si>
    <t>FOR-003852/1</t>
  </si>
  <si>
    <t>FOR-003860/1</t>
  </si>
  <si>
    <t>FOR-003869/1</t>
  </si>
  <si>
    <t>FOR-003873/1</t>
  </si>
  <si>
    <t>FOR-003893/1</t>
  </si>
  <si>
    <t>FOR-003898/1</t>
  </si>
  <si>
    <t>FOR-003939/1</t>
  </si>
  <si>
    <t>FOR-003940/1</t>
  </si>
  <si>
    <t>FOR-003941/1</t>
  </si>
  <si>
    <t>FOR-003942/1</t>
  </si>
  <si>
    <t>FOR-003945/1</t>
  </si>
  <si>
    <t>FOR-003946/1</t>
  </si>
  <si>
    <t>FOR-003948/1</t>
  </si>
  <si>
    <t>FOR-003950/1</t>
  </si>
  <si>
    <t>FOR-003952/1</t>
  </si>
  <si>
    <t>FOR-003978/1</t>
  </si>
  <si>
    <t>FOR-003986/1</t>
  </si>
  <si>
    <t>FOR-003987/1</t>
  </si>
  <si>
    <t>FOR-003988/1</t>
  </si>
  <si>
    <t>FOR-003989/1</t>
  </si>
  <si>
    <t>FOR-003990/1</t>
  </si>
  <si>
    <t>FOR-004036/1</t>
  </si>
  <si>
    <t>FOR-004042/1</t>
  </si>
  <si>
    <t>FOR-004043/1</t>
  </si>
  <si>
    <t>FOR-004044/1</t>
  </si>
  <si>
    <t>FOR-004099/1</t>
  </si>
  <si>
    <t>FOR-004100/1</t>
  </si>
  <si>
    <t>FOR-004254/1</t>
  </si>
  <si>
    <t>FOR-004303/1</t>
  </si>
  <si>
    <t>FOR-004319/1</t>
  </si>
  <si>
    <t>FOR-014771/1</t>
  </si>
  <si>
    <t>FOR-014843/1</t>
  </si>
  <si>
    <t>FOR-014952/1</t>
  </si>
  <si>
    <t>FOR-015079/1</t>
  </si>
  <si>
    <t>FOR-001256/1</t>
  </si>
  <si>
    <t>FOR-001257/1</t>
  </si>
  <si>
    <t>FOR-001264/1</t>
  </si>
  <si>
    <t>FOR-001265/1</t>
  </si>
  <si>
    <t>FOR-001270/1</t>
  </si>
  <si>
    <t>FOR-001272/1</t>
  </si>
  <si>
    <t>FOR-001349/1</t>
  </si>
  <si>
    <t>FOR-001350/1</t>
  </si>
  <si>
    <t>FOR-001351/1</t>
  </si>
  <si>
    <t>FOR-001352/1</t>
  </si>
  <si>
    <t>FOR-001355/1</t>
  </si>
  <si>
    <t>FOR-001356/1</t>
  </si>
  <si>
    <t>FOR-001363/1</t>
  </si>
  <si>
    <t>FOR-001367/1</t>
  </si>
  <si>
    <t>FOR-001375/1</t>
  </si>
  <si>
    <t>FOR-001377/1</t>
  </si>
  <si>
    <t>FOR-020514/1</t>
  </si>
  <si>
    <t>FOR-020629/1</t>
  </si>
  <si>
    <t>FOR-020630/1</t>
  </si>
  <si>
    <t>FOR-020663/1</t>
  </si>
  <si>
    <t>FOR-004748/1</t>
  </si>
  <si>
    <t>FOR-006007/1</t>
  </si>
  <si>
    <t>FOR-097903/1</t>
  </si>
  <si>
    <t>FOR-098550/1</t>
  </si>
  <si>
    <t>FOR-098827/1</t>
  </si>
  <si>
    <t>FOR-100313/1</t>
  </si>
  <si>
    <t>FOR-100598/1</t>
  </si>
  <si>
    <t>FOR-100600/1</t>
  </si>
  <si>
    <t>FOR-100601/1</t>
  </si>
  <si>
    <t>FOR-100917/1</t>
  </si>
  <si>
    <t>FOR-100919/1</t>
  </si>
  <si>
    <t>FOR-101133/1</t>
  </si>
  <si>
    <t>FOR-101134/1</t>
  </si>
  <si>
    <t>FOR-101136/1</t>
  </si>
  <si>
    <t>FOR-101679/1</t>
  </si>
  <si>
    <t>FOR-101798/1</t>
  </si>
  <si>
    <t>FOR-101860/1</t>
  </si>
  <si>
    <t>FOR-101947/1</t>
  </si>
  <si>
    <t>FOR-102275/1</t>
  </si>
  <si>
    <t>FOR-102527/1</t>
  </si>
  <si>
    <t>FOR-103082/1</t>
  </si>
  <si>
    <t>FOR-103083/1</t>
  </si>
  <si>
    <t>FOR-184574/1</t>
  </si>
  <si>
    <t>FOR-187318/1</t>
  </si>
  <si>
    <t>FOR-197839/1</t>
  </si>
  <si>
    <t>FOR-199953/1</t>
  </si>
  <si>
    <t>FOR-209527/1</t>
  </si>
  <si>
    <t>FOR-025540/1</t>
  </si>
  <si>
    <t>FOR-002389/1</t>
  </si>
  <si>
    <t>FOR-012664/1</t>
  </si>
  <si>
    <t>FOR-016010/1</t>
  </si>
  <si>
    <t>FOR-000649/1</t>
  </si>
  <si>
    <t>FOR-241449/1</t>
  </si>
  <si>
    <t>FOR-242616/1</t>
  </si>
  <si>
    <t>FOR-242618/1</t>
  </si>
  <si>
    <t>FOR-243260/1</t>
  </si>
  <si>
    <t>FOR-244598/1</t>
  </si>
  <si>
    <t>FOR-001249/1</t>
  </si>
  <si>
    <t>FOR-000485/1</t>
  </si>
  <si>
    <t>FOR-158666/1</t>
  </si>
  <si>
    <t>FOR-162001/1</t>
  </si>
  <si>
    <t>FOR-000363/1</t>
  </si>
  <si>
    <t>FOR-001219/1</t>
  </si>
  <si>
    <t>FOR-001487/1</t>
  </si>
  <si>
    <t>FOR-004088/1</t>
  </si>
  <si>
    <t>FOR-004140/1</t>
  </si>
  <si>
    <t>FOR-004142/1</t>
  </si>
  <si>
    <t>FOR-004258/1</t>
  </si>
  <si>
    <t>FOR-007272/1</t>
  </si>
  <si>
    <t>FOR-007340/1</t>
  </si>
  <si>
    <t>FOR-009532/1</t>
  </si>
  <si>
    <t>FOR-009626/1</t>
  </si>
  <si>
    <t>FOR-010788/1</t>
  </si>
  <si>
    <t>FOR-012760/1</t>
  </si>
  <si>
    <t>FOR-013064/1</t>
  </si>
  <si>
    <t>FOR-013241/1</t>
  </si>
  <si>
    <t>FOR-013478/1</t>
  </si>
  <si>
    <t>FOR-013496/1</t>
  </si>
  <si>
    <t>FOR-013497/1</t>
  </si>
  <si>
    <t>FOR-013552/1</t>
  </si>
  <si>
    <t>FOR-013553/1</t>
  </si>
  <si>
    <t>FOR-013598/1</t>
  </si>
  <si>
    <t>FOR-013642/1</t>
  </si>
  <si>
    <t>FOR-013655/1</t>
  </si>
  <si>
    <t>FOR-013656/1</t>
  </si>
  <si>
    <t>FOR-013790/1</t>
  </si>
  <si>
    <t>FOR-014338/1</t>
  </si>
  <si>
    <t>FOR-014477/1</t>
  </si>
  <si>
    <t>FOR-014503/1</t>
  </si>
  <si>
    <t>FOR-014533/1</t>
  </si>
  <si>
    <t>FOR-014567/1</t>
  </si>
  <si>
    <t>FOR-014698/1</t>
  </si>
  <si>
    <t>FOR-014768/1</t>
  </si>
  <si>
    <t>FOR-014797/1</t>
  </si>
  <si>
    <t>FOR-014855/1</t>
  </si>
  <si>
    <t>FOR-014856/1</t>
  </si>
  <si>
    <t>FOR-014857/1</t>
  </si>
  <si>
    <t>FOR-015137/1</t>
  </si>
  <si>
    <t>FOR-015139/1</t>
  </si>
  <si>
    <t>FOR-015301/1</t>
  </si>
  <si>
    <t>FOR-015304/1</t>
  </si>
  <si>
    <t>FOR-015314/1</t>
  </si>
  <si>
    <t>FOR-015386/1</t>
  </si>
  <si>
    <t>FOR-015388/1</t>
  </si>
  <si>
    <t>FOR-015971/1</t>
  </si>
  <si>
    <t>FOR-016006/1</t>
  </si>
  <si>
    <t>FOR-016099/1</t>
  </si>
  <si>
    <t>FOR-021510/1</t>
  </si>
  <si>
    <t>FOR-034195/1</t>
  </si>
  <si>
    <t>FOR-034230/1</t>
  </si>
  <si>
    <t>FOR-054853/1</t>
  </si>
  <si>
    <t>FOR-063250/1</t>
  </si>
  <si>
    <t>FOR-065373/1</t>
  </si>
  <si>
    <t>FOR-065374/1</t>
  </si>
  <si>
    <t>FOR-065391/1</t>
  </si>
  <si>
    <t>FOR-065424/1</t>
  </si>
  <si>
    <t>FOR-065502/1</t>
  </si>
  <si>
    <t>FOR-065503/1</t>
  </si>
  <si>
    <t>FOR-065604/1</t>
  </si>
  <si>
    <t>FOR-065605/1</t>
  </si>
  <si>
    <t>FOR-065631/1</t>
  </si>
  <si>
    <t>FOR-065661/1</t>
  </si>
  <si>
    <t>FOR-065662/1</t>
  </si>
  <si>
    <t>FOR-065673/1</t>
  </si>
  <si>
    <t>FOR-065806/1</t>
  </si>
  <si>
    <t>FOR-065807/1</t>
  </si>
  <si>
    <t>FOR-065833/1</t>
  </si>
  <si>
    <t>FOR-065969/1</t>
  </si>
  <si>
    <t>FOR-065970/1</t>
  </si>
  <si>
    <t>FOR-065971/1</t>
  </si>
  <si>
    <t>FOR-066034/1</t>
  </si>
  <si>
    <t>FOR-066035/1</t>
  </si>
  <si>
    <t>FOR-066036/1</t>
  </si>
  <si>
    <t>FOR-066037/1</t>
  </si>
  <si>
    <t>FOR-066038/1</t>
  </si>
  <si>
    <t>FOR-066039/1</t>
  </si>
  <si>
    <t>FOR-066040/1</t>
  </si>
  <si>
    <t>FOR-066041/1</t>
  </si>
  <si>
    <t>FOR-066042/1</t>
  </si>
  <si>
    <t>FOR-066173/1</t>
  </si>
  <si>
    <t>FOR-066174/1</t>
  </si>
  <si>
    <t>FOR-066175/1</t>
  </si>
  <si>
    <t>FOR-066176/1</t>
  </si>
  <si>
    <t>FOR-066177/1</t>
  </si>
  <si>
    <t>FOR-066178/1</t>
  </si>
  <si>
    <t>FOR-066179/1</t>
  </si>
  <si>
    <t>FOR-066180/1</t>
  </si>
  <si>
    <t>FOR-066358/1</t>
  </si>
  <si>
    <t>FOR-066359/1</t>
  </si>
  <si>
    <t>FOR-066360/1</t>
  </si>
  <si>
    <t>FOR-066368/1</t>
  </si>
  <si>
    <t>FOR-066373/1</t>
  </si>
  <si>
    <t>FOR-066376/1</t>
  </si>
  <si>
    <t>FOR-066564/1</t>
  </si>
  <si>
    <t>FOR-066565/1</t>
  </si>
  <si>
    <t>FOR-066605/1</t>
  </si>
  <si>
    <t>FOR-066609/1</t>
  </si>
  <si>
    <t>FOR-066628/1</t>
  </si>
  <si>
    <t>FOR-066640/1</t>
  </si>
  <si>
    <t>FOR-066679/1</t>
  </si>
  <si>
    <t>FOR-066765/1</t>
  </si>
  <si>
    <t>FOR-066766/1</t>
  </si>
  <si>
    <t>FOR-066767/1</t>
  </si>
  <si>
    <t>FOR-066804/1</t>
  </si>
  <si>
    <t>FOR-066809/1</t>
  </si>
  <si>
    <t>FOR-067069/1</t>
  </si>
  <si>
    <t>FOR-067070/1</t>
  </si>
  <si>
    <t>FOR-067227/1</t>
  </si>
  <si>
    <t>FOR-067228/1</t>
  </si>
  <si>
    <t>FOR-067229/1</t>
  </si>
  <si>
    <t>FOR-067230/1</t>
  </si>
  <si>
    <t>FOR-067318/1</t>
  </si>
  <si>
    <t>FOR-067319/1</t>
  </si>
  <si>
    <t>FOR-067320/1</t>
  </si>
  <si>
    <t>FOR-067460/1</t>
  </si>
  <si>
    <t>FOR-067466/1</t>
  </si>
  <si>
    <t>FOR-067514/1</t>
  </si>
  <si>
    <t>FOR-067515/1</t>
  </si>
  <si>
    <t>FOR-067635/1</t>
  </si>
  <si>
    <t>FOR-067636/1</t>
  </si>
  <si>
    <t>FOR-067637/1</t>
  </si>
  <si>
    <t>FOR-067638/1</t>
  </si>
  <si>
    <t>FOR-067698/1</t>
  </si>
  <si>
    <t>FOR-067840/1</t>
  </si>
  <si>
    <t>FOR-068016/1</t>
  </si>
  <si>
    <t>FOR-068017/1</t>
  </si>
  <si>
    <t>FOR-068026/1</t>
  </si>
  <si>
    <t>FOR-068048/1</t>
  </si>
  <si>
    <t>FOR-068049/1</t>
  </si>
  <si>
    <t>FOR-068050/1</t>
  </si>
  <si>
    <t>FOR-068229/1</t>
  </si>
  <si>
    <t>FOR-068249/1</t>
  </si>
  <si>
    <t>FOR-068392/1</t>
  </si>
  <si>
    <t>FOR-068407/1</t>
  </si>
  <si>
    <t>FOR-068534/1</t>
  </si>
  <si>
    <t>FOR-068546/1</t>
  </si>
  <si>
    <t>FOR-068627/1</t>
  </si>
  <si>
    <t>FOR-068688/1</t>
  </si>
  <si>
    <t>FOR-068689/1</t>
  </si>
  <si>
    <t>FOR-068690/1</t>
  </si>
  <si>
    <t>FOR-068696/1</t>
  </si>
  <si>
    <t>FOR-068888/1</t>
  </si>
  <si>
    <t>FOR-068889/1</t>
  </si>
  <si>
    <t>FOR-068890/1</t>
  </si>
  <si>
    <t>FOR-068908/1</t>
  </si>
  <si>
    <t>FOR-069082/1</t>
  </si>
  <si>
    <t>FOR-069083/1</t>
  </si>
  <si>
    <t>FOR-069084/1</t>
  </si>
  <si>
    <t>FOR-069085/1</t>
  </si>
  <si>
    <t>FOR-069086/1</t>
  </si>
  <si>
    <t>FOR-069123/1</t>
  </si>
  <si>
    <t>FOR-069245/1</t>
  </si>
  <si>
    <t>FOR-069246/1</t>
  </si>
  <si>
    <t>FOR-069298/1</t>
  </si>
  <si>
    <t>FOR-069335/1</t>
  </si>
  <si>
    <t>FOR-069346/1</t>
  </si>
  <si>
    <t>FOR-069347/1</t>
  </si>
  <si>
    <t>FOR-069474/1</t>
  </si>
  <si>
    <t>FOR-069475/1</t>
  </si>
  <si>
    <t>FOR-069476/1</t>
  </si>
  <si>
    <t>FOR-069484/1</t>
  </si>
  <si>
    <t>FOR-069520/1</t>
  </si>
  <si>
    <t>FOR-069647/1</t>
  </si>
  <si>
    <t>FOR-069691/1</t>
  </si>
  <si>
    <t>FOR-069692/1</t>
  </si>
  <si>
    <t>FOR-069841/1</t>
  </si>
  <si>
    <t>FOR-069842/1</t>
  </si>
  <si>
    <t>FOR-069846/1</t>
  </si>
  <si>
    <t>FOR-069847/1</t>
  </si>
  <si>
    <t>FOR-069885/1</t>
  </si>
  <si>
    <t>FOR-070039/1</t>
  </si>
  <si>
    <t>FOR-070192/1</t>
  </si>
  <si>
    <t>FOR-070193/1</t>
  </si>
  <si>
    <t>FOR-070249/1</t>
  </si>
  <si>
    <t>FOR-070262/1</t>
  </si>
  <si>
    <t>FOR-070263/1</t>
  </si>
  <si>
    <t>FOR-070347/1</t>
  </si>
  <si>
    <t>FOR-070349/1</t>
  </si>
  <si>
    <t>FOR-070350/1</t>
  </si>
  <si>
    <t>FOR-070367/1</t>
  </si>
  <si>
    <t>FOR-070546/1</t>
  </si>
  <si>
    <t>FOR-070554/1</t>
  </si>
  <si>
    <t>FOR-070730/1</t>
  </si>
  <si>
    <t>FOR-070731/1</t>
  </si>
  <si>
    <t>FOR-070742/1</t>
  </si>
  <si>
    <t>FOR-070849/1</t>
  </si>
  <si>
    <t>FOR-070919/1</t>
  </si>
  <si>
    <t>FOR-070920/1</t>
  </si>
  <si>
    <t>FOR-070921/1</t>
  </si>
  <si>
    <t>FOR-070973/1</t>
  </si>
  <si>
    <t>FOR-071220/1</t>
  </si>
  <si>
    <t>FOR-071221/1</t>
  </si>
  <si>
    <t>FOR-071235/1</t>
  </si>
  <si>
    <t>FOR-071335/1</t>
  </si>
  <si>
    <t>FOR-071336/1</t>
  </si>
  <si>
    <t>FOR-071337/1</t>
  </si>
  <si>
    <t>FOR-071338/1</t>
  </si>
  <si>
    <t>FOR-071339/1</t>
  </si>
  <si>
    <t>FOR-071340/1</t>
  </si>
  <si>
    <t>FOR-071341/1</t>
  </si>
  <si>
    <t>FOR-071342/1</t>
  </si>
  <si>
    <t>FOR-071429/1</t>
  </si>
  <si>
    <t>FOR-071664/1</t>
  </si>
  <si>
    <t>FOR-071668/1</t>
  </si>
  <si>
    <t>FOR-071669/1</t>
  </si>
  <si>
    <t>FOR-071757/1</t>
  </si>
  <si>
    <t>FOR-071762/1</t>
  </si>
  <si>
    <t>FOR-071971/1</t>
  </si>
  <si>
    <t>FOR-071972/1</t>
  </si>
  <si>
    <t>FOR-072076/1</t>
  </si>
  <si>
    <t>FOR-072126/1</t>
  </si>
  <si>
    <t>FOR-072284/1</t>
  </si>
  <si>
    <t>FOR-072414/1</t>
  </si>
  <si>
    <t>FOR-072423/1</t>
  </si>
  <si>
    <t>FOR-072424/1</t>
  </si>
  <si>
    <t>FOR-072434/1</t>
  </si>
  <si>
    <t>FOR-072435/1</t>
  </si>
  <si>
    <t>FOR-072461/1</t>
  </si>
  <si>
    <t>FOR-072670/1</t>
  </si>
  <si>
    <t>FOR-072785/1</t>
  </si>
  <si>
    <t>FOR-072786/1</t>
  </si>
  <si>
    <t>FOR-072787/1</t>
  </si>
  <si>
    <t>FOR-072788/1</t>
  </si>
  <si>
    <t>FOR-072795/1</t>
  </si>
  <si>
    <t>FOR-072930/1</t>
  </si>
  <si>
    <t>FOR-072931/1</t>
  </si>
  <si>
    <t>FOR-072932/1</t>
  </si>
  <si>
    <t>FOR-072933/1</t>
  </si>
  <si>
    <t>FOR-073188/1</t>
  </si>
  <si>
    <t>FOR-073556/1</t>
  </si>
  <si>
    <t>FOR-073581/1</t>
  </si>
  <si>
    <t>FOR-073725/1</t>
  </si>
  <si>
    <t>FOR-073864/1</t>
  </si>
  <si>
    <t>FOR-074211/1</t>
  </si>
  <si>
    <t>FOR-074212/1</t>
  </si>
  <si>
    <t>FOR-074270/1</t>
  </si>
  <si>
    <t>FOR-074307/1</t>
  </si>
  <si>
    <t>FOR-074360/1</t>
  </si>
  <si>
    <t>FOR-074461/1</t>
  </si>
  <si>
    <t>FOR-074521/1</t>
  </si>
  <si>
    <t>FOR-074522/1</t>
  </si>
  <si>
    <t>FOR-074688/1</t>
  </si>
  <si>
    <t>FOR-074692/1</t>
  </si>
  <si>
    <t>FOR-074693/1</t>
  </si>
  <si>
    <t>FOR-074699/1</t>
  </si>
  <si>
    <t>FOR-074725/1</t>
  </si>
  <si>
    <t>FOR-074726/1</t>
  </si>
  <si>
    <t>FOR-074728/1</t>
  </si>
  <si>
    <t>FOR-074880/1</t>
  </si>
  <si>
    <t>FOR-074881/1</t>
  </si>
  <si>
    <t>FOR-075240/1</t>
  </si>
  <si>
    <t>FOR-075362/1</t>
  </si>
  <si>
    <t>FOR-075364/1</t>
  </si>
  <si>
    <t>FOR-075365/1</t>
  </si>
  <si>
    <t>FOR-075366/1</t>
  </si>
  <si>
    <t>FOR-075593/1</t>
  </si>
  <si>
    <t>FOR-075594/1</t>
  </si>
  <si>
    <t>FOR-075595/1</t>
  </si>
  <si>
    <t>FOR-003238/1</t>
  </si>
  <si>
    <t>FOR-005610/1</t>
  </si>
  <si>
    <t>FOR-007208/1</t>
  </si>
  <si>
    <t>FOR-007209/1</t>
  </si>
  <si>
    <t>FOR-007212/1</t>
  </si>
  <si>
    <t>FOR-007221/1</t>
  </si>
  <si>
    <t>FOR-007228/1</t>
  </si>
  <si>
    <t>FOR-007258/1</t>
  </si>
  <si>
    <t>FOR-007266/1</t>
  </si>
  <si>
    <t>FOR-007267/1</t>
  </si>
  <si>
    <t>FOR-007273/1</t>
  </si>
  <si>
    <t>FOR-007295/1</t>
  </si>
  <si>
    <t>FOR-007308/1</t>
  </si>
  <si>
    <t>FOR-007312/1</t>
  </si>
  <si>
    <t>FOR-007345/1</t>
  </si>
  <si>
    <t>FOR-007347/1</t>
  </si>
  <si>
    <t>FOR-007386/1</t>
  </si>
  <si>
    <t>FOR-007396/1</t>
  </si>
  <si>
    <t>FOR-007397/1</t>
  </si>
  <si>
    <t>FOR-007401/1</t>
  </si>
  <si>
    <t>FOR-007409/1</t>
  </si>
  <si>
    <t>FOR-007437/1</t>
  </si>
  <si>
    <t>FOR-007438/1</t>
  </si>
  <si>
    <t>FOR-007451/1</t>
  </si>
  <si>
    <t>FOR-007454/1</t>
  </si>
  <si>
    <t>FOR-007467/1</t>
  </si>
  <si>
    <t>FOR-007484/1</t>
  </si>
  <si>
    <t>FOR-007494/1</t>
  </si>
  <si>
    <t>FOR-007512/1</t>
  </si>
  <si>
    <t>FOR-007572/1</t>
  </si>
  <si>
    <t>FOR-007597/1</t>
  </si>
  <si>
    <t>FOR-007600/1</t>
  </si>
  <si>
    <t>FOR-007640/1</t>
  </si>
  <si>
    <t>FOR-007641/1</t>
  </si>
  <si>
    <t>FOR-007644/1</t>
  </si>
  <si>
    <t>FOR-007657/1</t>
  </si>
  <si>
    <t>FOR-007665/1</t>
  </si>
  <si>
    <t>FOR-007666/1</t>
  </si>
  <si>
    <t>FOR-007677/1</t>
  </si>
  <si>
    <t>FOR-007681/1</t>
  </si>
  <si>
    <t>FOR-007714/1</t>
  </si>
  <si>
    <t>FOR-007722/1</t>
  </si>
  <si>
    <t>FOR-007723/1</t>
  </si>
  <si>
    <t>FOR-007729/1</t>
  </si>
  <si>
    <t>FOR-007809/1</t>
  </si>
  <si>
    <t>FOR-007810/1</t>
  </si>
  <si>
    <t>FOR-007811/1</t>
  </si>
  <si>
    <t>FOR-007827/1</t>
  </si>
  <si>
    <t>FOR-007828/1</t>
  </si>
  <si>
    <t>FOR-007847/1</t>
  </si>
  <si>
    <t>FOR-007867/1</t>
  </si>
  <si>
    <t>FOR-007893/1</t>
  </si>
  <si>
    <t>FOR-007930/1</t>
  </si>
  <si>
    <t>FOR-007932/1</t>
  </si>
  <si>
    <t>FOR-007956/1</t>
  </si>
  <si>
    <t>FOR-008002/1</t>
  </si>
  <si>
    <t>FOR-008033/1</t>
  </si>
  <si>
    <t>FOR-008034/1</t>
  </si>
  <si>
    <t>FOR-008044/1</t>
  </si>
  <si>
    <t>FOR-008045/1</t>
  </si>
  <si>
    <t>FOR-008049/1</t>
  </si>
  <si>
    <t>FOR-008078/1</t>
  </si>
  <si>
    <t>FOR-008079/1</t>
  </si>
  <si>
    <t>FOR-008080/1</t>
  </si>
  <si>
    <t>FOR-008088/1</t>
  </si>
  <si>
    <t>FOR-008089/1</t>
  </si>
  <si>
    <t>FOR-008090/1</t>
  </si>
  <si>
    <t>FOR-008138/1</t>
  </si>
  <si>
    <t>FOR-008163/1</t>
  </si>
  <si>
    <t>FOR-008164/1</t>
  </si>
  <si>
    <t>FOR-008175/1</t>
  </si>
  <si>
    <t>FOR-008176/1</t>
  </si>
  <si>
    <t>FOR-008206/1</t>
  </si>
  <si>
    <t>FOR-008208/1</t>
  </si>
  <si>
    <t>FOR-008238/1</t>
  </si>
  <si>
    <t>FOR-008259/1</t>
  </si>
  <si>
    <t>FOR-008310/1</t>
  </si>
  <si>
    <t>FOR-008324/1</t>
  </si>
  <si>
    <t>FOR-008325/1</t>
  </si>
  <si>
    <t>FOR-008326/1</t>
  </si>
  <si>
    <t>FOR-008910/1</t>
  </si>
  <si>
    <t>FOR-009151/1</t>
  </si>
  <si>
    <t>FOR-009186/1</t>
  </si>
  <si>
    <t>FOR-009187/1</t>
  </si>
  <si>
    <t>FOR-009230/1</t>
  </si>
  <si>
    <t>FOR-009269/1</t>
  </si>
  <si>
    <t>FOR-009273/1</t>
  </si>
  <si>
    <t>FOR-009285/1</t>
  </si>
  <si>
    <t>FOR-009289/1</t>
  </si>
  <si>
    <t>FOR-009322/1</t>
  </si>
  <si>
    <t>FOR-009351/1</t>
  </si>
  <si>
    <t>FOR-009400/1</t>
  </si>
  <si>
    <t>FOR-009401/1</t>
  </si>
  <si>
    <t>FOR-009478/1</t>
  </si>
  <si>
    <t>FOR-009479/1</t>
  </si>
  <si>
    <t>FOR-009512/1</t>
  </si>
  <si>
    <t>FOR-009555/1</t>
  </si>
  <si>
    <t>FOR-009589/1</t>
  </si>
  <si>
    <t>FOR-009590/1</t>
  </si>
  <si>
    <t>FOR-009594/1</t>
  </si>
  <si>
    <t>FOR-009595/1</t>
  </si>
  <si>
    <t>FOR-009666/1</t>
  </si>
  <si>
    <t>FOR-009667/1</t>
  </si>
  <si>
    <t>FOR-009676/1</t>
  </si>
  <si>
    <t>FOR-009677/1</t>
  </si>
  <si>
    <t>FOR-009708/1</t>
  </si>
  <si>
    <t>FOR-009709/1</t>
  </si>
  <si>
    <t>FOR-009710/1</t>
  </si>
  <si>
    <t>FOR-009711/1</t>
  </si>
  <si>
    <t>FOR-009714/1</t>
  </si>
  <si>
    <t>FOR-009759/1</t>
  </si>
  <si>
    <t>FOR-009768/1</t>
  </si>
  <si>
    <t>FOR-009787/1</t>
  </si>
  <si>
    <t>FOR-009788/1</t>
  </si>
  <si>
    <t>FOR-009790/1</t>
  </si>
  <si>
    <t>FOR-009816/1</t>
  </si>
  <si>
    <t>FOR-009817/1</t>
  </si>
  <si>
    <t>FOR-009885/1</t>
  </si>
  <si>
    <t>FOR-009916/1</t>
  </si>
  <si>
    <t>FOR-009917/1</t>
  </si>
  <si>
    <t>FOR-009918/1</t>
  </si>
  <si>
    <t>FOR-009919/1</t>
  </si>
  <si>
    <t>FOR-009920/1</t>
  </si>
  <si>
    <t>FOR-009921/1</t>
  </si>
  <si>
    <t>FOR-009981/1</t>
  </si>
  <si>
    <t>FOR-009983/1</t>
  </si>
  <si>
    <t>FOR-009986/1</t>
  </si>
  <si>
    <t>FOR-009988/1</t>
  </si>
  <si>
    <t>FOR-009989/1</t>
  </si>
  <si>
    <t>FOR-009996/1</t>
  </si>
  <si>
    <t>FOR-009997/1</t>
  </si>
  <si>
    <t>FOR-009998/1</t>
  </si>
  <si>
    <t>FOR-009999/1</t>
  </si>
  <si>
    <t>FOR-010000/1</t>
  </si>
  <si>
    <t>FOR-010037/1</t>
  </si>
  <si>
    <t>FOR-010038/1</t>
  </si>
  <si>
    <t>FOR-010039/1</t>
  </si>
  <si>
    <t>FOR-010040/1</t>
  </si>
  <si>
    <t>FOR-010041/1</t>
  </si>
  <si>
    <t>FOR-010080/1</t>
  </si>
  <si>
    <t>FOR-010081/1</t>
  </si>
  <si>
    <t>FOR-010111/1</t>
  </si>
  <si>
    <t>FOR-010151/1</t>
  </si>
  <si>
    <t>FOR-010177/1</t>
  </si>
  <si>
    <t>FOR-010190/1</t>
  </si>
  <si>
    <t>FOR-010266/1</t>
  </si>
  <si>
    <t>FOR-010287/1</t>
  </si>
  <si>
    <t>FOR-010288/1</t>
  </si>
  <si>
    <t>FOR-010290/1</t>
  </si>
  <si>
    <t>FOR-010293/1</t>
  </si>
  <si>
    <t>FOR-010325/1</t>
  </si>
  <si>
    <t>FOR-010326/1</t>
  </si>
  <si>
    <t>FOR-010350/1</t>
  </si>
  <si>
    <t>FOR-010351/1</t>
  </si>
  <si>
    <t>FOR-010390/1</t>
  </si>
  <si>
    <t>FOR-010392/1</t>
  </si>
  <si>
    <t>FOR-010393/1</t>
  </si>
  <si>
    <t>FOR-010395/1</t>
  </si>
  <si>
    <t>FOR-010414/1</t>
  </si>
  <si>
    <t>FOR-010436/1</t>
  </si>
  <si>
    <t>FOR-010439/1</t>
  </si>
  <si>
    <t>FOR-010440/1</t>
  </si>
  <si>
    <t>FOR-010503/1</t>
  </si>
  <si>
    <t>FOR-010582/1</t>
  </si>
  <si>
    <t>FOR-010618/1</t>
  </si>
  <si>
    <t>FOR-010647/1</t>
  </si>
  <si>
    <t>FOR-010648/1</t>
  </si>
  <si>
    <t>FOR-010649/1</t>
  </si>
  <si>
    <t>FOR-010653/1</t>
  </si>
  <si>
    <t>FOR-010689/1</t>
  </si>
  <si>
    <t>FOR-010737/1</t>
  </si>
  <si>
    <t>FOR-010759/1</t>
  </si>
  <si>
    <t>FOR-010768/1</t>
  </si>
  <si>
    <t>FOR-010827/1</t>
  </si>
  <si>
    <t>FOR-010868/1</t>
  </si>
  <si>
    <t>FOR-010885/1</t>
  </si>
  <si>
    <t>FOR-010888/1</t>
  </si>
  <si>
    <t>FOR-010889/1</t>
  </si>
  <si>
    <t>FOR-010892/1</t>
  </si>
  <si>
    <t>FOR-010893/1</t>
  </si>
  <si>
    <t>FOR-010894/1</t>
  </si>
  <si>
    <t>FOR-010903/1</t>
  </si>
  <si>
    <t>FOR-010913/1</t>
  </si>
  <si>
    <t>FOR-010914/1</t>
  </si>
  <si>
    <t>FOR-010926/1</t>
  </si>
  <si>
    <t>FOR-010999/1</t>
  </si>
  <si>
    <t>FOR-011000/1</t>
  </si>
  <si>
    <t>FOR-011043/1</t>
  </si>
  <si>
    <t>FOR-011044/1</t>
  </si>
  <si>
    <t>FOR-011052/1</t>
  </si>
  <si>
    <t>FOR-011053/1</t>
  </si>
  <si>
    <t>FOR-011135/1</t>
  </si>
  <si>
    <t>FOR-011153/1</t>
  </si>
  <si>
    <t>FOR-011164/1</t>
  </si>
  <si>
    <t>FOR-011173/1</t>
  </si>
  <si>
    <t>FOR-011174/1</t>
  </si>
  <si>
    <t>FOR-046876/1</t>
  </si>
  <si>
    <t>FOR-047533/1</t>
  </si>
  <si>
    <t>FOR-048121/1</t>
  </si>
  <si>
    <t>FOR-048402/1</t>
  </si>
  <si>
    <t>FOR-073990/1</t>
  </si>
  <si>
    <t>FOR-074559/1</t>
  </si>
  <si>
    <t>FOR-075260/1</t>
  </si>
  <si>
    <t>FOR-003317/1</t>
  </si>
  <si>
    <t>FOR-087435/1</t>
  </si>
  <si>
    <t>FOR-087437/1</t>
  </si>
  <si>
    <t>FOR-087501/1</t>
  </si>
  <si>
    <t>FOR-089436/1</t>
  </si>
  <si>
    <t>FOR-089674/1</t>
  </si>
  <si>
    <t>FOR-090028/1</t>
  </si>
  <si>
    <t>FOR-094276/1</t>
  </si>
  <si>
    <t>FOR-094277/1</t>
  </si>
  <si>
    <t>FOR-094278/1</t>
  </si>
  <si>
    <t>FOR-094279/1</t>
  </si>
  <si>
    <t>FOR-094280/1</t>
  </si>
  <si>
    <t>FOR-094281/1</t>
  </si>
  <si>
    <t>FOR-094440/1</t>
  </si>
  <si>
    <t>FOR-095726/1</t>
  </si>
  <si>
    <t>FOR-096565/1</t>
  </si>
  <si>
    <t>FOR-096566/1</t>
  </si>
  <si>
    <t>FOR-098483/1</t>
  </si>
  <si>
    <t>FOR-098484/1</t>
  </si>
  <si>
    <t>FOR-099383/1</t>
  </si>
  <si>
    <t>FOR-000607/1</t>
  </si>
  <si>
    <t>FOR-000621/1</t>
  </si>
  <si>
    <t>FOR-000630/1</t>
  </si>
  <si>
    <t>FOR-000634/1</t>
  </si>
  <si>
    <t>FOR-257867/1</t>
  </si>
  <si>
    <t>FOR-126016/1</t>
  </si>
  <si>
    <t>FOR-321441/1</t>
  </si>
  <si>
    <t>FOR-323636/1</t>
  </si>
  <si>
    <t>FOR-324944/1</t>
  </si>
  <si>
    <t>FOR-328078/1</t>
  </si>
  <si>
    <t>FOR-328104/1</t>
  </si>
  <si>
    <t>FOR-330569/1</t>
  </si>
  <si>
    <t>FOR-332039/1</t>
  </si>
  <si>
    <t>FOR-000398/1</t>
  </si>
  <si>
    <t>FOR-000399/1</t>
  </si>
  <si>
    <t>FOR-000409/1</t>
  </si>
  <si>
    <t>FOR-000427/1</t>
  </si>
  <si>
    <t>FOR-000454/1</t>
  </si>
  <si>
    <t>FOR-243701/1</t>
  </si>
  <si>
    <t>FOR-371275/1</t>
  </si>
  <si>
    <t>FOR-027219/1</t>
  </si>
  <si>
    <t>FOR-027714/1</t>
  </si>
  <si>
    <t>FOR-028562/1</t>
  </si>
  <si>
    <t>FOR-029012/1</t>
  </si>
  <si>
    <t>FOR-029577/1</t>
  </si>
  <si>
    <t>FOR-064050/1</t>
  </si>
  <si>
    <t>FOR-016845/1</t>
  </si>
  <si>
    <t>FOR-004424/1</t>
  </si>
  <si>
    <t>FOR-005751/1</t>
  </si>
  <si>
    <t>FOR-005794/1</t>
  </si>
  <si>
    <t>FOR-005821/1</t>
  </si>
  <si>
    <t>FOR-005822/1</t>
  </si>
  <si>
    <t>FOR-005823/1</t>
  </si>
  <si>
    <t>FOR-005870/1</t>
  </si>
  <si>
    <t>FOR-003866/1</t>
  </si>
  <si>
    <t>FOR-001809/1</t>
  </si>
  <si>
    <t>FOR-013152/1</t>
  </si>
  <si>
    <t>FOR-013277/1</t>
  </si>
  <si>
    <t>FOR-013278/1</t>
  </si>
  <si>
    <t>FOR-013444/1</t>
  </si>
  <si>
    <t>FOR-013653/1</t>
  </si>
  <si>
    <t>FOR-226436/1</t>
  </si>
  <si>
    <t>FOR-233591/1</t>
  </si>
  <si>
    <t>FOR-132597/1</t>
  </si>
  <si>
    <t>FOR-040473/1</t>
  </si>
  <si>
    <t>FOR-067386/1</t>
  </si>
  <si>
    <t>FOR-068947/1</t>
  </si>
  <si>
    <t>FOR-068965/1</t>
  </si>
  <si>
    <t>FOR-069531/1</t>
  </si>
  <si>
    <t>FOR-069693/1</t>
  </si>
  <si>
    <t>FOR-069925/1</t>
  </si>
  <si>
    <t>FOR-069956/1</t>
  </si>
  <si>
    <t>FOR-070168/1</t>
  </si>
  <si>
    <t>FOR-070265/1</t>
  </si>
  <si>
    <t>FOR-070266/1</t>
  </si>
  <si>
    <t>FOR-070459/1</t>
  </si>
  <si>
    <t>FOR-017225/1</t>
  </si>
  <si>
    <t>FOR-061289/1</t>
  </si>
  <si>
    <t>FOR-061918/1</t>
  </si>
  <si>
    <t>FOR-000046/1</t>
  </si>
  <si>
    <t>FOR-008016/1</t>
  </si>
  <si>
    <t>FOR-008022/1</t>
  </si>
  <si>
    <t>FOR-008038/1</t>
  </si>
  <si>
    <t>FOR-004668/1</t>
  </si>
  <si>
    <t>FOR-005146/1</t>
  </si>
  <si>
    <t>FOR-005150/1</t>
  </si>
  <si>
    <t>FOR-021341/1</t>
  </si>
  <si>
    <t>FOR-034069/1</t>
  </si>
  <si>
    <t>FOR-016155/1</t>
  </si>
  <si>
    <t>FOR-016229/1</t>
  </si>
  <si>
    <t>FOR-016290/1</t>
  </si>
  <si>
    <t>FOR-016525/1</t>
  </si>
  <si>
    <t>FOR-016553/1</t>
  </si>
  <si>
    <t>FOR-016799/1</t>
  </si>
  <si>
    <t>FOR-016813/1</t>
  </si>
  <si>
    <t>FOR-016847/1</t>
  </si>
  <si>
    <t>FOR-016849/1</t>
  </si>
  <si>
    <t>FOR-016864/1</t>
  </si>
  <si>
    <t>FOR-016883/1</t>
  </si>
  <si>
    <t>FOR-016884/1</t>
  </si>
  <si>
    <t>FOR-016891/1</t>
  </si>
  <si>
    <t>FOR-017346/1</t>
  </si>
  <si>
    <t>FOR-053363/1</t>
  </si>
  <si>
    <t>FOR-000799/1</t>
  </si>
  <si>
    <t>FOR-000800/1</t>
  </si>
  <si>
    <t>FOR-000805/1</t>
  </si>
  <si>
    <t>FOR-080306/1</t>
  </si>
  <si>
    <t>FOR-080307/1</t>
  </si>
  <si>
    <t>FOR-094907/1</t>
  </si>
  <si>
    <t>FOR-094964/1</t>
  </si>
  <si>
    <t>FOR-095177/1</t>
  </si>
  <si>
    <t>FOR-095178/1</t>
  </si>
  <si>
    <t>FOR-095224/1</t>
  </si>
  <si>
    <t>FOR-095285/1</t>
  </si>
  <si>
    <t>FOR-095350/1</t>
  </si>
  <si>
    <t>FOR-095807/1</t>
  </si>
  <si>
    <t>FOR-009632/1</t>
  </si>
  <si>
    <t>FOR-010808/1</t>
  </si>
  <si>
    <t>FOR-010809/1</t>
  </si>
  <si>
    <t>FOR-010810/1</t>
  </si>
  <si>
    <t>FOR-010865/1</t>
  </si>
  <si>
    <t>FOR-010884/1</t>
  </si>
  <si>
    <t>FOR-010907/1</t>
  </si>
  <si>
    <t>FOR-010908/1</t>
  </si>
  <si>
    <t>FOR-010945/1</t>
  </si>
  <si>
    <t>FOR-010946/1</t>
  </si>
  <si>
    <t>FOR-010966/1</t>
  </si>
  <si>
    <t>FOR-010967/1</t>
  </si>
  <si>
    <t>FOR-010978/1</t>
  </si>
  <si>
    <t>FOR-010979/1</t>
  </si>
  <si>
    <t>FOR-011005/1</t>
  </si>
  <si>
    <t>FOR-011006/1</t>
  </si>
  <si>
    <t>FOR-011007/1</t>
  </si>
  <si>
    <t>FOR-011037/1</t>
  </si>
  <si>
    <t>FOR-011038/1</t>
  </si>
  <si>
    <t>FOR-011039/1</t>
  </si>
  <si>
    <t>FOR-011064/1</t>
  </si>
  <si>
    <t>FOR-011076/1</t>
  </si>
  <si>
    <t>FOR-011077/1</t>
  </si>
  <si>
    <t>FOR-011112/1</t>
  </si>
  <si>
    <t>FOR-011113/1</t>
  </si>
  <si>
    <t>FOR-011114/1</t>
  </si>
  <si>
    <t>FOR-011150/1</t>
  </si>
  <si>
    <t>FOR-011151/1</t>
  </si>
  <si>
    <t>FOR-011152/1</t>
  </si>
  <si>
    <t>FOR-011175/1</t>
  </si>
  <si>
    <t>FOR-011207/1</t>
  </si>
  <si>
    <t>FOR-011208/1</t>
  </si>
  <si>
    <t>FOR-011239/1</t>
  </si>
  <si>
    <t>FOR-011240/1</t>
  </si>
  <si>
    <t>FOR-011272/1</t>
  </si>
  <si>
    <t>FOR-011288/1</t>
  </si>
  <si>
    <t>FOR-011302/1</t>
  </si>
  <si>
    <t>FOR-011395/1</t>
  </si>
  <si>
    <t>FOR-011438/1</t>
  </si>
  <si>
    <t>FOR-011677/1</t>
  </si>
  <si>
    <t>FOR-011699/1</t>
  </si>
  <si>
    <t>FOR-011442/1</t>
  </si>
  <si>
    <t>FOR-011499/1</t>
  </si>
  <si>
    <t>FOR-014309/1</t>
  </si>
  <si>
    <t>FOR-014353/1</t>
  </si>
  <si>
    <t>FOR-086775/1</t>
  </si>
  <si>
    <t>FOR-044173/1</t>
  </si>
  <si>
    <t>FOR-044220/1</t>
  </si>
  <si>
    <t>FOR-044221/1</t>
  </si>
  <si>
    <t>FOR-045714/1</t>
  </si>
  <si>
    <t>FOR-047463/1</t>
  </si>
  <si>
    <t>FOR-047464/1</t>
  </si>
  <si>
    <t>FOR-047465/1</t>
  </si>
  <si>
    <t>FOR-046500/1</t>
  </si>
  <si>
    <t>FOR-046501/1</t>
  </si>
  <si>
    <t>FOR-046694/1</t>
  </si>
  <si>
    <t>FOR-046758/1</t>
  </si>
  <si>
    <t>FOR-046903/1</t>
  </si>
  <si>
    <t>FOR-001736/1</t>
  </si>
  <si>
    <t>FOR-249553/1</t>
  </si>
  <si>
    <t>FOR-006779/1</t>
  </si>
  <si>
    <t>FOR-006780/1</t>
  </si>
  <si>
    <t>FOR-009347/1</t>
  </si>
  <si>
    <t>FOR-010009/1</t>
  </si>
  <si>
    <t>FOR-010013/1</t>
  </si>
  <si>
    <t>FOR-010018/1</t>
  </si>
  <si>
    <t>FOR-010022/1</t>
  </si>
  <si>
    <t>FOR-010028/1</t>
  </si>
  <si>
    <t>FOR-010347/1</t>
  </si>
  <si>
    <t>FOR-010367/1</t>
  </si>
  <si>
    <t>FOR-010736/1</t>
  </si>
  <si>
    <t>FOR-010748/1</t>
  </si>
  <si>
    <t>FOR-010765/1</t>
  </si>
  <si>
    <t>FOR-010767/1</t>
  </si>
  <si>
    <t>FOR-010779/1</t>
  </si>
  <si>
    <t>FOR-010783/1</t>
  </si>
  <si>
    <t>FOR-010806/1</t>
  </si>
  <si>
    <t>FOR-010807/1</t>
  </si>
  <si>
    <t>FOR-010811/1</t>
  </si>
  <si>
    <t>FOR-010833/1</t>
  </si>
  <si>
    <t>FOR-010834/1</t>
  </si>
  <si>
    <t>FOR-010836/1</t>
  </si>
  <si>
    <t>FOR-010837/1</t>
  </si>
  <si>
    <t>FOR-010839/1</t>
  </si>
  <si>
    <t>FOR-010840/1</t>
  </si>
  <si>
    <t>FOR-010842/1</t>
  </si>
  <si>
    <t>FOR-010844/1</t>
  </si>
  <si>
    <t>FOR-010851/1</t>
  </si>
  <si>
    <t>FOR-010855/1</t>
  </si>
  <si>
    <t>FOR-010857/1</t>
  </si>
  <si>
    <t>FOR-010862/1</t>
  </si>
  <si>
    <t>FOR-010863/1</t>
  </si>
  <si>
    <t>FOR-010874/1</t>
  </si>
  <si>
    <t>FOR-010875/1</t>
  </si>
  <si>
    <t>FOR-010876/1</t>
  </si>
  <si>
    <t>FOR-010883/1</t>
  </si>
  <si>
    <t>FOR-010886/1</t>
  </si>
  <si>
    <t>FOR-010890/1</t>
  </si>
  <si>
    <t>FOR-010891/1</t>
  </si>
  <si>
    <t>FOR-010902/1</t>
  </si>
  <si>
    <t>FOR-010915/1</t>
  </si>
  <si>
    <t>FOR-010924/1</t>
  </si>
  <si>
    <t>FOR-010927/1</t>
  </si>
  <si>
    <t>FOR-010932/1</t>
  </si>
  <si>
    <t>FOR-010933/1</t>
  </si>
  <si>
    <t>FOR-010934/1</t>
  </si>
  <si>
    <t>FOR-010935/1</t>
  </si>
  <si>
    <t>FOR-010936/1</t>
  </si>
  <si>
    <t>FOR-010937/1</t>
  </si>
  <si>
    <t>FOR-010941/1</t>
  </si>
  <si>
    <t>FOR-010942/1</t>
  </si>
  <si>
    <t>FOR-010943/1</t>
  </si>
  <si>
    <t>FOR-010944/1</t>
  </si>
  <si>
    <t>FOR-010948/1</t>
  </si>
  <si>
    <t>FOR-010949/1</t>
  </si>
  <si>
    <t>FOR-010958/1</t>
  </si>
  <si>
    <t>FOR-010959/1</t>
  </si>
  <si>
    <t>FOR-010975/1</t>
  </si>
  <si>
    <t>FOR-010976/1</t>
  </si>
  <si>
    <t>FOR-010982/1</t>
  </si>
  <si>
    <t>FOR-010983/1</t>
  </si>
  <si>
    <t>FOR-010985/1</t>
  </si>
  <si>
    <t>FOR-010989/1</t>
  </si>
  <si>
    <t>FOR-010996/1</t>
  </si>
  <si>
    <t>FOR-010997/1</t>
  </si>
  <si>
    <t>FOR-011004/1</t>
  </si>
  <si>
    <t>FOR-011014/1</t>
  </si>
  <si>
    <t>FOR-011016/1</t>
  </si>
  <si>
    <t>FOR-011020/1</t>
  </si>
  <si>
    <t>FOR-011028/1</t>
  </si>
  <si>
    <t>FOR-834104/1</t>
  </si>
  <si>
    <t>FOR-835549/1</t>
  </si>
  <si>
    <t>FOR-155343/1</t>
  </si>
  <si>
    <t>FOR-108788/1</t>
  </si>
  <si>
    <t>FOR-008021/1</t>
  </si>
  <si>
    <t>FOR-008084/1</t>
  </si>
  <si>
    <t>FOR-008085/1</t>
  </si>
  <si>
    <t>FOR-008086/1</t>
  </si>
  <si>
    <t>FOR-008087/1</t>
  </si>
  <si>
    <t>FOR-008139/1</t>
  </si>
  <si>
    <t>FOR-008437/1</t>
  </si>
  <si>
    <t>FOR-008438/1</t>
  </si>
  <si>
    <t>FOR-008439/1</t>
  </si>
  <si>
    <t>FOR-008585/1</t>
  </si>
  <si>
    <t>FOR-008658/1</t>
  </si>
  <si>
    <t>FOR-008833/1</t>
  </si>
  <si>
    <t>FOR-008834/1</t>
  </si>
  <si>
    <t>FOR-008835/1</t>
  </si>
  <si>
    <t>FOR-008836/1</t>
  </si>
  <si>
    <t>FOR-008900/1</t>
  </si>
  <si>
    <t>FOR-008936/1</t>
  </si>
  <si>
    <t>FOR-009069/1</t>
  </si>
  <si>
    <t>FOR-009070/1</t>
  </si>
  <si>
    <t>FOR-009301/1</t>
  </si>
  <si>
    <t>FOR-009459/1</t>
  </si>
  <si>
    <t>FOR-009460/1</t>
  </si>
  <si>
    <t>FOR-009535/1</t>
  </si>
  <si>
    <t>FOR-009536/1</t>
  </si>
  <si>
    <t>FOR-009540/1</t>
  </si>
  <si>
    <t>FOR-009556/1</t>
  </si>
  <si>
    <t>FOR-009624/1</t>
  </si>
  <si>
    <t>FOR-009684/1</t>
  </si>
  <si>
    <t>FOR-009685/1</t>
  </si>
  <si>
    <t>FOR-009800/1</t>
  </si>
  <si>
    <t>FOR-009801/1</t>
  </si>
  <si>
    <t>FOR-009802/1</t>
  </si>
  <si>
    <t>LC-001960/1</t>
  </si>
  <si>
    <t>LC-001970/1</t>
  </si>
  <si>
    <t>LC-001977/1</t>
  </si>
  <si>
    <t>LC-002045/1</t>
  </si>
  <si>
    <t>LC-002027/1</t>
  </si>
  <si>
    <t>LC-001880/1</t>
  </si>
  <si>
    <t>LC-001863/1</t>
  </si>
  <si>
    <t>LC-001864/1</t>
  </si>
  <si>
    <t>LC-001866/1</t>
  </si>
  <si>
    <t>LC-001865/1</t>
  </si>
  <si>
    <t>LC-001867/1</t>
  </si>
  <si>
    <t>LC-001868/1</t>
  </si>
  <si>
    <t>LC-001947/1</t>
  </si>
  <si>
    <t>LC-001949/1</t>
  </si>
  <si>
    <t>LC-001948/1</t>
  </si>
  <si>
    <t>LC-001950/1</t>
  </si>
  <si>
    <t>LC-001951/1</t>
  </si>
  <si>
    <t>LC-001952/1</t>
  </si>
  <si>
    <t>LC-002114/1</t>
  </si>
  <si>
    <t>LC-002116/1</t>
  </si>
  <si>
    <t>LC-001964/1</t>
  </si>
  <si>
    <t>LC-001979/1</t>
  </si>
  <si>
    <t>LC-001980/1</t>
  </si>
  <si>
    <t>LC-001981/1</t>
  </si>
  <si>
    <t>LC-001984/1</t>
  </si>
  <si>
    <t>LC-001985/1</t>
  </si>
  <si>
    <t>LC-001986/1</t>
  </si>
  <si>
    <t>LC-002008/1</t>
  </si>
  <si>
    <t>LC-002108/1</t>
  </si>
  <si>
    <t>LC-002109/1</t>
  </si>
  <si>
    <t>LC-002110/1</t>
  </si>
  <si>
    <t>LC-002024/1</t>
  </si>
  <si>
    <t>LC-001897/2</t>
  </si>
  <si>
    <t>LC-002117/1</t>
  </si>
  <si>
    <t>LC-002121/1</t>
  </si>
  <si>
    <t>LC-001871/1</t>
  </si>
  <si>
    <t>LC-001872/1</t>
  </si>
  <si>
    <t>LC-001874/1</t>
  </si>
  <si>
    <t>LC-001873/1</t>
  </si>
  <si>
    <t>LC-001971/1</t>
  </si>
  <si>
    <t>LC-001987/1</t>
  </si>
  <si>
    <t>LC-002050/1</t>
  </si>
  <si>
    <t>LC-002047/1</t>
  </si>
  <si>
    <t>LC-002069/1</t>
  </si>
  <si>
    <t>LC-002074/1</t>
  </si>
  <si>
    <t>LC-002070/1</t>
  </si>
  <si>
    <t>LC-002051/1</t>
  </si>
  <si>
    <t>LC-002009/1</t>
  </si>
  <si>
    <t>LC-002031/1</t>
  </si>
  <si>
    <t>LC-002032/1</t>
  </si>
  <si>
    <t>LC-001890/1</t>
  </si>
  <si>
    <t>LC-001855/1</t>
  </si>
  <si>
    <t>LC-001914/1</t>
  </si>
  <si>
    <t>LC-001915/1</t>
  </si>
  <si>
    <t>LC-001909/1</t>
  </si>
  <si>
    <t>LC-002044/1</t>
  </si>
  <si>
    <t>LC-002062/1</t>
  </si>
  <si>
    <t>LC-001972/1</t>
  </si>
  <si>
    <t>LC-001988/1</t>
  </si>
  <si>
    <t>LC-002001/1</t>
  </si>
  <si>
    <t>LC-002021/1</t>
  </si>
  <si>
    <t>LC-002012/1</t>
  </si>
  <si>
    <t>LC-002030/1</t>
  </si>
  <si>
    <t>LC-002049/1</t>
  </si>
  <si>
    <t>LC-002046/1</t>
  </si>
  <si>
    <t>LC-002039/1</t>
  </si>
  <si>
    <t>LC-002056/1</t>
  </si>
  <si>
    <t>LC-002057/1</t>
  </si>
  <si>
    <t>LC-001861/1</t>
  </si>
  <si>
    <t>LC-001862/1</t>
  </si>
  <si>
    <t>LC-001884/1</t>
  </si>
  <si>
    <t>LC-001908/1</t>
  </si>
  <si>
    <t>LC-001907/1</t>
  </si>
  <si>
    <t>LC-001924/1</t>
  </si>
  <si>
    <t>LC-001968/1</t>
  </si>
  <si>
    <t>LC-001969/1</t>
  </si>
  <si>
    <t>LC-001992/1</t>
  </si>
  <si>
    <t>LC-001991/1</t>
  </si>
  <si>
    <t>LC-001953/1</t>
  </si>
  <si>
    <t>LC-002022/1</t>
  </si>
  <si>
    <t>LC-002101/1</t>
  </si>
  <si>
    <t>LC-002086/1</t>
  </si>
  <si>
    <t>LC-002089/1</t>
  </si>
  <si>
    <t>LC-002018/1</t>
  </si>
  <si>
    <t>LC-002019/1</t>
  </si>
  <si>
    <t>LC-002059/1</t>
  </si>
  <si>
    <t>LC-001904/1</t>
  </si>
  <si>
    <t>LC-002041/1</t>
  </si>
  <si>
    <t>LC-002042/1</t>
  </si>
  <si>
    <t>LC-002058/1</t>
  </si>
  <si>
    <t>LC-002060/1</t>
  </si>
  <si>
    <t>LC-002106/1</t>
  </si>
  <si>
    <t>LC-002107/1</t>
  </si>
  <si>
    <t>LC-001794/1</t>
  </si>
  <si>
    <t>LC-001789/1</t>
  </si>
  <si>
    <t>LC-001792/1</t>
  </si>
  <si>
    <t>LC-001954/1</t>
  </si>
  <si>
    <t>LC-001889/1</t>
  </si>
  <si>
    <t>FOR-027584/3</t>
  </si>
  <si>
    <t>FOR-027584/4</t>
  </si>
  <si>
    <t>FOR-034053/1</t>
  </si>
  <si>
    <t>FOR-000558/1</t>
  </si>
  <si>
    <t>FOR-000611/2</t>
  </si>
  <si>
    <t>FOR-000691/1</t>
  </si>
  <si>
    <t>FOR-000108/1</t>
  </si>
  <si>
    <t>FOR-000232/1</t>
  </si>
  <si>
    <t>FOR-055540/1</t>
  </si>
  <si>
    <t>FOR-066183/1</t>
  </si>
  <si>
    <t>FOR-003702/1</t>
  </si>
  <si>
    <t>FOR-157919/2</t>
  </si>
  <si>
    <t>FOR-157919/3</t>
  </si>
  <si>
    <t>FOR-167741/1</t>
  </si>
  <si>
    <t>FOR-000778/2</t>
  </si>
  <si>
    <t>FOR-000778/3</t>
  </si>
  <si>
    <t>FOR-013506/1</t>
  </si>
  <si>
    <t>FOR-006617/1</t>
  </si>
  <si>
    <t>DMPRE-006976</t>
  </si>
  <si>
    <t>DMPRE-007350</t>
  </si>
  <si>
    <t>DMPRE-007733</t>
  </si>
  <si>
    <t>DMAEQ-008102</t>
  </si>
  <si>
    <t>DALUM-008480</t>
  </si>
  <si>
    <t>FOR-006563/1</t>
  </si>
  <si>
    <t>FOR-006564/1</t>
  </si>
  <si>
    <t>FOR-006682/1</t>
  </si>
  <si>
    <t>FOR-006682/2</t>
  </si>
  <si>
    <t>FOR-006683/1</t>
  </si>
  <si>
    <t>FOR-006684/1</t>
  </si>
  <si>
    <t>FOR-006685/1</t>
  </si>
  <si>
    <t>FOR-000395/1</t>
  </si>
  <si>
    <t>FOR-051963/1</t>
  </si>
  <si>
    <t>FOR-20141972/1</t>
  </si>
  <si>
    <t>FOR-008827/1</t>
  </si>
  <si>
    <t>FOR-2014177/1</t>
  </si>
  <si>
    <t>FOR-000023/1</t>
  </si>
  <si>
    <t>FOR-000030/1</t>
  </si>
  <si>
    <t>FOR-000031/1</t>
  </si>
  <si>
    <t>FOR-000037</t>
  </si>
  <si>
    <t>FOR-000005</t>
  </si>
  <si>
    <t>FOR-000007</t>
  </si>
  <si>
    <t>FOR-008924/1</t>
  </si>
  <si>
    <t>FOR-009474/1</t>
  </si>
  <si>
    <t>FOR-010073/1</t>
  </si>
  <si>
    <t>FOR-010519/1</t>
  </si>
  <si>
    <t>FOR-000093/1</t>
  </si>
  <si>
    <t>FOR-000320/1</t>
  </si>
  <si>
    <t>FOR-009755/1</t>
  </si>
  <si>
    <t>DCOB-6067101</t>
  </si>
  <si>
    <t>SAUDE-014644</t>
  </si>
  <si>
    <t>FOR-121602/1</t>
  </si>
  <si>
    <t>FOR-121687/1</t>
  </si>
  <si>
    <t>FOR-121779/1</t>
  </si>
  <si>
    <t>FOR-121789/1</t>
  </si>
  <si>
    <t>FOR-121811/1</t>
  </si>
  <si>
    <t>FOR-121869/1</t>
  </si>
  <si>
    <t>FOR-121922/1</t>
  </si>
  <si>
    <t>FOR-121964/1</t>
  </si>
  <si>
    <t>FOR-122012/1</t>
  </si>
  <si>
    <t>FOR-122089/1</t>
  </si>
  <si>
    <t>FOR-122092/1</t>
  </si>
  <si>
    <t>FOR-122093/1</t>
  </si>
  <si>
    <t>FOR-122159/1</t>
  </si>
  <si>
    <t>FOR-122177/1</t>
  </si>
  <si>
    <t>FOR-122244/1</t>
  </si>
  <si>
    <t>FOR-122245/1</t>
  </si>
  <si>
    <t>FOR-122295/1</t>
  </si>
  <si>
    <t>FOR-122325/1</t>
  </si>
  <si>
    <t>FOR-122340/1</t>
  </si>
  <si>
    <t>FOR-122515/1</t>
  </si>
  <si>
    <t>FOR-122533/1</t>
  </si>
  <si>
    <t>FOR-122557/1</t>
  </si>
  <si>
    <t>FOR-122567/1</t>
  </si>
  <si>
    <t>FOR-122568/1</t>
  </si>
  <si>
    <t>FOR-122580/1</t>
  </si>
  <si>
    <t>FOR-122744/1</t>
  </si>
  <si>
    <t>FOR-122751/1</t>
  </si>
  <si>
    <t>FOR-123086/1</t>
  </si>
  <si>
    <t>FOR-459903</t>
  </si>
  <si>
    <t>FOR-000602/1</t>
  </si>
  <si>
    <t>FOR-000626/1</t>
  </si>
  <si>
    <t>CTT-200223117/7</t>
  </si>
  <si>
    <t>CTT-200223117/8</t>
  </si>
  <si>
    <t>COLET-023266</t>
  </si>
  <si>
    <t>COLET-043957</t>
  </si>
  <si>
    <t>COLET-054866</t>
  </si>
  <si>
    <t>COLET-055581</t>
  </si>
  <si>
    <t>COLET-057709</t>
  </si>
  <si>
    <t>COLET-065136</t>
  </si>
  <si>
    <t>COLET-025047</t>
  </si>
  <si>
    <t>FOR-000503/1</t>
  </si>
  <si>
    <t>FOR-000545/1</t>
  </si>
  <si>
    <t>FOR-000592/1</t>
  </si>
  <si>
    <t>FOR-000640/1</t>
  </si>
  <si>
    <t>FOR-2078648</t>
  </si>
  <si>
    <t>FOR-728387</t>
  </si>
  <si>
    <t>FOR-728388</t>
  </si>
  <si>
    <t>CTT-6112014</t>
  </si>
  <si>
    <t>CTT-2032015</t>
  </si>
  <si>
    <t>CTT-4081683/3</t>
  </si>
  <si>
    <t>CTT-4081683/4</t>
  </si>
  <si>
    <t>CTT-4081683/5</t>
  </si>
  <si>
    <t>CTT-4081683/6</t>
  </si>
  <si>
    <t>CTT-4081683/7</t>
  </si>
  <si>
    <t>CTT-4081683/8</t>
  </si>
  <si>
    <t>CTT-4081683/9</t>
  </si>
  <si>
    <t>CTT-4081683/10</t>
  </si>
  <si>
    <t>CEEM-150288448</t>
  </si>
  <si>
    <t>FOR-003437/3</t>
  </si>
  <si>
    <t>FOR-003437/4</t>
  </si>
  <si>
    <t>FOR-003551/2</t>
  </si>
  <si>
    <t>FOR-000230/1</t>
  </si>
  <si>
    <t>DCOMB-008626/1</t>
  </si>
  <si>
    <t>DCOMB-008634/1</t>
  </si>
  <si>
    <t>DCOMB-008643/1</t>
  </si>
  <si>
    <t>DCOMB-008766/1</t>
  </si>
  <si>
    <t>DCOMB-008768/1</t>
  </si>
  <si>
    <t>DCOMB-008872/1</t>
  </si>
  <si>
    <t>DCOMB-008887/1</t>
  </si>
  <si>
    <t>DCOMB-008905/1</t>
  </si>
  <si>
    <t>DCOMB-008945/1</t>
  </si>
  <si>
    <t>DCOMB-008981/1</t>
  </si>
  <si>
    <t>DCOMB-009000/1</t>
  </si>
  <si>
    <t>DCOMB-009021/1</t>
  </si>
  <si>
    <t>DCOMB-009093/1</t>
  </si>
  <si>
    <t>DCOMB-009160/1</t>
  </si>
  <si>
    <t>DCOMB-009174/1</t>
  </si>
  <si>
    <t>DCOMB-009218/1</t>
  </si>
  <si>
    <t>DCOMB-009345/1</t>
  </si>
  <si>
    <t>DCOMB-009382/1</t>
  </si>
  <si>
    <t>DCOMB-009384/1</t>
  </si>
  <si>
    <t>DCOMB-009385/1</t>
  </si>
  <si>
    <t>DCOMB-009389/1</t>
  </si>
  <si>
    <t>DCOMB-009410/1</t>
  </si>
  <si>
    <t>DCOMB-009433/1</t>
  </si>
  <si>
    <t>DCOMB-009465/1</t>
  </si>
  <si>
    <t>DCOMB-009483/1</t>
  </si>
  <si>
    <t>DCOMB-009526/1</t>
  </si>
  <si>
    <t>DCOMB-009558/1</t>
  </si>
  <si>
    <t>DCOMB-009613/1</t>
  </si>
  <si>
    <t>DCOMB-009688/1</t>
  </si>
  <si>
    <t>DCOMB-009689/1</t>
  </si>
  <si>
    <t>DCOMB-009704/1</t>
  </si>
  <si>
    <t>FOR-002837/1</t>
  </si>
  <si>
    <t>FOR-002853/1</t>
  </si>
  <si>
    <t>SAUDE-16012015</t>
  </si>
  <si>
    <t>SAUDE-19022015</t>
  </si>
  <si>
    <t>SAUDE-19032015</t>
  </si>
  <si>
    <t>SAUDE-19052015</t>
  </si>
  <si>
    <t>TELEF-120800161</t>
  </si>
  <si>
    <t>TELEF-33534222</t>
  </si>
  <si>
    <t>FOR-004110/1</t>
  </si>
  <si>
    <t>FOR-012857</t>
  </si>
  <si>
    <t>FOR-000960/1</t>
  </si>
  <si>
    <t>FOR-000960/2</t>
  </si>
  <si>
    <t>FOR-000041/1</t>
  </si>
  <si>
    <t>FOR-000041/2</t>
  </si>
  <si>
    <t>FOR-2015640/1</t>
  </si>
  <si>
    <t>FOR-004363/1</t>
  </si>
  <si>
    <t>FOR-20151254/1</t>
  </si>
  <si>
    <t>FOR-007355/1</t>
  </si>
  <si>
    <t>FOR-006179/1</t>
  </si>
  <si>
    <t>CAM-672892</t>
  </si>
  <si>
    <t>CFF-2303337</t>
  </si>
  <si>
    <t>FOR-000523/1</t>
  </si>
  <si>
    <t>FOR-000620/1</t>
  </si>
  <si>
    <t>FOR-150911/1</t>
  </si>
  <si>
    <t>FOR-138480/1</t>
  </si>
  <si>
    <t>FOR-140531/1</t>
  </si>
  <si>
    <t>FOR-153217/1</t>
  </si>
  <si>
    <t>FOR-153372/1</t>
  </si>
  <si>
    <t>FOR-154294/1</t>
  </si>
  <si>
    <t>FOR-154426/1</t>
  </si>
  <si>
    <t>FOR-011611/1</t>
  </si>
  <si>
    <t>FOR-000732/1</t>
  </si>
  <si>
    <t>FOR-002817/2</t>
  </si>
  <si>
    <t>FOR-006133/2</t>
  </si>
  <si>
    <t>FOR-000304/2</t>
  </si>
  <si>
    <t>FOR-000304/3</t>
  </si>
  <si>
    <t>EXPOP-140400159</t>
  </si>
  <si>
    <t>EXPOP-140400160</t>
  </si>
  <si>
    <t>FOR-006572/1</t>
  </si>
  <si>
    <t>CAM-9786279</t>
  </si>
  <si>
    <t>CAM-002389</t>
  </si>
  <si>
    <t>FOR-074708/1</t>
  </si>
  <si>
    <t>FOR-074709/1</t>
  </si>
  <si>
    <t>FOR-074710/1</t>
  </si>
  <si>
    <t>FOR-074711/1</t>
  </si>
  <si>
    <t>DPROF-314396</t>
  </si>
  <si>
    <t>CEEM-72032472</t>
  </si>
  <si>
    <t>FOR-000024</t>
  </si>
  <si>
    <t>FOR-000027</t>
  </si>
  <si>
    <t>FOR-000018/1</t>
  </si>
  <si>
    <t>FOR-2015492/1</t>
  </si>
  <si>
    <t>FOR-2015589/1</t>
  </si>
  <si>
    <t>FOR-000150/1</t>
  </si>
  <si>
    <t>FOR-000216/1</t>
  </si>
  <si>
    <t>FOR-000175/1</t>
  </si>
  <si>
    <t>FOR-010929/1</t>
  </si>
  <si>
    <t>FOR-000057/1</t>
  </si>
  <si>
    <t>FOR-6231570/3</t>
  </si>
  <si>
    <t>FOR-6231792/3</t>
  </si>
  <si>
    <t>FOR-6232154/3</t>
  </si>
  <si>
    <t>FOR-6334233/2</t>
  </si>
  <si>
    <t>FOR-6334233/3</t>
  </si>
  <si>
    <t>FOR-6334425/2</t>
  </si>
  <si>
    <t>FOR-6334425/3</t>
  </si>
  <si>
    <t>FOR-6432984/2</t>
  </si>
  <si>
    <t>FOR-6432984/3</t>
  </si>
  <si>
    <t>FOR-6567392/1</t>
  </si>
  <si>
    <t>FOR-243007/1</t>
  </si>
  <si>
    <t>FOR-129599/1</t>
  </si>
  <si>
    <t>FOR-4806266/1</t>
  </si>
  <si>
    <t>FOR-070739/1</t>
  </si>
  <si>
    <t>FOR-073018/1</t>
  </si>
  <si>
    <t>RPAT-000040</t>
  </si>
  <si>
    <t>FOR-000030</t>
  </si>
  <si>
    <t>FOR-000398</t>
  </si>
  <si>
    <t>CEEM-77067592</t>
  </si>
  <si>
    <t>FOR-000402/1</t>
  </si>
  <si>
    <t>FOR-026884/1</t>
  </si>
  <si>
    <t>FOR-027553/1</t>
  </si>
  <si>
    <t>CTO-004103</t>
  </si>
  <si>
    <t>FOR-946398/1</t>
  </si>
  <si>
    <t>FOR-044954/1</t>
  </si>
  <si>
    <t>FOR-045025/1</t>
  </si>
  <si>
    <t>DVIAG-000015</t>
  </si>
  <si>
    <t>DVIAG-31072014</t>
  </si>
  <si>
    <t>FOR-701350</t>
  </si>
  <si>
    <t>FOR-002094/1</t>
  </si>
  <si>
    <t>FOR-000903/1</t>
  </si>
  <si>
    <t>FOR-000958/1</t>
  </si>
  <si>
    <t>SAUDE-10227224</t>
  </si>
  <si>
    <t>TELEF-21214242</t>
  </si>
  <si>
    <t>FOR-015674/1</t>
  </si>
  <si>
    <t>FOR-015674/2</t>
  </si>
  <si>
    <t>FOR-015674/3</t>
  </si>
  <si>
    <t>FOR-020152/1</t>
  </si>
  <si>
    <t>FOR-001798/1</t>
  </si>
  <si>
    <t>FOR-001840/1</t>
  </si>
  <si>
    <t>FOR-001841/1</t>
  </si>
  <si>
    <t>FOR-001860/1</t>
  </si>
  <si>
    <t>FOR-001861/1</t>
  </si>
  <si>
    <t>CEEM-010706/1</t>
  </si>
  <si>
    <t>FOR-009513/1</t>
  </si>
  <si>
    <t>FOR-000012/1</t>
  </si>
  <si>
    <t>CTT-057200/3</t>
  </si>
  <si>
    <t>CTT-057200/4</t>
  </si>
  <si>
    <t>CTT-057200/6</t>
  </si>
  <si>
    <t>CTT-057200/7</t>
  </si>
  <si>
    <t>GRU-1032015</t>
  </si>
  <si>
    <t>DLICA-20112014</t>
  </si>
  <si>
    <t>DLICA-8012015</t>
  </si>
  <si>
    <t>GRU-018078</t>
  </si>
  <si>
    <t>FOR-001212</t>
  </si>
  <si>
    <t>FOR-002707</t>
  </si>
  <si>
    <t>FOR-081589/1</t>
  </si>
  <si>
    <t>FOR-000791/4</t>
  </si>
  <si>
    <t>FOR-000791/5</t>
  </si>
  <si>
    <t>FOR-000791/6</t>
  </si>
  <si>
    <t>DMVEI-000294/1</t>
  </si>
  <si>
    <t>DMVEI-000294/2</t>
  </si>
  <si>
    <t>DMVEI-000296/1</t>
  </si>
  <si>
    <t>DMVEI-000296/2</t>
  </si>
  <si>
    <t>FOR-018300/1</t>
  </si>
  <si>
    <t>FOR-018693/1</t>
  </si>
  <si>
    <t>FOR-012546/1</t>
  </si>
  <si>
    <t>FOR-7496336/1</t>
  </si>
  <si>
    <t>FOR-000267/1</t>
  </si>
  <si>
    <t>FOR-000269/1</t>
  </si>
  <si>
    <t>FOR-002477/1</t>
  </si>
  <si>
    <t>FOR-002478/1</t>
  </si>
  <si>
    <t>FOR-1671343</t>
  </si>
  <si>
    <t>FOR-1694285</t>
  </si>
  <si>
    <t>FOR-000794/1</t>
  </si>
  <si>
    <t>FOR-000832/1</t>
  </si>
  <si>
    <t>FOR-150110/3</t>
  </si>
  <si>
    <t>FOR-150110/4</t>
  </si>
  <si>
    <t>FOR-152455/2</t>
  </si>
  <si>
    <t>FOR-152455/3</t>
  </si>
  <si>
    <t>FOR-152455/4</t>
  </si>
  <si>
    <t>FOR-152455/5</t>
  </si>
  <si>
    <t>FOR-152455/6</t>
  </si>
  <si>
    <t>FOR-152455/7</t>
  </si>
  <si>
    <t>DHOAD-6062013/5</t>
  </si>
  <si>
    <t>FOR-007365/1</t>
  </si>
  <si>
    <t>FOR-007365/2</t>
  </si>
  <si>
    <t>FOR-007365/3</t>
  </si>
  <si>
    <t>DREXT-29012014</t>
  </si>
  <si>
    <t>DVIAG-31012014</t>
  </si>
  <si>
    <t>FOR-009125/5</t>
  </si>
  <si>
    <t>FOR-000430/4</t>
  </si>
  <si>
    <t>FOR-001067/4</t>
  </si>
  <si>
    <t>FOR-000665/2</t>
  </si>
  <si>
    <t>FOR-001174/2</t>
  </si>
  <si>
    <t>FOR-000699/1</t>
  </si>
  <si>
    <t>FOR-000699/3</t>
  </si>
  <si>
    <t>FOR-000699/4</t>
  </si>
  <si>
    <t>FOR-001199/1</t>
  </si>
  <si>
    <t>FOR-001199/2</t>
  </si>
  <si>
    <t>FOR-001199/3</t>
  </si>
  <si>
    <t>FOR-001199/4</t>
  </si>
  <si>
    <t>FOR-000820/1</t>
  </si>
  <si>
    <t>FOR-001533/1</t>
  </si>
  <si>
    <t>DCOND-027793</t>
  </si>
  <si>
    <t>DEMAI-7351644</t>
  </si>
  <si>
    <t>FOR-000031</t>
  </si>
  <si>
    <t>FOR-000032</t>
  </si>
  <si>
    <t>FOR-026727/4</t>
  </si>
  <si>
    <t>FOR-027627/3</t>
  </si>
  <si>
    <t>FOR-000843/1</t>
  </si>
  <si>
    <t>FOR-000011</t>
  </si>
  <si>
    <t>FOR-000012</t>
  </si>
  <si>
    <t>FOR-033760/1</t>
  </si>
  <si>
    <t>CTT-29092014</t>
  </si>
  <si>
    <t>FOR-020156/1</t>
  </si>
  <si>
    <t>FOR-020158/1</t>
  </si>
  <si>
    <t>FOR-000163/1</t>
  </si>
  <si>
    <t>FOR-000164/1</t>
  </si>
  <si>
    <t>FOR-201513/1</t>
  </si>
  <si>
    <t>FOR-6522283/1</t>
  </si>
  <si>
    <t>FOR-6600873/1</t>
  </si>
  <si>
    <t>FOR-001312/1</t>
  </si>
  <si>
    <t>FOR-075270</t>
  </si>
  <si>
    <t>COLET-048376</t>
  </si>
  <si>
    <t>FOR-000162</t>
  </si>
  <si>
    <t>INTER-818968214</t>
  </si>
  <si>
    <t>DEMAI-12022015</t>
  </si>
  <si>
    <t>DEMAI-27042015</t>
  </si>
  <si>
    <t>FOR-004063/1</t>
  </si>
  <si>
    <t>DCOMB-004136/1</t>
  </si>
  <si>
    <t>DCOMB-004206/1</t>
  </si>
  <si>
    <t>DCOMB-004207/1</t>
  </si>
  <si>
    <t>DCOMB-004312/1</t>
  </si>
  <si>
    <t>DCOMB-004315/1</t>
  </si>
  <si>
    <t>DCOMB-004342/1</t>
  </si>
  <si>
    <t>DCOMB-004349/1</t>
  </si>
  <si>
    <t>DCOMB-004372/1</t>
  </si>
  <si>
    <t>DCOMB-004399/1</t>
  </si>
  <si>
    <t>DCORR-041004</t>
  </si>
  <si>
    <t>FOR-000040</t>
  </si>
  <si>
    <t>FOR-201582</t>
  </si>
  <si>
    <t>FOR-000172/1</t>
  </si>
  <si>
    <t>dfact-000055</t>
  </si>
  <si>
    <t>FOR-001123/1</t>
  </si>
  <si>
    <t>FOR-003081</t>
  </si>
  <si>
    <t>FOR-000076</t>
  </si>
  <si>
    <t>FOR-000550/1</t>
  </si>
  <si>
    <t>FOR-000552/1</t>
  </si>
  <si>
    <t>FOR-000557/1</t>
  </si>
  <si>
    <t>FOR-007841/1</t>
  </si>
  <si>
    <t>FOR-007845/1</t>
  </si>
  <si>
    <t>FOR-007949/1</t>
  </si>
  <si>
    <t>FOR-001983/1</t>
  </si>
  <si>
    <t>DALUM-092931</t>
  </si>
  <si>
    <t>DALUM-093831</t>
  </si>
  <si>
    <t>DALUM-094749</t>
  </si>
  <si>
    <t>FOR-084655/1</t>
  </si>
  <si>
    <t>FOR-088178/1</t>
  </si>
  <si>
    <t>FOR-092162/1</t>
  </si>
  <si>
    <t>FOR-095528/1</t>
  </si>
  <si>
    <t>DCART-28052014</t>
  </si>
  <si>
    <t>DESAC-6032014</t>
  </si>
  <si>
    <t>FOR-219991/1</t>
  </si>
  <si>
    <t>FOR-219992/1</t>
  </si>
  <si>
    <t>FOR-006267/1</t>
  </si>
  <si>
    <t>FOR-006435/1</t>
  </si>
  <si>
    <t>DCOMB-531429</t>
  </si>
  <si>
    <t>DCOMB-678557</t>
  </si>
  <si>
    <t>FOR-006851/1</t>
  </si>
  <si>
    <t>FOR-000019</t>
  </si>
  <si>
    <t>FOR-000049</t>
  </si>
  <si>
    <t>RPA-000001/3</t>
  </si>
  <si>
    <t>FOR-001859/1</t>
  </si>
  <si>
    <t>FOR-001005/1</t>
  </si>
  <si>
    <t>FOR-001005/2</t>
  </si>
  <si>
    <t>FOR-001005/3</t>
  </si>
  <si>
    <t>FOR-001005/4</t>
  </si>
  <si>
    <t>FOR-002492/1</t>
  </si>
  <si>
    <t>FOR-002505/1</t>
  </si>
  <si>
    <t>FOR-033929/3</t>
  </si>
  <si>
    <t>FOR-033929/4</t>
  </si>
  <si>
    <t>FOR-009308/1</t>
  </si>
  <si>
    <t>FOR-009308/2</t>
  </si>
  <si>
    <t>FOR-009308/3</t>
  </si>
  <si>
    <t>FOR-000527/1</t>
  </si>
  <si>
    <t>DITBI-5062014</t>
  </si>
  <si>
    <t>FOR-001152/1</t>
  </si>
  <si>
    <t>FOR-001158/1</t>
  </si>
  <si>
    <t>FOR-000394/3</t>
  </si>
  <si>
    <t>FOR-001476/1</t>
  </si>
  <si>
    <t>FOR-002432/2</t>
  </si>
  <si>
    <t>FOR-001581/1</t>
  </si>
  <si>
    <t>FOR-001581/2</t>
  </si>
  <si>
    <t>FOR-001582/1</t>
  </si>
  <si>
    <t>FOR-001582/2</t>
  </si>
  <si>
    <t>FOR-002497/1</t>
  </si>
  <si>
    <t>FOR-002497/2</t>
  </si>
  <si>
    <t>FOR-000396/1</t>
  </si>
  <si>
    <t>FOR-276288/1</t>
  </si>
  <si>
    <t>FOR-000002/1</t>
  </si>
  <si>
    <t>FOR-001554/1</t>
  </si>
  <si>
    <t>FOR-003594/1</t>
  </si>
  <si>
    <t>FOR-006340/3</t>
  </si>
  <si>
    <t>FOR-1676121</t>
  </si>
  <si>
    <t>FOR-000580/1</t>
  </si>
  <si>
    <t>FOR-002482/1</t>
  </si>
  <si>
    <t>FOR-2357091/1</t>
  </si>
  <si>
    <t>FOR-2410209/1</t>
  </si>
  <si>
    <t>FOR-337664/1</t>
  </si>
  <si>
    <t>FOR-371367/1</t>
  </si>
  <si>
    <t>CTT-15062014/8</t>
  </si>
  <si>
    <t>FOR-000128/1</t>
  </si>
  <si>
    <t>FOR-000143/1</t>
  </si>
  <si>
    <t>DCOMB-652017</t>
  </si>
  <si>
    <t>FOR-000038</t>
  </si>
  <si>
    <t>SIMP-002022/1</t>
  </si>
  <si>
    <t>FOR-016930/1</t>
  </si>
  <si>
    <t>FOR-017473/1</t>
  </si>
  <si>
    <t>FOR-017375/1</t>
  </si>
  <si>
    <t>FOR-018289/1</t>
  </si>
  <si>
    <t>dfact-002125</t>
  </si>
  <si>
    <t>CTT-002536</t>
  </si>
  <si>
    <t>CTT-002553</t>
  </si>
  <si>
    <t>dfact-007637/2</t>
  </si>
  <si>
    <t>FOR-010421</t>
  </si>
  <si>
    <t>FOR-024182/1</t>
  </si>
  <si>
    <t>FOR-032227/1</t>
  </si>
  <si>
    <t>DEXPE-1556717</t>
  </si>
  <si>
    <t>FOR-185392/1</t>
  </si>
  <si>
    <t>DREXT-013773</t>
  </si>
  <si>
    <t>TELEF-35370495</t>
  </si>
  <si>
    <t>INTER-22968271</t>
  </si>
  <si>
    <t>INTER-22972396</t>
  </si>
  <si>
    <t>TELEM-25884242</t>
  </si>
  <si>
    <t>TELEM-20559463</t>
  </si>
  <si>
    <t>TELEM-211376576</t>
  </si>
  <si>
    <t>TELEM-211376950</t>
  </si>
  <si>
    <t>TELEM-211494470</t>
  </si>
  <si>
    <t>TELEM-211603990</t>
  </si>
  <si>
    <t>INTER-213740549</t>
  </si>
  <si>
    <t>FOR-1000657</t>
  </si>
  <si>
    <t>FOR-410447/1</t>
  </si>
  <si>
    <t>FOR-623570/1</t>
  </si>
  <si>
    <t>FOR-273635/1</t>
  </si>
  <si>
    <t>TELEM-140883910</t>
  </si>
  <si>
    <t>TELEM-140883911</t>
  </si>
  <si>
    <t>EXPOP-139304</t>
  </si>
  <si>
    <t>FOR-1276247/1</t>
  </si>
  <si>
    <t>FOR-1298084/1</t>
  </si>
  <si>
    <t>FOR-000054/1</t>
  </si>
  <si>
    <t>DLAV-000058/1</t>
  </si>
  <si>
    <t>FOR-000006</t>
  </si>
  <si>
    <t>FOR-001308/1</t>
  </si>
  <si>
    <t>FOR-022287/1</t>
  </si>
  <si>
    <t>FOR-022790/1</t>
  </si>
  <si>
    <t>FOR-023245/1</t>
  </si>
  <si>
    <t>FOR-003948/2</t>
  </si>
  <si>
    <t>FOR-003948/3</t>
  </si>
  <si>
    <t>FOR-318316/1</t>
  </si>
  <si>
    <t>FOR-003217/1</t>
  </si>
  <si>
    <t>FOR-003366/1</t>
  </si>
  <si>
    <t>FOR-003417/1</t>
  </si>
  <si>
    <t>DVIAG-081577</t>
  </si>
  <si>
    <t>DVIAG-081685</t>
  </si>
  <si>
    <t>DVIAG-081830</t>
  </si>
  <si>
    <t>FOR-2015301/1</t>
  </si>
  <si>
    <t>FOR-2015493/1</t>
  </si>
  <si>
    <t>FOR-028796/1</t>
  </si>
  <si>
    <t>FOR-6509513/2</t>
  </si>
  <si>
    <t>FOR-012264/1</t>
  </si>
  <si>
    <t>DALUI-11112014</t>
  </si>
  <si>
    <t>FOR-176102/1</t>
  </si>
  <si>
    <t>FOR-184121/1</t>
  </si>
  <si>
    <t>FOR-1417138/1</t>
  </si>
  <si>
    <t>FOR-1427635/1</t>
  </si>
  <si>
    <t>FOR-1606859/1</t>
  </si>
  <si>
    <t>FOR-4988029/1</t>
  </si>
  <si>
    <t>FOR-994505/1</t>
  </si>
  <si>
    <t>FOR-051112/1</t>
  </si>
  <si>
    <t>FOR-115917</t>
  </si>
  <si>
    <t>FOR-068039/1</t>
  </si>
  <si>
    <t>FOR-050986/1</t>
  </si>
  <si>
    <t>CTT-000001/13</t>
  </si>
  <si>
    <t>DINFO-000175</t>
  </si>
  <si>
    <t>FOR-311724/2</t>
  </si>
  <si>
    <t>FOR-311724/3</t>
  </si>
  <si>
    <t>COLET-000649</t>
  </si>
  <si>
    <t>FOR-000116</t>
  </si>
  <si>
    <t>DALUI-5062014/4</t>
  </si>
  <si>
    <t>DALUI-5062014/5</t>
  </si>
  <si>
    <t>DALUI-5062014/6</t>
  </si>
  <si>
    <t>DALUI-1031999</t>
  </si>
  <si>
    <t>DALUI-1041129</t>
  </si>
  <si>
    <t>DALUI-1045778</t>
  </si>
  <si>
    <t>DALUI-16022015</t>
  </si>
  <si>
    <t>DALUI-1053775</t>
  </si>
  <si>
    <t>DALUI-16042015</t>
  </si>
  <si>
    <t>DALUI-10062014/6</t>
  </si>
  <si>
    <t>DALUI-23032015</t>
  </si>
  <si>
    <t>DALUI-3122014</t>
  </si>
  <si>
    <t>DALUI-000478</t>
  </si>
  <si>
    <t>DALUI-000478/1</t>
  </si>
  <si>
    <t>DALUI-000478/2</t>
  </si>
  <si>
    <t>DALUI-000478/3</t>
  </si>
  <si>
    <t>DALUI-000478/4</t>
  </si>
  <si>
    <t>DALUI-11122014</t>
  </si>
  <si>
    <t>DALUI-11012015</t>
  </si>
  <si>
    <t>DALUI-11022015</t>
  </si>
  <si>
    <t>DALUI-20032015</t>
  </si>
  <si>
    <t>DALUI-20032015/1</t>
  </si>
  <si>
    <t>DALUI-20032015/2</t>
  </si>
  <si>
    <t>DALUI-20032015/3</t>
  </si>
  <si>
    <t>DALUI-20032015/4</t>
  </si>
  <si>
    <t>DALUI-20032015/5</t>
  </si>
  <si>
    <t>DALUI-20032015/6</t>
  </si>
  <si>
    <t>DALUI-20032015/7</t>
  </si>
  <si>
    <t>DALUI-20032015/8</t>
  </si>
  <si>
    <t>FOR-433683/1</t>
  </si>
  <si>
    <t>FOR-438205/1</t>
  </si>
  <si>
    <t>FOR-444513/1</t>
  </si>
  <si>
    <t>FOR-447379/1</t>
  </si>
  <si>
    <t>FOR-251599/1</t>
  </si>
  <si>
    <t>FOR-252123/1</t>
  </si>
  <si>
    <t>FOR-252428/1</t>
  </si>
  <si>
    <t>FOR-252429/1</t>
  </si>
  <si>
    <t>FOR-254461/1</t>
  </si>
  <si>
    <t>FOR-070067/1</t>
  </si>
  <si>
    <t>FOR-255958/1</t>
  </si>
  <si>
    <t>FOR-255959/1</t>
  </si>
  <si>
    <t>FOR-257747/1</t>
  </si>
  <si>
    <t>FOR-258180/1</t>
  </si>
  <si>
    <t>FOR-260043/1</t>
  </si>
  <si>
    <t>FOR-004128/1</t>
  </si>
  <si>
    <t>FOR-015340/1</t>
  </si>
  <si>
    <t>FOR-015682/1</t>
  </si>
  <si>
    <t>FOR-061066/1</t>
  </si>
  <si>
    <t>FOR-061067/1</t>
  </si>
  <si>
    <t>FOR-072017/1</t>
  </si>
  <si>
    <t>FOR-002633/1</t>
  </si>
  <si>
    <t>FOR-006130/1</t>
  </si>
  <si>
    <t>FOR-011054/1</t>
  </si>
  <si>
    <t>FOR-000561/1</t>
  </si>
  <si>
    <t>FOR-000571/1</t>
  </si>
  <si>
    <t>FOR-000583/1</t>
  </si>
  <si>
    <t>FOR-000594/1</t>
  </si>
  <si>
    <t>FOR-000617/1</t>
  </si>
  <si>
    <t>FOR-251201/1</t>
  </si>
  <si>
    <t>FOR-256833/1</t>
  </si>
  <si>
    <t>FOR-257533/1</t>
  </si>
  <si>
    <t>FOR-258564/1</t>
  </si>
  <si>
    <t>FOR-126072/1</t>
  </si>
  <si>
    <t>FOR-271293/1</t>
  </si>
  <si>
    <t>FOR-271306/1</t>
  </si>
  <si>
    <t>FOR-273036/1</t>
  </si>
  <si>
    <t>FOR-273050/1</t>
  </si>
  <si>
    <t>FOR-275009/1</t>
  </si>
  <si>
    <t>FOR-276476/1</t>
  </si>
  <si>
    <t>FOR-276481/1</t>
  </si>
  <si>
    <t>FOR-280278/1</t>
  </si>
  <si>
    <t>FOR-282336/1</t>
  </si>
  <si>
    <t>FOR-283676/1</t>
  </si>
  <si>
    <t>FOR-283785/1</t>
  </si>
  <si>
    <t>FOR-284156/1</t>
  </si>
  <si>
    <t>FOR-285352/1</t>
  </si>
  <si>
    <t>FOR-288433/1</t>
  </si>
  <si>
    <t>FOR-290147/1</t>
  </si>
  <si>
    <t>FOR-291027/1</t>
  </si>
  <si>
    <t>FOR-291033/1</t>
  </si>
  <si>
    <t>FOR-291040/1</t>
  </si>
  <si>
    <t>FOR-294483/1</t>
  </si>
  <si>
    <t>FOR-294484/1</t>
  </si>
  <si>
    <t>FOR-297452/1</t>
  </si>
  <si>
    <t>FOR-300242/1</t>
  </si>
  <si>
    <t>FOR-300243/1</t>
  </si>
  <si>
    <t>FOR-304897/1</t>
  </si>
  <si>
    <t>FOR-305974/1</t>
  </si>
  <si>
    <t>FOR-305975/1</t>
  </si>
  <si>
    <t>FOR-305980/1</t>
  </si>
  <si>
    <t>FOR-305987/1</t>
  </si>
  <si>
    <t>FOR-307817/1</t>
  </si>
  <si>
    <t>FOR-307818/1</t>
  </si>
  <si>
    <t>FOR-310796/1</t>
  </si>
  <si>
    <t>FOR-311443/1</t>
  </si>
  <si>
    <t>FOR-313453/1</t>
  </si>
  <si>
    <t>FOR-313458/1</t>
  </si>
  <si>
    <t>FOR-313460/1</t>
  </si>
  <si>
    <t>FOR-059181/1</t>
  </si>
  <si>
    <t>FOR-688894/1</t>
  </si>
  <si>
    <t>FOR-699359/1</t>
  </si>
  <si>
    <t>FOR-232828/1</t>
  </si>
  <si>
    <t>FOR-087806/1</t>
  </si>
  <si>
    <t>FOR-089253/1</t>
  </si>
  <si>
    <t>FOR-000970/1</t>
  </si>
  <si>
    <t>FOR-012967/1</t>
  </si>
  <si>
    <t>FOR-155347/1</t>
  </si>
  <si>
    <t>FOR-155572/1</t>
  </si>
  <si>
    <t>FOR-155751/1</t>
  </si>
  <si>
    <t>FOR-155956/1</t>
  </si>
  <si>
    <t>FOR-156158/1</t>
  </si>
  <si>
    <t>FOR-156430/1</t>
  </si>
  <si>
    <t>FOR-156602/1</t>
  </si>
  <si>
    <t>FOR-156781/1</t>
  </si>
  <si>
    <t>FOR-156782/1</t>
  </si>
  <si>
    <t>FOR-156783/1</t>
  </si>
  <si>
    <t>FOR-157177/1</t>
  </si>
  <si>
    <t>FOR-157241/1</t>
  </si>
  <si>
    <t>FOR-157243/1</t>
  </si>
  <si>
    <t>FOR-157244/1</t>
  </si>
  <si>
    <t>FOR-157585/1</t>
  </si>
  <si>
    <t>FOR-157589/1</t>
  </si>
  <si>
    <t>FOR-158694/1</t>
  </si>
  <si>
    <t>FOR-159288/1</t>
  </si>
  <si>
    <t>FOR-159583/1</t>
  </si>
  <si>
    <t>FOR-021406/1</t>
  </si>
  <si>
    <t>FOR-021902/1</t>
  </si>
  <si>
    <t>FOR-002058/3</t>
  </si>
  <si>
    <t>FOR-044066/1</t>
  </si>
  <si>
    <t>FOR-378509/1</t>
  </si>
  <si>
    <t>FOR-009753/1</t>
  </si>
  <si>
    <t>FOR-027780/1</t>
  </si>
  <si>
    <t>FOR-027780/2</t>
  </si>
  <si>
    <t>FOR-028523/1</t>
  </si>
  <si>
    <t>FOR-028523/2</t>
  </si>
  <si>
    <t>FOR-029950/1</t>
  </si>
  <si>
    <t>FOR-029950/2</t>
  </si>
  <si>
    <t>FOR-030155/1</t>
  </si>
  <si>
    <t>FOR-030155/2</t>
  </si>
  <si>
    <t>FOR-000129/1</t>
  </si>
  <si>
    <t>FOR-000129/2</t>
  </si>
  <si>
    <t>FOR-001136/1</t>
  </si>
  <si>
    <t>FOR-001136/2</t>
  </si>
  <si>
    <t>FOR-001136/3</t>
  </si>
  <si>
    <t>FOR-001136/4</t>
  </si>
  <si>
    <t>FOR-001136/5</t>
  </si>
  <si>
    <t>FOR-001136/6</t>
  </si>
  <si>
    <t>FOR-001137/1</t>
  </si>
  <si>
    <t>FOR-001137/2</t>
  </si>
  <si>
    <t>FOR-001137/3</t>
  </si>
  <si>
    <t>FOR-001137/4</t>
  </si>
  <si>
    <t>FOR-001137/5</t>
  </si>
  <si>
    <t>FOR-001137/6</t>
  </si>
  <si>
    <t>FOR-001138/1</t>
  </si>
  <si>
    <t>FOR-001138/2</t>
  </si>
  <si>
    <t>FOR-001138/3</t>
  </si>
  <si>
    <t>FOR-001138/4</t>
  </si>
  <si>
    <t>FOR-001138/5</t>
  </si>
  <si>
    <t>FOR-001138/6</t>
  </si>
  <si>
    <t>FOR-001199/5</t>
  </si>
  <si>
    <t>FOR-025259/1</t>
  </si>
  <si>
    <t>FOR-025259/2</t>
  </si>
  <si>
    <t>FOR-025259/3</t>
  </si>
  <si>
    <t>FOR-049199/5</t>
  </si>
  <si>
    <t>FOR-014331/1</t>
  </si>
  <si>
    <t>FOR-014422/1</t>
  </si>
  <si>
    <t>FOR-001027/2</t>
  </si>
  <si>
    <t>FOR-001027/3</t>
  </si>
  <si>
    <t>FOR-001027/4</t>
  </si>
  <si>
    <t>FOR-001050/1</t>
  </si>
  <si>
    <t>FOR-001050/3</t>
  </si>
  <si>
    <t>FOR-001050/4</t>
  </si>
  <si>
    <t>LC-001903/1</t>
  </si>
  <si>
    <t>LC-001978/1</t>
  </si>
  <si>
    <t>FOR-005756/1</t>
  </si>
  <si>
    <t>FOR-000034/1</t>
  </si>
  <si>
    <t>COLET-082702</t>
  </si>
  <si>
    <t>FOR-043553/1</t>
  </si>
  <si>
    <t>CTT-20131202/3</t>
  </si>
  <si>
    <t>dfact-006997/1</t>
  </si>
  <si>
    <t>FOR-126264/1</t>
  </si>
  <si>
    <t>FOR-20151166/1</t>
  </si>
  <si>
    <t>FOR-001295/1</t>
  </si>
  <si>
    <t>FOR-002629/1</t>
  </si>
  <si>
    <t>FOR-000125/1</t>
  </si>
  <si>
    <t>FOR-007416/1</t>
  </si>
  <si>
    <t>DVTRA-10032014</t>
  </si>
  <si>
    <t>FOR-000042/1</t>
  </si>
  <si>
    <t>FOR-020153/1</t>
  </si>
  <si>
    <t>FOR-009040/1</t>
  </si>
  <si>
    <t>FOR-000614/1</t>
  </si>
  <si>
    <t>FOR-009518/1</t>
  </si>
  <si>
    <t>FOR-000006/1</t>
  </si>
  <si>
    <t>FOR-000451/1</t>
  </si>
  <si>
    <t>FOR-000455/1</t>
  </si>
  <si>
    <t>FOR-050276/1</t>
  </si>
  <si>
    <t>FOR-000126/1</t>
  </si>
  <si>
    <t>FOR-000501/1</t>
  </si>
  <si>
    <t>FOR-002240/1</t>
  </si>
  <si>
    <t>FOR-1015136/1</t>
  </si>
  <si>
    <t>FOR-1015136/2</t>
  </si>
  <si>
    <t>FOR-1015136/3</t>
  </si>
  <si>
    <t>FOR-1015479/1</t>
  </si>
  <si>
    <t>FOR-1015479/2</t>
  </si>
  <si>
    <t>FOR-1015479/3</t>
  </si>
  <si>
    <t>FOR-201568/1</t>
  </si>
  <si>
    <t>FOR-119017/1</t>
  </si>
  <si>
    <t>FOR-000159/1</t>
  </si>
  <si>
    <t>FOR-000201/1</t>
  </si>
  <si>
    <t>FOR-000585/1</t>
  </si>
  <si>
    <t>FOR-000589/1</t>
  </si>
  <si>
    <t>FOR-138439/1</t>
  </si>
  <si>
    <t>LC-002105/1</t>
  </si>
  <si>
    <t>LC-002084/1</t>
  </si>
  <si>
    <t>LC-002098/1</t>
  </si>
  <si>
    <t>FOR-001447/1</t>
  </si>
  <si>
    <t>DALUI-9062014/5</t>
  </si>
  <si>
    <t>DALUI-20022015</t>
  </si>
  <si>
    <t>FOR-000063/1</t>
  </si>
  <si>
    <t>DCOND-000734</t>
  </si>
  <si>
    <t>FOR-008471/5</t>
  </si>
  <si>
    <t>INTER-041102</t>
  </si>
  <si>
    <t>FOR-002129/1</t>
  </si>
  <si>
    <t>FOR-000112/2</t>
  </si>
  <si>
    <t>FOR-000135/1</t>
  </si>
  <si>
    <t>FOR-000141/1</t>
  </si>
  <si>
    <t>FOR-025472/1</t>
  </si>
  <si>
    <t>FOR-006589/2</t>
  </si>
  <si>
    <t>FOR-013335/2</t>
  </si>
  <si>
    <t>FOR-013409/1</t>
  </si>
  <si>
    <t>FOR-013409/2</t>
  </si>
  <si>
    <t>FOR-013515/1</t>
  </si>
  <si>
    <t>FOR-013515/2</t>
  </si>
  <si>
    <t>FOR-013571/1</t>
  </si>
  <si>
    <t>FOR-013571/2</t>
  </si>
  <si>
    <t>CROMAFIX</t>
  </si>
  <si>
    <t>MBN TRADING</t>
  </si>
  <si>
    <t>PROTON</t>
  </si>
  <si>
    <t>Devedor</t>
  </si>
  <si>
    <t>Empréstimos e Financiamentos</t>
  </si>
  <si>
    <t>Transportadoras</t>
  </si>
  <si>
    <t>Outros Credores</t>
  </si>
  <si>
    <t>Aluguéis e Condominios a Pagar</t>
  </si>
  <si>
    <t>Fornecedores</t>
  </si>
  <si>
    <t>ALINE LILIAN PINTO DOS SANTOS</t>
  </si>
  <si>
    <t xml:space="preserve">DANIELE MOREIRA MACHADO </t>
  </si>
  <si>
    <t xml:space="preserve">DIEGO LUKASEVICIUS </t>
  </si>
  <si>
    <t xml:space="preserve">GISELY VIEIRA DOS SANTOS </t>
  </si>
  <si>
    <t xml:space="preserve">LEILA RODRIGUES FRANCO </t>
  </si>
  <si>
    <t>RAQUEL CRISTINA AMATO</t>
  </si>
  <si>
    <t xml:space="preserve">ROSELI SARMENTO </t>
  </si>
  <si>
    <t>VALERIA CINTI MARRONI</t>
  </si>
  <si>
    <t>ADRIANO ATUATTI</t>
  </si>
  <si>
    <t>LEUDICIR LUIZ VERARDI</t>
  </si>
  <si>
    <t>MERIDIANA MARIA LUNARDI</t>
  </si>
  <si>
    <t>SILVANA ZANETTI</t>
  </si>
  <si>
    <t>SILVANIR ANA TEIXEIRA</t>
  </si>
  <si>
    <t>VALMOR DEMETRIO CORREA</t>
  </si>
  <si>
    <t>VLADEMIR WELLINGTON GONCALVES</t>
  </si>
  <si>
    <t>MARCUS VINICIUS ALBINO DE JESUS</t>
  </si>
  <si>
    <t>JOSILENE TEIXEIRA PEREIRA</t>
  </si>
  <si>
    <t>MARIANA DE ARRUDA RODRIGUES MAIA</t>
  </si>
  <si>
    <t>LUIZ EUGENIO ELIAS</t>
  </si>
  <si>
    <t>VALMIR RODRIGUES SOARES</t>
  </si>
  <si>
    <t>CAMILA KELLY OLIVEIRA VASCONCELLOS</t>
  </si>
  <si>
    <t>DENILSON CEZAR DE ALMEIDA</t>
  </si>
  <si>
    <t>FABIANA PIRES DE MELO</t>
  </si>
  <si>
    <t>JANAINA DOS SANTOS</t>
  </si>
  <si>
    <t>MARCILEI LIMA LOPES</t>
  </si>
  <si>
    <t>SILVANA APARECIDA GONZAGA</t>
  </si>
  <si>
    <t>ANGELAMARI KLUNK</t>
  </si>
  <si>
    <t>LORECI GONCALVES</t>
  </si>
  <si>
    <t>FABIANO MOURA STEINERT</t>
  </si>
  <si>
    <t>JAQUES ALMEIDA DOS SANTOS</t>
  </si>
  <si>
    <t>PAULO ALEXANDRE DA SILVA CRUZ</t>
  </si>
  <si>
    <t>PAULO CESAR SUM</t>
  </si>
  <si>
    <t>TIAGO DE ALMEIDA MAZIM</t>
  </si>
  <si>
    <t>BARBARA LEWANDOSKI COLOMBO</t>
  </si>
  <si>
    <t>ADRIANA MEDEIROS DOS SANTOS</t>
  </si>
  <si>
    <t>EMELYN DE FATIMA MILKE JOBIM</t>
  </si>
  <si>
    <t>LUCILENE ROLHF VELHO</t>
  </si>
  <si>
    <t>PAULO WILLIAN VASCONCELLOS BERTASSO</t>
  </si>
  <si>
    <t>LUCAS FELIPE APOLLO POLETTI</t>
  </si>
  <si>
    <t>GABRIELA CORREA DA SILVA</t>
  </si>
  <si>
    <t>LAIS DOS SANTOS SILVA</t>
  </si>
  <si>
    <t>CAMILA FRANCISCO DA SILVEIRA</t>
  </si>
  <si>
    <t>253.514.600-25</t>
  </si>
  <si>
    <t>399.183.780-34</t>
  </si>
  <si>
    <t>001.607.730-08</t>
  </si>
  <si>
    <t>029.368.890-73</t>
  </si>
  <si>
    <t>829.182.440-15</t>
  </si>
  <si>
    <t>456.045.090-00</t>
  </si>
  <si>
    <t>017.178.570-35</t>
  </si>
  <si>
    <t>363292368-01</t>
  </si>
  <si>
    <t>TV PALMA DE SANTA RITA 18, CHACARA SANTO ANTONIO, SÃO PAULO/SP - CEP 03411-040</t>
  </si>
  <si>
    <t>R CONDOR 3, PARQUE CONTINENTAL, GUARULHOS-SP - CEP 07124-640</t>
  </si>
  <si>
    <t>R MARIO RAMOS MACCA 53, MACEDO, GUARULHOS-SP - CEP 07113-120</t>
  </si>
  <si>
    <t>R SEBASTIÃO DOS SANTOS 167, PARQUE CONTINENTAL, GUARULHOS/SP - CEP 07077-190</t>
  </si>
  <si>
    <t>R ROSA MENDES 85, AP 41, JARDIM PENHA, SÃO PAULO/SP - CEP 03757-090</t>
  </si>
  <si>
    <t>R CURUMATAI 97, VILA SANTA VIRGINIA, SÃO PAULO/SP - CEP 03279-160</t>
  </si>
  <si>
    <t>R BATUIRA 76A, VILA MORAES, SÃO PAULO/SP - CEP 04164-180</t>
  </si>
  <si>
    <t>R CAP MACEDO 287/51 BL B, VILA CLEMENTINO, SÃO PAULO/SP - CEP 04021-020</t>
  </si>
  <si>
    <t>RESCISÃO</t>
  </si>
  <si>
    <t>TRABALHISTA</t>
  </si>
  <si>
    <t>R SETOR TRES 13, QUADRA P, GUAJUVIRAS, CANOAS-RS - CEP 92455-000</t>
  </si>
  <si>
    <t>AV VICTOR BARRETO, 1162 2, CENTRO, CANOAS/RS - CEP 92010-000</t>
  </si>
  <si>
    <t>R MARTIN LUTHER KING 40 02, MATHIAS VELHO, CANOAS/RS - CEP 92330-082</t>
  </si>
  <si>
    <t>AV MONTE CARLO 316, APTO 1, VILA MONTE CARLO, CACHOEIRINHA/RS - CEP 94940-200</t>
  </si>
  <si>
    <t>R TUPANCIRETA 631 1, MATHIAS VELHO, CANOAS/RS - CEP 92330-480</t>
  </si>
  <si>
    <t>R NAPOLEAO LAUREANO 361, CENTRO, CANOAS/RS - CEP 92010-190</t>
  </si>
  <si>
    <t>R JOSE ANTONIO DUARTE 706, VILA SILVEIRA MARTINS, CACHOEIRINHA/RS - CEP 94940-180</t>
  </si>
  <si>
    <t>R ROSA ZAMBENEDETTI, 270, ARI LUNARDI, XAXIM-SC - CEP 89825-000</t>
  </si>
  <si>
    <t>R VITORIO MATIELLO 230, CENTRO, XAXIM-SC  - CEP 89825-000</t>
  </si>
  <si>
    <t>AV PLINIO ARLINDO DE NES 179, CENTRO, XAXIM-SC - CEP 89825-000</t>
  </si>
  <si>
    <t>R AVELINO LUNARDI, 179, ARI LUNARDI, XAXIM/SC - CEP 89825-000</t>
  </si>
  <si>
    <t>R INDEPENDENCIA 1050, APTO 201, FREI BRUNO, XAXIM-SC - CEP 89825-000</t>
  </si>
  <si>
    <t>AV JULIO LUNARDI 2115, CENTRO, XAXIM-SC - CEP 89825-000</t>
  </si>
  <si>
    <t>R DUQUE DE CAXIAS 103, SANTO INACIO, FREDERICO WESTPHALEN-RS - CEP 98400-000</t>
  </si>
  <si>
    <t>P PALMEIRA 239, JARDIM KARLA, PINHAIS-PR - CEP 83328-175</t>
  </si>
  <si>
    <t>R JOAQUIM POLI 56, CAMPINA DA BARRA, ARAUCARIA-PR - CEP 83709-827</t>
  </si>
  <si>
    <t>R DAVID TOWS 3503, APT 403 BLC C, SITIO CERCADO, CURITIBA-PR - CEP 81920-080</t>
  </si>
  <si>
    <t>R CIDADE DAS SAUDADES 119, SITIO CERCADO, CURITIBA-PR - CEP 81910-250</t>
  </si>
  <si>
    <t>R BICO DO LACRE 1003, CAPELA VELHA, ARAUCARIA-PR - CEP 83706-450</t>
  </si>
  <si>
    <t>Q FRANCISCO DRANKA 1758, FAZENDA VELHA, ARAUCARIA-PR - CEP 83705-110</t>
  </si>
  <si>
    <t>R ALEXANDRE CAMAQUA 160, AGRONOMIA - PORTO ALEGRE/RS</t>
  </si>
  <si>
    <t>R URUGUAI 67, VILA FATIMA, CACHOEIRINHA/RS</t>
  </si>
  <si>
    <t>R FLORENCA 80, SÃO JOSE, CANOAS-RS</t>
  </si>
  <si>
    <t>AV NAZARIO 276 C3, OLARIA, CANOAS/RS</t>
  </si>
  <si>
    <t>AV FLORES DA CUNHA 686, AP206, VILA SANTO ANGELO, CACHOEIRINHA/RS</t>
  </si>
  <si>
    <t>R VILA LOBOS 266, PARQUE TAMANDARÉ, ESTEIO/RS - CEP 93260-400</t>
  </si>
  <si>
    <t>R CABRIUVA 175, VILA SÃO JERONIMO, GRAVATAI/RS - CEP 94055-390</t>
  </si>
  <si>
    <t>AV ANILDO GOMES ALANO 586, MORADAS DO BOSQUE, CACHOEIRINHA/RS - CEP 94960-840</t>
  </si>
  <si>
    <t>AV GAL FLORES DA CUNHA 1953, AP 44, CENTRO, CACHOEIRINHA/RS - CEP 94910-003</t>
  </si>
  <si>
    <t>AV ECOVILLE 356, CASA 37, SARANDI, PORTO ALEGRE/RS - CEP 91150-400</t>
  </si>
  <si>
    <t>R EDGAR BINS 38, VILA REGINA, CACHOEIRINHA/RS - CEP 94930-210</t>
  </si>
  <si>
    <t>R RONDONIA 98, VILA ANAIR, CACHOEIRINHA/RS - CEP 94955-360</t>
  </si>
  <si>
    <t>R BACOPARI 370 CASA 2, JARDIM DO BOSQUE, CACHOEIRINHA/RS - CEP 94960-575</t>
  </si>
  <si>
    <t>R ITAPEMA 378, PARQUE DA MATRIZ, CACHOEIRINHA/RS - CEP 94950-577</t>
  </si>
  <si>
    <t>MBN PRODUTOS QUIMICOS LTDA.</t>
  </si>
  <si>
    <t>Devedora</t>
  </si>
  <si>
    <t>RELAÇÃO DE CREDORES - CLASSE I – TRABALHISTAS</t>
  </si>
  <si>
    <t>CROMAFIX IND MASTERBATCHES LTDA.</t>
  </si>
  <si>
    <t>CNPJ: 89.515.712/0001-57               / CNPJ. 11.198.438/0001-42                          / CNPJ. 02.423.356/0001-42 / CNPJ. 10.541.339/0001-59</t>
  </si>
  <si>
    <t>MBN PRODUTOS QUIMICOS LTDA. / CROMAFIX IND MASTERBATCHES LTDA./ PROTON QUÍMICA LTDA.     / MBN TRADING QUÍMICA S/A.</t>
  </si>
  <si>
    <t>RELAÇÃO DE CREDORES - CLASSE II – GARANTIA REAL</t>
  </si>
  <si>
    <t>05.434.645/0001-56</t>
  </si>
  <si>
    <t>AV JOSE BONIFACIO COUTINHO NOGUEIRA , 150, CJ 803, ALA OESTE , JARDIM MADALENA , CAMPINAS , SP, CEP 13.091-611 , BR</t>
  </si>
  <si>
    <t>2.01.02.01.008.001</t>
  </si>
  <si>
    <t>CONF.DIV.11052015</t>
  </si>
  <si>
    <t>REDFACTOR FACTORING E FOMENTO COMERCIAL S/A</t>
  </si>
  <si>
    <t>N A FOMENTO MERCANTIL LTDA</t>
  </si>
  <si>
    <t>CONF.DIV.25052015</t>
  </si>
  <si>
    <t>2.01.02.01.005.001</t>
  </si>
  <si>
    <t>Moeda Original</t>
  </si>
  <si>
    <t>Saldo Moeda Original</t>
  </si>
  <si>
    <t>REAL</t>
  </si>
  <si>
    <t>DÓLAR</t>
  </si>
  <si>
    <t>DOLAR</t>
  </si>
  <si>
    <t>RELAÇÃO DE CREDORES - CLASSE III – QUIROGRAFÁRIOS</t>
  </si>
  <si>
    <t>COTAÇÃO DO DOLAR EM 29/05/2015</t>
  </si>
  <si>
    <t>MBN TRADING QUÍMICA LTDA.</t>
  </si>
  <si>
    <t>MARCELO LUIZ DOS SANTOS</t>
  </si>
  <si>
    <t>07.450.604/0001-89</t>
  </si>
  <si>
    <t>60.746.948/0001-12</t>
  </si>
  <si>
    <t>00.360.305/0001-04</t>
  </si>
  <si>
    <t>33.479.023/0001-80</t>
  </si>
  <si>
    <t>60.701.190/0001-04</t>
  </si>
  <si>
    <t>58.160.789/0001-28</t>
  </si>
  <si>
    <t>90.400.888/0001-42</t>
  </si>
  <si>
    <t>02.430.706/0001-19</t>
  </si>
  <si>
    <t>67.915.785/0001-01</t>
  </si>
  <si>
    <t>11.181.400/0001-67</t>
  </si>
  <si>
    <t>883.189.070-00</t>
  </si>
  <si>
    <t>RUA FREDERICO AUGUSTO RITER, 3565, CASA 141, DISTRITO INDUSTRIAL, CEP. 94930-000, CAHOEIRINHA/RS</t>
  </si>
  <si>
    <t>JIN AN MANDION 306 TUNXI ROAD, HEFEI, , , , ANHUI, , CEP , CHINA REPUBLICA POPULAR</t>
  </si>
  <si>
    <t>VIA EGADI, 5  - 20144 MILANO - ITALY, , , , MILANO, , CEP , ITALIA</t>
  </si>
  <si>
    <t>VIA SAN CASSINO 99, , , , SAN MARTINO, , CEP , ITALIA</t>
  </si>
  <si>
    <t>56048 - SALINE DI VOLTERA ( PISA ) VIA MOIEVECCHIE, 13, , , , PISA, , CEP , ITALIA</t>
  </si>
  <si>
    <t>BERKENLAAN 21 B-2980, , , , ZOERSEL, , CEP , BELGICA</t>
  </si>
  <si>
    <t>ALBARELLOS, 4914, MUNRO, , , , BUENOS AIRES, , CEP , ARGENTINA</t>
  </si>
  <si>
    <t>HUAYTIQUINA, , , , SALTA, , CEP , ARGENTINA</t>
  </si>
  <si>
    <t>AMSTERDAMSEWEG 204 - 1182 HL AMSTELVEEN, , , , AMSTELVEEN, NETHERLANDS, , CEP , HOLANDA</t>
  </si>
  <si>
    <t>RABOISEN, 32, , , , HAMBURGO, , CEP , ALEMANHA</t>
  </si>
  <si>
    <t>AZARA, , , , MONTEVIDEO, , CEP , URUGUAI</t>
  </si>
  <si>
    <t>PASSEIF DE SANT JOAN, 15, , , , BARCELONA, , CEP , ESPANHA</t>
  </si>
  <si>
    <t>VIA SAN CASSIANO, 99, 28069, VAT NO. 01027000031, , , , SAN MARTINO TRECATE (NO), , CEP , ITALIA</t>
  </si>
  <si>
    <t>5E, CHINA OVERSEAS BUILDING, 139 HENNESSY ROAD, , , , WANCHAI, , CEP , HONG KONG</t>
  </si>
  <si>
    <t>EAST PART BEIHUAN ROAD, DANCHENG COUNTY, HENAN, CHINA, , , , HENAN, , CEP , CHINA REPUBLICA POPULAR</t>
  </si>
  <si>
    <t>905 EAST RANDOLPH ROAD, , , , HOPEWELL, VA 23860, , CEP , ESTADOS UNIDOS</t>
  </si>
  <si>
    <t>DEVELOPMENT AREA RUGAO PORT, RUGAO JIANGSU, , , , RUGAO CITY, JIANGSU, , CEP , CHINA REPUBLICA POPULAR</t>
  </si>
  <si>
    <t>SPOHRSTRASSE 2  D-22083, , , , HAMBURGO, , CEP , ALEMANHA</t>
  </si>
  <si>
    <t>7TH FLOOR NEW CAUDAN. DIAS PIER. LE CAUDAN WATERFRONT, , , , , , CEP , MAURICIO</t>
  </si>
  <si>
    <t>ADD: FLOOR 21, BUILDING NO.11,XIN TIAN DI, NO.689 SHI JI, , , , NINGBO - CHINA, , CEP , CHINA REPUBLICA POPULAR</t>
  </si>
  <si>
    <t>FLOOR 21 , BUILDING 11, XINTIANDI Nº 689, SHIJIROAD, NINGBO , CHINA 315040, , , , NINGBO, , CEP , CHINA REPUBLICA POPULAR</t>
  </si>
  <si>
    <t>11767 KATY FREEWAY, SUITE 1140 - HOUSTON, TX 77079, , , , HOUSTON, , CEP , ESTADOS UNIDOS</t>
  </si>
  <si>
    <t>C 35 KM 59 -POLIGONO INDUSTRIAL NORD EST -08470, , , , SANT CELONI, SPAIN, , CEP , ESPANHA</t>
  </si>
  <si>
    <t>MERKUR-PARK SIEKER LANDSTRASSER 126 D-22143, , , , HAMBURGO, , CEP , ALEMANHA</t>
  </si>
  <si>
    <t>22 PARIS AVE SUITE 107- ROCKLEIGH, NJ 07647 USA, , , , NEW JERSEY, USA, , CEP , ESTADOS UNIDOS</t>
  </si>
  <si>
    <t>CALLE MENDES ALVARO 44, 28045, , , , MADRID, , CEP , ESPANHA</t>
  </si>
  <si>
    <t>DR.-RUDOLF-SACHTLEBEN-STR. 4, , , , DUISBURG, , CEP , BELGICA</t>
  </si>
  <si>
    <t>THE NORTH BUILDING,GOLDEN PLAZA,20 XIANGGANGZHONG ROAD,, , , , QINGDAO, , CEP , CHINA REPUBLICA POPULAR</t>
  </si>
  <si>
    <t>BANK TERRACE, GOMSHALL LANE, SHERE, GUILDFORD, SURREY, GU5 9HB, UK, , , , SURREY, , CEP , REINO UNIDO</t>
  </si>
  <si>
    <t>POLÍGONO IND NUEVO PUERTO S/ NR, PALOS DE LA FRONTERA APARTADO 159, 21080, , , , HUELVA, , CEP , ESPANHA</t>
  </si>
  <si>
    <t>555 GARDEN ST -, , , , ELYRIA, OHIO - USA, , CEP , ESTADOS UNIDOS</t>
  </si>
  <si>
    <t>RUTA 8 KM 27,200   - 91 001 - BARROS BLANCOS, , , , CANELONES, URUGUAY, , CEP , URUGUAI</t>
  </si>
  <si>
    <t>AMTSGERICHT MAINZ - HANDEISREGISTER MAINZ HRA 40042, , , , MAINZ, , CEP , ALEMANHA</t>
  </si>
  <si>
    <t>79/803 SECT.4, LANE 1467 CAOBAO RD., 201101 SHANGHAI, CHINA., , , , SHANGAI, , CEP , CHINA REPUBLICA POPULAR</t>
  </si>
  <si>
    <t>CONT.C.V.17092013</t>
  </si>
  <si>
    <t>ICOMPANY INFORMÁTICA LTDA.</t>
  </si>
  <si>
    <t>N A FORMENTO MERCANTIL LTDA.</t>
  </si>
  <si>
    <t>04.070.589/0001-55</t>
  </si>
  <si>
    <t>RUA ALMIRANTE BARROSO, Nº 715, 5º ANDAR, FLORESTA, PORTO ALEGRE, RS, CEP. 90.220-021</t>
  </si>
  <si>
    <t>CONF.DIV.07052015</t>
  </si>
  <si>
    <t>Rótulos de Linha</t>
  </si>
  <si>
    <t>Total Geral</t>
  </si>
  <si>
    <t>Soma de Valor</t>
  </si>
  <si>
    <t>AD INGREDIENTES ALIMENTARES LTDA - ME</t>
  </si>
  <si>
    <t>COMPANHIA BANDEIRANTE DE ARMAZÉNS GERAIS</t>
  </si>
  <si>
    <t>LANZA PHARMA LTDA - EPP</t>
  </si>
  <si>
    <t>LUAR EMBALAGENS INDUSTRIAIS LTDA - ME</t>
  </si>
  <si>
    <t>MAIAN IMPORTACAO E EXPORTACAO DE PRODUTOS QUIMICOS LTDA- EPP</t>
  </si>
  <si>
    <t>PAULO V BOENO COELHO - ME</t>
  </si>
  <si>
    <t>TAMBORARTE INDUSTRIA LTDA - ME</t>
  </si>
  <si>
    <t>ACTION PLANE COM DE GASES  INDUSTRIAIS LTDA - ME</t>
  </si>
  <si>
    <t>ANTONIO DE JESUS AURELIANO - ME</t>
  </si>
  <si>
    <t>CHAPECO TECNOLOGIA EM TELECOMUNICACOES LTDA - EPP</t>
  </si>
  <si>
    <t>DAVI DISTRIBUIDORA DE MATERIAIS ELETRICOS LTDA - ME</t>
  </si>
  <si>
    <t>EDES LUIS BOTENE - ME</t>
  </si>
  <si>
    <t>EMPRESA BRASILEIRA DE TELECOMUNICACOES S A EMBRATEL</t>
  </si>
  <si>
    <t>INK SUL CARTUCHOS LTDA - EPP</t>
  </si>
  <si>
    <t>ITTNEX EMPILHADEIRAS - EPP</t>
  </si>
  <si>
    <t>JANISKI RETIFICA DE MOTORES DIESEL LTDA - EPP</t>
  </si>
  <si>
    <t>JSMAX PUBLICIDADE E PROPAGANDA LTDA - ME</t>
  </si>
  <si>
    <t>LABEL SUL INDUSTRIA E COMERCIO DE ROTULOS E ETIQUETAS LTDA - EPP</t>
  </si>
  <si>
    <t>LEFISC EDITORA DE PUBLICAÇÕES PERIÓDICAS LTDA - EPP</t>
  </si>
  <si>
    <t>MARIA GORETE PISONI DA SILVA - ME</t>
  </si>
  <si>
    <t>MASTERTEC MANUT EM EQUIPAMENTOS LTDA - ME</t>
  </si>
  <si>
    <t>NAJA ROLAMENTOS LTDA - ME</t>
  </si>
  <si>
    <t>NPM CONSTRUÇÕES LTDA - EPP</t>
  </si>
  <si>
    <t>PAPELARIA DO RE MI LTDA - ME</t>
  </si>
  <si>
    <t>PRONTOMED - ASSISTENCIA MEDICA E SEGURANCA DO TRABALHO S/S - EPP</t>
  </si>
  <si>
    <t>RAUL MORAES CONSULTORIA E REPRESENTACOES LTDA - EPP</t>
  </si>
  <si>
    <t>RIOSUL EMBALAGENS LTDA - EPP</t>
  </si>
  <si>
    <t>SANDRA VERGINIA FLORES DOMINGUES - ME</t>
  </si>
  <si>
    <t>SANNAR COM E ASSISTENCIA TECNICA LTDA - ME</t>
  </si>
  <si>
    <t>TATIANE DA SILVA GONÇALVES -TGS MANUTENÇÃO</t>
  </si>
  <si>
    <t>TRANSPORTES E POSTO DE LAVAGEM RUBBO LTDA - ME</t>
  </si>
  <si>
    <t>TRIPECAS INDUSTRIA E COMERCIO LTDA - ME</t>
  </si>
  <si>
    <t>UNITEL COMERCIO DE EQUIPAMENTOS DE TELECOMUNICAÇÕES LTDA - EPP</t>
  </si>
  <si>
    <t>VALVICON VALVULAS E CONEXOES LTDA - ME</t>
  </si>
  <si>
    <t>KARINA MICHELI DA SILVA - EPP</t>
  </si>
  <si>
    <t>MIG TRANSPORTES LTDA - EPP</t>
  </si>
  <si>
    <t>O T S TRANSPORTES LTDA - ME</t>
  </si>
  <si>
    <t>DAVI DE OLIVEIRA - FERRAGENS - ME</t>
  </si>
  <si>
    <t>NITRODEV SISTEMA DE INFORMOCAO LTDA - ME</t>
  </si>
  <si>
    <t>PEDROTTI &amp; VECCHIO SOLUCOES AMBIENTAIS LTDA - ME</t>
  </si>
  <si>
    <t>SILVANA A. KRUGER - ME</t>
  </si>
  <si>
    <t>ENCOMASTER SOLUCOES DE TRATAMENTO DE AGUA LTDA</t>
  </si>
  <si>
    <t>MOTORVAC EQUIP HIDRAULICOS E MECANICOS LTDA</t>
  </si>
  <si>
    <t>MBN TRADING QUIMICA S/A</t>
  </si>
  <si>
    <t>82.508.433/0001-17</t>
  </si>
  <si>
    <t>89.515.712/0001-57</t>
  </si>
  <si>
    <t>89.515.712/0003-19</t>
  </si>
  <si>
    <t>89.515.712/0007-42</t>
  </si>
  <si>
    <t>92.304.831/0001-75</t>
  </si>
  <si>
    <t>92.693.118/0001-60</t>
  </si>
  <si>
    <t>TELEF-31149766</t>
  </si>
  <si>
    <t>DINFO-001889</t>
  </si>
  <si>
    <t>DINFO-001890</t>
  </si>
  <si>
    <t>DIPTU-020141</t>
  </si>
  <si>
    <t>FOR-003002/1</t>
  </si>
  <si>
    <t>FOR-002999/1</t>
  </si>
  <si>
    <t>FOR-003012/1</t>
  </si>
  <si>
    <t>FOR-003017/1</t>
  </si>
  <si>
    <t>FOR-003037/1</t>
  </si>
  <si>
    <t>FOR-003037/2</t>
  </si>
  <si>
    <t>FOR-003037/3</t>
  </si>
  <si>
    <t>FOR-003037/4</t>
  </si>
  <si>
    <t>FOR-003037/5</t>
  </si>
  <si>
    <t>FOR-003037/6</t>
  </si>
  <si>
    <t>FOR-003044/1</t>
  </si>
  <si>
    <t>FOR-015592/1</t>
  </si>
  <si>
    <t>FOR-015592/2</t>
  </si>
  <si>
    <t>FOR-015592/3</t>
  </si>
  <si>
    <t>FOR-005717/1</t>
  </si>
  <si>
    <t>FOR-085325/1</t>
  </si>
  <si>
    <t>FOR-029049/1</t>
  </si>
  <si>
    <t>FOR-029179/1</t>
  </si>
  <si>
    <t>FOR-029298/1</t>
  </si>
  <si>
    <t>FOR-031572/1</t>
  </si>
  <si>
    <t>FOR-032695/1</t>
  </si>
  <si>
    <t>FOR-096242/1</t>
  </si>
  <si>
    <t>FOR-045113/1</t>
  </si>
  <si>
    <t>FOR-000240/1</t>
  </si>
  <si>
    <t>60.874.724/0004-39</t>
  </si>
  <si>
    <t>60.874.724/0005-10</t>
  </si>
  <si>
    <t>61.133.096/0003-12</t>
  </si>
  <si>
    <t>61.425.237/0001-09</t>
  </si>
  <si>
    <t>61.460.150/0015-78</t>
  </si>
  <si>
    <t>61.695.227/0001-93</t>
  </si>
  <si>
    <t>61.971.040/0001-75</t>
  </si>
  <si>
    <t>62.185.905/0001-30</t>
  </si>
  <si>
    <t>62.227.509/0029-20</t>
  </si>
  <si>
    <t>65.772.246/0001-27</t>
  </si>
  <si>
    <t>65.882.680/0001-60</t>
  </si>
  <si>
    <t>71.702.716/0007-74</t>
  </si>
  <si>
    <t>72.379.860/0001-99</t>
  </si>
  <si>
    <t>72.381.189/0006-25</t>
  </si>
  <si>
    <t>72.441.454/0001-09</t>
  </si>
  <si>
    <t>72.455.876/0001-33</t>
  </si>
  <si>
    <t>72.861.172/0001-60</t>
  </si>
  <si>
    <t>72.923.113/0001-70</t>
  </si>
  <si>
    <t>73.709.958/0001-20</t>
  </si>
  <si>
    <t>76.533.074/0001-55</t>
  </si>
  <si>
    <t>76.535.764/0001-43</t>
  </si>
  <si>
    <t>76.610.591/0001-80</t>
  </si>
  <si>
    <t>76.882.612/0007-02</t>
  </si>
  <si>
    <t>78.668.969/0001-22</t>
  </si>
  <si>
    <t>79.052.460/0001-13</t>
  </si>
  <si>
    <t>81.244.402/0001-33</t>
  </si>
  <si>
    <t>82.110.818/0008-06</t>
  </si>
  <si>
    <t>82.891.805/0001-37</t>
  </si>
  <si>
    <t>83.034.421/0001-60</t>
  </si>
  <si>
    <t>83.855.973/0001-30</t>
  </si>
  <si>
    <t>86.901.196/0001-00</t>
  </si>
  <si>
    <t>87.545.489/0001-65</t>
  </si>
  <si>
    <t>87.550.315/0002-71</t>
  </si>
  <si>
    <t>87.867.545/0004-20</t>
  </si>
  <si>
    <t>87.907.887/0001-84</t>
  </si>
  <si>
    <t>88.009.030/0001-00</t>
  </si>
  <si>
    <t>88.009.030/0006-14</t>
  </si>
  <si>
    <t>88.657.820/0001-00</t>
  </si>
  <si>
    <t>89.054.050/0001-65</t>
  </si>
  <si>
    <t>89.549.109/0001-96</t>
  </si>
  <si>
    <t>90.089.921/0001-65</t>
  </si>
  <si>
    <t>90.195.892/0019-45</t>
  </si>
  <si>
    <t>90.304.700/0001-62</t>
  </si>
  <si>
    <t>90.423.252/0001-16</t>
  </si>
  <si>
    <t>90.550.310/0001-72</t>
  </si>
  <si>
    <t>91.006.163/0001-37</t>
  </si>
  <si>
    <t>91.028.530/0001-01</t>
  </si>
  <si>
    <t>91.865.972/0001-02</t>
  </si>
  <si>
    <t>91.902.858/0001-05</t>
  </si>
  <si>
    <t>92.333.822/0001-02</t>
  </si>
  <si>
    <t>92.598.853/0005-19</t>
  </si>
  <si>
    <t>92.690.478/0001-09</t>
  </si>
  <si>
    <t>92.965.524/0001-35</t>
  </si>
  <si>
    <t>93.511.343/0001-00</t>
  </si>
  <si>
    <t>93.622.983/0001-89</t>
  </si>
  <si>
    <t>93.923.761/0001-04</t>
  </si>
  <si>
    <t>93.949.899/0002-55</t>
  </si>
  <si>
    <t>94.145.810/0001-80</t>
  </si>
  <si>
    <t>94.234.275/0009-90</t>
  </si>
  <si>
    <t>94.312.014/0001-94</t>
  </si>
  <si>
    <t>94.478.518/0001-89</t>
  </si>
  <si>
    <t>94.680.311/0001-92</t>
  </si>
  <si>
    <t>97.318.307/0002-58</t>
  </si>
  <si>
    <t>(vazio)</t>
  </si>
  <si>
    <t>(Vários itens)</t>
  </si>
  <si>
    <t>ROCI COMERCIO E RECUPERACAO DE SUCATAS LTDA ME</t>
  </si>
  <si>
    <t>UNIAO DE PRODUTOS QUIMICOS LTDA - EPP</t>
  </si>
  <si>
    <t>PROQUIMIL PRODUTOS QUIMICOS LTDA</t>
  </si>
  <si>
    <t>BOESSIO TRANSPORTES LTDA - EPP</t>
  </si>
  <si>
    <t>CENTRO SUL TRANSPORTES E LOGISTICA LTDA - ME</t>
  </si>
  <si>
    <t>CONCRETEC TRANSPORTES LTDA - EPP</t>
  </si>
  <si>
    <t>DICAS ENCOMENDAS</t>
  </si>
  <si>
    <t>GUINCHOS MENDES LTDA - ME</t>
  </si>
  <si>
    <t>KMS TRANSPORTES EIRELI - EPP</t>
  </si>
  <si>
    <t>LF TRANSPORTES E LOGÍSTICA LTDA LTDA</t>
  </si>
  <si>
    <t>RAPIDO IGREJINHA TRANSPORTE LTDA - EPP</t>
  </si>
  <si>
    <t>TRANSPORTADORA FONSECA JUNIOR LTDA</t>
  </si>
  <si>
    <t>TRANSPORTES MONTANHES LTDA - EPP</t>
  </si>
  <si>
    <t>ZANFRA TRANSPORTES LTDA - EPP</t>
  </si>
  <si>
    <t>AUTO POSTO TULIO LTDA</t>
  </si>
  <si>
    <t>CIA JORNALISTICA J. C. JARROS</t>
  </si>
  <si>
    <t>DISTRIBUIDORA DE PARAFUSOS LTDA</t>
  </si>
  <si>
    <t>EMPILHAOESTE - EMPILHADEIRAS COMERCIO DE PECAS E SERVICOS LTDA - ME</t>
  </si>
  <si>
    <t>FORCA OESTE SERVICOS MECANICOS E ESPECIALIZADOS LTDA - EPP</t>
  </si>
  <si>
    <t>FREIAR - LUIZ ROBERTO MACHADO</t>
  </si>
  <si>
    <t>IMPERCRON PRODUTOS PARA CONSTRUCAO CIVIL LTDA</t>
  </si>
  <si>
    <t>JOAO LUIZ CARVALHO GIORDANI 62168177015</t>
  </si>
  <si>
    <t>LIVRARIA E PAPELARIA XAXIENSE LTDA - ME</t>
  </si>
  <si>
    <t>MARCOS RIBEIRO LOPES</t>
  </si>
  <si>
    <t>MARISA A. DE SOUZA BRANCO DOMINGOS</t>
  </si>
  <si>
    <t>MINEIRO EXPRESS - LUCIANO MINEIROS</t>
  </si>
  <si>
    <t>MKS AGENCIAS FRANQUEADA LTDA - EPP-</t>
  </si>
  <si>
    <t>REFORMAQ COMERCIO E MANUTENCAO DE MAQUINAS LTDA - ME</t>
  </si>
  <si>
    <t>RENK &amp; MAGRISSO</t>
  </si>
  <si>
    <t>RODOVIARIA CRUZ LTDA - ME</t>
  </si>
  <si>
    <t>SCHNEIDER MOTO EXPRESS LTDA - ME</t>
  </si>
  <si>
    <t>TONIA HAYDER COLLAZIOL</t>
  </si>
  <si>
    <t>FLEXMAR REPRESENTACOES COMERCIAIS LTDA</t>
  </si>
  <si>
    <t>PECK COMERCIO E AFIACAO DE NAVALHAS LTDA</t>
  </si>
  <si>
    <t>RMACHADO REPRESENTACOES LTDA</t>
  </si>
  <si>
    <t>PAULO RICARDO DE MORAES MACHADO</t>
  </si>
  <si>
    <t>FOR-027245/1</t>
  </si>
  <si>
    <t>FOR-027294/1</t>
  </si>
  <si>
    <t>FOR-027315/1</t>
  </si>
  <si>
    <t>FOR-027322/2</t>
  </si>
  <si>
    <t>FOR-027350/1</t>
  </si>
  <si>
    <t>FOR-027351/1</t>
  </si>
  <si>
    <t>FOR-027375/1</t>
  </si>
  <si>
    <t>FOR-027387/1</t>
  </si>
  <si>
    <t>FOR-004298/1</t>
  </si>
  <si>
    <t>FOR-013912/1</t>
  </si>
  <si>
    <t>FOR-014482/1</t>
  </si>
  <si>
    <t>FOR-044682/1</t>
  </si>
  <si>
    <t>FOR-009905/1</t>
  </si>
  <si>
    <t>FOR-083274/1</t>
  </si>
  <si>
    <t>FOR-083274/2</t>
  </si>
  <si>
    <t>FOR-083274/3</t>
  </si>
  <si>
    <t>FOR-083274/4</t>
  </si>
  <si>
    <t>FOR-083274/5</t>
  </si>
  <si>
    <t>FOR-001050/2</t>
  </si>
  <si>
    <t>FOR-015412/1</t>
  </si>
  <si>
    <t>FOR-001018/1</t>
  </si>
  <si>
    <t>FOR-018955/1</t>
  </si>
  <si>
    <t>FOR-025727/1</t>
  </si>
  <si>
    <t>FOR-001371/1</t>
  </si>
  <si>
    <t>FOR-016325/1</t>
  </si>
  <si>
    <t>FOR-074589/1</t>
  </si>
  <si>
    <t>FOR-075038/1</t>
  </si>
  <si>
    <t>FOR-075936/1</t>
  </si>
  <si>
    <t>FOR-075937/1</t>
  </si>
  <si>
    <t>FOR-075960/1</t>
  </si>
  <si>
    <t>FOR-076156/1</t>
  </si>
  <si>
    <t>FOR-076157/1</t>
  </si>
  <si>
    <t>FOR-076695/1</t>
  </si>
  <si>
    <t>FOR-077027/1</t>
  </si>
  <si>
    <t>FOR-077205/1</t>
  </si>
  <si>
    <t>FOR-077206/1</t>
  </si>
  <si>
    <t>FOR-077207/1</t>
  </si>
  <si>
    <t>FOR-077208/1</t>
  </si>
  <si>
    <t>FOR-077209/1</t>
  </si>
  <si>
    <t>FOR-077339/1</t>
  </si>
  <si>
    <t>FOR-077520/1</t>
  </si>
  <si>
    <t>FOR-077624/1</t>
  </si>
  <si>
    <t>FOR-077787/1</t>
  </si>
  <si>
    <t>FOR-077788/1</t>
  </si>
  <si>
    <t>FOR-078201/1</t>
  </si>
  <si>
    <t>FOR-078383/1</t>
  </si>
  <si>
    <t>FOR-078467/1</t>
  </si>
  <si>
    <t>FOR-078600/1</t>
  </si>
  <si>
    <t>FOR-078942/1</t>
  </si>
  <si>
    <t>FOR-002473/1</t>
  </si>
  <si>
    <t>FOR-011269/1</t>
  </si>
  <si>
    <t>FOR-011294/1</t>
  </si>
  <si>
    <t>FOR-011295/1</t>
  </si>
  <si>
    <t>FOR-011296/1</t>
  </si>
  <si>
    <t>FOR-011371/1</t>
  </si>
  <si>
    <t>FOR-011372/1</t>
  </si>
  <si>
    <t>FOR-101474/1</t>
  </si>
  <si>
    <t>FOR-282036/1</t>
  </si>
  <si>
    <t>FOR-274252/1</t>
  </si>
  <si>
    <t>FOR-070732/1</t>
  </si>
  <si>
    <t>FOR-071043/1</t>
  </si>
  <si>
    <t>FOR-071412/1</t>
  </si>
  <si>
    <t>FOR-071473/1</t>
  </si>
  <si>
    <t>FOR-071585/1</t>
  </si>
  <si>
    <t>FOR-071976/1</t>
  </si>
  <si>
    <t>FOR-071979/1</t>
  </si>
  <si>
    <t>FOR-072041/1</t>
  </si>
  <si>
    <t>FOR-072046/1</t>
  </si>
  <si>
    <t>FOR-072115/1</t>
  </si>
  <si>
    <t>FOR-072361/1</t>
  </si>
  <si>
    <t>FOR-121407/1</t>
  </si>
  <si>
    <t>FOR-000813/1</t>
  </si>
  <si>
    <t>FOR-000814/1</t>
  </si>
  <si>
    <t>FOR-053192/1</t>
  </si>
  <si>
    <t>FOR-053193/1</t>
  </si>
  <si>
    <t>FOR-011013/1</t>
  </si>
  <si>
    <t>FOR-011015/1</t>
  </si>
  <si>
    <t>FOR-011019/1</t>
  </si>
  <si>
    <t>FOR-011027/1</t>
  </si>
  <si>
    <t>FOR-011041/1</t>
  </si>
  <si>
    <t>FOR-011055/1</t>
  </si>
  <si>
    <t>FOR-011056/1</t>
  </si>
  <si>
    <t>FOR-011057/1</t>
  </si>
  <si>
    <t>FOR-011058/1</t>
  </si>
  <si>
    <t>FOR-011059/1</t>
  </si>
  <si>
    <t>FOR-011061/1</t>
  </si>
  <si>
    <t>FOR-011062/1</t>
  </si>
  <si>
    <t>FOR-011071/1</t>
  </si>
  <si>
    <t>FOR-011074/1</t>
  </si>
  <si>
    <t>FOR-011087/1</t>
  </si>
  <si>
    <t>FOR-011088/1</t>
  </si>
  <si>
    <t>FOR-011089/1</t>
  </si>
  <si>
    <t>FOR-011090/1</t>
  </si>
  <si>
    <t>FOR-011091/1</t>
  </si>
  <si>
    <t>FOR-011092/1</t>
  </si>
  <si>
    <t>FOR-011099/1</t>
  </si>
  <si>
    <t>FOR-011103/1</t>
  </si>
  <si>
    <t>FOR-011120/1</t>
  </si>
  <si>
    <t>FOR-011126/1</t>
  </si>
  <si>
    <t>FOR-011127/1</t>
  </si>
  <si>
    <t>FOR-011137/1</t>
  </si>
  <si>
    <t>FOR-011138/1</t>
  </si>
  <si>
    <t>FOR-011148/1</t>
  </si>
  <si>
    <t>FOR-011158/1</t>
  </si>
  <si>
    <t>FOR-011159/1</t>
  </si>
  <si>
    <t>FOR-011160/1</t>
  </si>
  <si>
    <t>FOR-011163/1</t>
  </si>
  <si>
    <t>FOR-011166/1</t>
  </si>
  <si>
    <t>FOR-011167/1</t>
  </si>
  <si>
    <t>FOR-011168/1</t>
  </si>
  <si>
    <t>FOR-011169/1</t>
  </si>
  <si>
    <t>FOR-011187/1</t>
  </si>
  <si>
    <t>FOR-011190/1</t>
  </si>
  <si>
    <t>FOR-011194/1</t>
  </si>
  <si>
    <t>FOR-011195/1</t>
  </si>
  <si>
    <t>FOR-011196/1</t>
  </si>
  <si>
    <t>FOR-011205/1</t>
  </si>
  <si>
    <t>FOR-011209/1</t>
  </si>
  <si>
    <t>FOR-011210/1</t>
  </si>
  <si>
    <t>FOR-011211/1</t>
  </si>
  <si>
    <t>FOR-011212/1</t>
  </si>
  <si>
    <t>FOR-011213/1</t>
  </si>
  <si>
    <t>FOR-011214/1</t>
  </si>
  <si>
    <t>FOR-011218/1</t>
  </si>
  <si>
    <t>FOR-011232/1</t>
  </si>
  <si>
    <t>FOR-011242/1</t>
  </si>
  <si>
    <t>FOR-011244/1</t>
  </si>
  <si>
    <t>FOR-011249/1</t>
  </si>
  <si>
    <t>FOR-011253/1</t>
  </si>
  <si>
    <t>FOR-011255/1</t>
  </si>
  <si>
    <t>FOR-011262/1</t>
  </si>
  <si>
    <t>FOR-011263/1</t>
  </si>
  <si>
    <t>FOR-837465/1</t>
  </si>
  <si>
    <t>FOR-841070/1</t>
  </si>
  <si>
    <t>FOR-010605/1</t>
  </si>
  <si>
    <t>FOR-009082</t>
  </si>
  <si>
    <t>FOR-009131</t>
  </si>
  <si>
    <t>DCOMB-209363</t>
  </si>
  <si>
    <t>FOR-000687/1</t>
  </si>
  <si>
    <t>FOR-000730/1</t>
  </si>
  <si>
    <t>TELEF-9052015</t>
  </si>
  <si>
    <t>FOR-2015913/1</t>
  </si>
  <si>
    <t>FOR-20151411/1</t>
  </si>
  <si>
    <t>FOR-20151773/1</t>
  </si>
  <si>
    <t>FOR-002101/1</t>
  </si>
  <si>
    <t>FOR-003302/1</t>
  </si>
  <si>
    <t>FOR-057315/1</t>
  </si>
  <si>
    <t>FOR-006627</t>
  </si>
  <si>
    <t>FOR-2015853/1</t>
  </si>
  <si>
    <t>FOR-000124/1</t>
  </si>
  <si>
    <t>FOR-1030395/1</t>
  </si>
  <si>
    <t>FOR-003577/1</t>
  </si>
  <si>
    <t>TELEF-30052015</t>
  </si>
  <si>
    <t>FOR-009128/1</t>
  </si>
  <si>
    <t>FOR-009128/2</t>
  </si>
  <si>
    <t>FOR-009128/3</t>
  </si>
  <si>
    <t>FOR-2015581/1</t>
  </si>
  <si>
    <t>FOR-2015581/2</t>
  </si>
  <si>
    <t>FOR-2015581/3</t>
  </si>
  <si>
    <t>SAUDE-10233658</t>
  </si>
  <si>
    <t>SAUDE-10240824</t>
  </si>
  <si>
    <t>DINFO-001908</t>
  </si>
  <si>
    <t>DINFO-001909</t>
  </si>
  <si>
    <t>FOR-008930/1</t>
  </si>
  <si>
    <t>CTT-057200/8</t>
  </si>
  <si>
    <t>FOR-001064/1</t>
  </si>
  <si>
    <t>FOR-001064/2</t>
  </si>
  <si>
    <t>FOR-001064/3</t>
  </si>
  <si>
    <t>FOR-001064/4</t>
  </si>
  <si>
    <t>FOR-000013</t>
  </si>
  <si>
    <t>FOR-7761981/1</t>
  </si>
  <si>
    <t>FOR-000349/1</t>
  </si>
  <si>
    <t>FOR-001433/1</t>
  </si>
  <si>
    <t>FOR-001544/1</t>
  </si>
  <si>
    <t>DEMAI-000059</t>
  </si>
  <si>
    <t>FOR-002062</t>
  </si>
  <si>
    <t>DCORR-041091</t>
  </si>
  <si>
    <t>DALUM-095791</t>
  </si>
  <si>
    <t>FOR-101383/1</t>
  </si>
  <si>
    <t>FOR-004822/1</t>
  </si>
  <si>
    <t>FOR-000532/1</t>
  </si>
  <si>
    <t>CTT-14052015</t>
  </si>
  <si>
    <t>FOR-000039/1</t>
  </si>
  <si>
    <t>FOR-1725739</t>
  </si>
  <si>
    <t>FOR-000249/1</t>
  </si>
  <si>
    <t>FOR-000250/1</t>
  </si>
  <si>
    <t>FOR-000251/1</t>
  </si>
  <si>
    <t>FOR-000252/1</t>
  </si>
  <si>
    <t>FOR-018465/1</t>
  </si>
  <si>
    <t>FOR-020477/1</t>
  </si>
  <si>
    <t>FOR-020157</t>
  </si>
  <si>
    <t>TELEM-25594632</t>
  </si>
  <si>
    <t>TELEM-213740549</t>
  </si>
  <si>
    <t>FOR-7839778/1</t>
  </si>
  <si>
    <t>FOR-334411/1</t>
  </si>
  <si>
    <t>FOR-2015564/1</t>
  </si>
  <si>
    <t>CTT-000001/14</t>
  </si>
  <si>
    <t>CTT-000001/15</t>
  </si>
  <si>
    <t>FOR-20151519/1</t>
  </si>
  <si>
    <t>FOR-20151732/1</t>
  </si>
  <si>
    <t>FOR-000229/1</t>
  </si>
  <si>
    <t>FOR-000007/1</t>
  </si>
  <si>
    <t>FOR-000464/1</t>
  </si>
  <si>
    <t>FOR-000475/1</t>
  </si>
  <si>
    <t>FOR-000419/1</t>
  </si>
  <si>
    <t>FOR-000420/1</t>
  </si>
  <si>
    <t>FOR-140512/1</t>
  </si>
  <si>
    <t>FOR-003047/1</t>
  </si>
  <si>
    <t>FOR-000038/1</t>
  </si>
  <si>
    <t>FOR-000037/1</t>
  </si>
  <si>
    <t>FOR-097370/1</t>
  </si>
  <si>
    <t>FOR-097435/1</t>
  </si>
  <si>
    <t>FOR-097476/1</t>
  </si>
  <si>
    <t>FOR-097644/1</t>
  </si>
  <si>
    <t>FOR-097713/1</t>
  </si>
  <si>
    <t>FOR-097732/1</t>
  </si>
  <si>
    <t>FOR-097788/1</t>
  </si>
  <si>
    <t>FOR-097863/1</t>
  </si>
  <si>
    <t>FOR-035162/1</t>
  </si>
  <si>
    <t>FOR-035309/1</t>
  </si>
  <si>
    <t>FOR-037345/1</t>
  </si>
  <si>
    <t>FOR-038052/1</t>
  </si>
  <si>
    <t>FOR-038324/1</t>
  </si>
  <si>
    <t>FOR-097369/1</t>
  </si>
  <si>
    <t>DALUI-16052016</t>
  </si>
  <si>
    <t>CTT-008490/1</t>
  </si>
  <si>
    <t>R RIO BONITO , 1713 1721 GALPAO , 1721 GALPAO , BRAS , SAO PAULO , SP - 09.432-350 , 03.023-000 , BR</t>
  </si>
  <si>
    <t>R DR ELI VOLPATO , 999 , , TINDIQUERA , ARAUCARIA, PR - , 83.707-746 , BR</t>
  </si>
  <si>
    <t>ROD SC 114 , S/N KM 203, KM 203, LAGEADINHO , PALMEIRA , SC - , 88.545-000 , BR</t>
  </si>
  <si>
    <t>AV ALBERTO SOARES SAMPAIO , 1240 , , CAPUAVA , MAUA, SP - 13.224-030, 09.380-000, BR</t>
  </si>
  <si>
    <t>R CORONEL SOUZA FRANCO, 64 SETOR BANDEIRANTE QUIMICA , SETOR BANDEIRANTE QUIMICA , VILA MALUF , SUZANO , SP - 06.454-000 , 08.686-010 , BR</t>
  </si>
  <si>
    <t>EST DA A.B.B, 111  , , CHACARA PRIMAVERA, BATATAIS , SP  - 92.010-000 , 14.300-000 , br</t>
  </si>
  <si>
    <t>ROD SP 333 , s/n KM 406 , KM 406 , ZONA RURAL , ASSIS , sp - 88.820-000 , 19.807-155 , BR</t>
  </si>
  <si>
    <t>AV FUNDIBEM , 344 , , CASA GRANDE , DIADEMA , SP - , 09.961-390 , BR</t>
  </si>
  <si>
    <t>ROD PR 090 KM 115 , s/n , , DISTRITO INDUSTRIAL URBANO , CASTRO , PR - 89825000, 84.174-150 , BR</t>
  </si>
  <si>
    <t>AV PRES WILSON , 5031 , , VILA INDEPENDENCIA , SAO PAULO , SP - 91.370-020 , 04.220-001 , BR</t>
  </si>
  <si>
    <t>ROD RODOVIA BR 163, KM 142,5 , s/n , , ZONA RURAL , NAVIRAI , ms - , 79.950-000 , BR</t>
  </si>
  <si>
    <t>R PASSADENA , 100 ANDAR 1 , ANDAR 1 , PARQUE INDUSTRIAL SAO JOSE , COTIA, SP - 88.820-000 , 06.715-864 , BR</t>
  </si>
  <si>
    <t>R TEIXEIRA MARQUES , 845 , , CHACARA SAO JOSE , LIMEIRA , SP - 09.961-730 , 13.485-135 , BR</t>
  </si>
  <si>
    <t>R AUSTRALIA , 39 63, 63, PARQUE INDL DAC, TABOAO DA SERRA , SP - 81.450-090 , 06.785-400 , BR</t>
  </si>
  <si>
    <t>AV TTE AMARO F SILVEIRA , 826  , , PQ N MUNDO, SAO PAULO , SP  - 88.310-000 , 02.177-000 , BR</t>
  </si>
  <si>
    <t>ROD DOS MINERIOS , s/n , , JARDIM MONTERREY , ALMIRANTE TAMANDARE , pr - , 83.507-000 , BR</t>
  </si>
  <si>
    <t>R DR. EDGARDO DE AZEVEDO SOARES , 392 , , VILA BELA CINTRA , VARZEA PAULISTA , SP - 44.010-002 , 13.224-030, BR</t>
  </si>
  <si>
    <t>ROD BR - 116 - KM 488 , S/N , , PARQUE INDUSTRIAL , CAJATI , SP - 03.444-000 , 11.950-000 , BR</t>
  </si>
  <si>
    <t>R PRESIDENTE CASTELO BRANCO , 800 , , THOMAZ COELHO, ARAUCARIA , PR - 79.950-000 , 83.707-130 , BR</t>
  </si>
  <si>
    <t>R ITAJAI , 10 PREDIO 32 , PREDIO 32 , SAO FRANCISCO , GUAIBA , rs - 83.707-130 , 92.500-000 , BR</t>
  </si>
  <si>
    <t>ROD DO CAQUI, 2477  , , ARACATUBA , CAMPINA GRANDE DO SUL, PR  - 98.700-000, 83.430-000 , BR</t>
  </si>
  <si>
    <t>R DR. JOSE DE MIRANDA RAMOS , 51 , , CENTRO, XANXERE, SC - 93.125-000 , 89.820-000 , BR</t>
  </si>
  <si>
    <t>R VICENTE RODRIGUES DA SILVA , 757 , , JARDIM PIRATININGA , OSASCO , sp - 09.154-100 , 06.230-096 , BR</t>
  </si>
  <si>
    <t>AV ENG. ROBERTO ZUCOLLO , 215 , , VILA LEOPOLDINA, SAO PAULO , SP - 87.070-772 , 05.307-190 , BR</t>
  </si>
  <si>
    <t>R GIL STEIN FERREIRA , 357 SALA 703 , SALA 703 , CENTRO , ITAJAI, SC - , 88.301-210 , BR</t>
  </si>
  <si>
    <t>AV RIVER , 77 , , AGUA CHATA , GUARULHOS , SP - 83.650-000 , 07.251-370 , BR</t>
  </si>
  <si>
    <t>R PAULA BUENO , 2935 , , MOGI-GUACU , MOGI GUACU , SP - 95.270-000 , 13.841-061 , BR</t>
  </si>
  <si>
    <t>R HIDROGENIO , 785 COMP.PET.BASICO , COMP.PET.BASICO , CENTRO , CAMACARI , BAHIA - 83.707-744 , 42.810-000, BR</t>
  </si>
  <si>
    <t>EST DA BALSA , 76 , , CHACARA MARCO / CRUZ PRETA , BARUERI , SP - 93.180-000 , 06.419-300 , BR</t>
  </si>
  <si>
    <t>R DR TANCREDO NEVES , 120 , , FATIMA, CANOAS, RS - 04.220-002 , 92200600, BR</t>
  </si>
  <si>
    <t>R OSWALDO MONTEIRO , 400 , , VILA INDUSTRIAL , RIBEIRAO PIRES , SP - 89.240-000 , 09.432-350 , BR</t>
  </si>
  <si>
    <t>R AMERICO VESPUCIO , 815 GALPAO A , GALPAO A , JARDIM PLATINA , OSASCO, SP - 88.301-210 , 06.273-070 , BR</t>
  </si>
  <si>
    <t>ROD RS 118 , 6550 KM 6,5 , KM 6,5 , PASSO DE SAPUCAIA , SAPUCAIA DO SUL , rs - 04.571-936 , 93.230-390 , BR</t>
  </si>
  <si>
    <t>AV PORTUGAL , 263 , , ITAQUI , ITAPEVI , SP - 94.930-000 , 06.696-060 , BR</t>
  </si>
  <si>
    <t>FAZ ESPIGAO GRANDE, S/N  , , DAS ALMAS , BOM SUCESSO DE ITARARE , SP - 94.935-220 , 18.475-000 , br</t>
  </si>
  <si>
    <t>R CYRO CORREIA PEREIRA , 2525 , , CIDADE INDUSTRIAL , CURITIBA , PR - 07.251-370 , 81.450-090 , BR</t>
  </si>
  <si>
    <t>R FREI CANECA , 61 , , LIRA , ESTANCIA VELHA , RS - 18.085-751 , 93.600-000, BR</t>
  </si>
  <si>
    <t>R JOAO BONAT, 430 APT: 103; BLOCO: 2, APT: 103; BLOCO: 2, NOVO MUNDO , CURITIBA , PR - 90.550-001 , 81.050-170 , BR</t>
  </si>
  <si>
    <t>R TAMAINDE , 275 , , VILA NOVA MANCHESTER , SAO PAULO , SP - 93.210-000 , 03.444-000 , BR</t>
  </si>
  <si>
    <t>ROD AMAPORA / PLANALTINA , S/N KM: 4,5; , KM: 4,5; , ZONA RURAL , AMAPORA , PR - , 87.850-000 , BR</t>
  </si>
  <si>
    <t>R WALTER RHINOW , 1791 , , LARANJEIRAS , SÃO FRANSICO DO SUL, SC - 06.472-001 , 89.240-000 , BR</t>
  </si>
  <si>
    <t>R VEREADOR ANTONIO RODRIGUES DA ROSA , 131 , , SAO JORGE, PORTAO, RS - 18.304-610, 93180000, BR</t>
  </si>
  <si>
    <t>R BRAZ IZELLI , 607 , , CIDADE INDUSTRIAL , MARINGA , PR - 90.470-340 , 87.070-772 , BR</t>
  </si>
  <si>
    <t>AV RUI BARBOSA , 521 , , LAPA , CAMPOS DOS GOYTACAZES , RJ - 18.530-000 , 28.013-000 , BR</t>
  </si>
  <si>
    <t>EST DE FERRO SANTOS A JUNDIAI , sn KM 38 , KM 38 , km 38, santo andre, sp - 89825-000, 09.154-100 , BR</t>
  </si>
  <si>
    <t>AV LADSLAU KARDOS , 380 , , JARDIM ARACILIA , GUARULHOS , SP - , 07.250-125, BR</t>
  </si>
  <si>
    <t>R SAO JOAO DO ARAGUAIA, 285 , , JARDIM CALIFORNIA, BARUERI , SP - 90.030-130, 06.409-060 , br</t>
  </si>
  <si>
    <t>R JOAO URSULO RIBEIRO , 640 TERREO, TERREO, POLO PETROQUIMICO DE CAMACARI , CAMACARI , BAHIA - , 42.810-030 , BR</t>
  </si>
  <si>
    <t>AV PAULO FERNANDES , 1603 , , MUQUECA, BARRA DO PIRAI, RJ - 9360000, 27143050, BR</t>
  </si>
  <si>
    <t>EST DO TERMINAL DE RESIDUOS SOLIDOS , 2860 , , INDUSTRIAL , ESTANCIA VELHA, RS - 91.150-170 , 9360000, BR</t>
  </si>
  <si>
    <t>R SETE DE SETEMBRO , S/N DISTRITO INDUSTRIA, DISTRITO INDUSTRIA, PRIMEIRA LINHA , ICARA , SC - 90.240-110 , 88.820-000 , BR</t>
  </si>
  <si>
    <t>EST RIO REPRESO , 950 , , BELA ALIANCA , SAO BENTO DO SUL , SC - 08.340-150, 89.284-140 , BR</t>
  </si>
  <si>
    <t>EMPRESA BAIXADA,  , , , ,  - 13.505-700 , , BR</t>
  </si>
  <si>
    <t>EST DO GUARUJA , 3150 BLOCO 01 , BLOCO 01 , JARDIM MARILIA , SALTO , SP - 89.820-000 , 13.320-902 , BR</t>
  </si>
  <si>
    <t>AV DAS NACOES UNIDAS , 2448 PARTE, PARTE, INDUSTRIAL , VESPASIANO , MG - 06.273-070 , 33.200-000, BR</t>
  </si>
  <si>
    <t>R ALCESTE DEL CISTIA , 108 , , RETIRO SO JOAO , SOROCABA , SP - , 18.085-751 , BR</t>
  </si>
  <si>
    <t>ROD RAPOSO TAVARES , S/N KM 421, KM 421, AGUA DO CAPIXINGUI , PALMITAL , SP - , 19.970-000 , BR</t>
  </si>
  <si>
    <t>R LUIZA BARP, S/N PAVLH B , PAVLH B , CRISTO REI , ICARA , SC - 91110330, 88.820-000, BR</t>
  </si>
  <si>
    <t>EST ESTRADA DO GRAVATA , 730 , , DEOLINDA GOULART , GRAVATAI ,  - , 94.090-120 , BR</t>
  </si>
  <si>
    <t>FAZ AMALIA , S/N , , RURAL , SANTA ROSA DE VITERBO ,  - , 14.270-000 , BR</t>
  </si>
  <si>
    <t>ROD BR 277 , S/N KM 126,3 , KM 126,3 , NOVA SERRINHA , BALSA NOVA , PR - APT 1308 , 83.650-000 , BR</t>
  </si>
  <si>
    <t>AV PAROBE , 2237 , , SCHARLAU , SAO LEOPOLDO , RS - 93.270-000 , 93.125-000 , BR</t>
  </si>
  <si>
    <t>EST FUKUTARO YIDA, 1155  : 1173; , : 1173; , COOPERATIVA , SAO BERNARDO DO CAMPO , SP  - 88.375-000 , 09.852-060 , br</t>
  </si>
  <si>
    <t>FAZ SANTO ANTONIO , S/N CXPST 171 , CXPST 171 , PEDEERNEIRAS , TIETE , SP - 04.538-132, 18.530-000 , BR</t>
  </si>
  <si>
    <t>ROD ENGENHEIRO FABIANO VIVACQUA, S/N  BR 482/ALEGRE; , BR 482/ALEGRE; , LOCALIDADE COUTINHO , CACHOEIRO DE ITAPEMIRIM , ES  - 90.240-170, 29.302-984 , br</t>
  </si>
  <si>
    <t>AV BRASIL , 4633 , , DISTRITO INDUSTRIAL, RIO CLARO , SP - 13.841-061 , 13.505-700 , BR</t>
  </si>
  <si>
    <t>AV JORGE BEY MALUF , 2163  , , VL THEODORO, SUZANO, SP - 06.680-035, 08.675-970 , BR</t>
  </si>
  <si>
    <t>AV INDUSTRIAL , s/n , , INDL ELIAS A DANIEL , CAPAO BONITO , sp - 92120-131, 18.304-610, BR</t>
  </si>
  <si>
    <t>ROD RS 122 KM 61,5 , 3.565  FUNDOS , FUNDOS , INDUSTRIAL , FARROUPILHA , RS  - 89.805-290, 95.180-000 , BR</t>
  </si>
  <si>
    <t>EST BA 099 KM 20 , S/N , , ABRANTES , CAMACARI , BAHIA - , 42.840-000 , BR</t>
  </si>
  <si>
    <t>R DOUTOR JOSE ALEXANDRE CROSGNAC, 815  , , VILA SANTA FLORA , ITAPEVI , SP - 94.920-350, 06.680-035, BR</t>
  </si>
  <si>
    <t>AV PRESIDENTE WILSON , 4986 , , IPIRANGA, SAO PAULO , SP  - 02.016-030 , 04.220-001 , br</t>
  </si>
  <si>
    <t>R RIO DE JANEIRO , 641 , , JARDIM RUYCE , DIADEMA , SP - 88.138-090 , 09.961-730 , BR</t>
  </si>
  <si>
    <t>R JOAQUIM ARAUJO , 50 , , SAO SIMAO , LIMEIRA, SP - 89.500-000, 13.486-451, BR</t>
  </si>
  <si>
    <t>R IRMAO AUGUSTO , 85 APT 401 , APT 401 , JARDIM LINDOIA , PORTO ALEGRE , RS - 90.570-140 , 91.050-290 , BR</t>
  </si>
  <si>
    <t>EST RS CENTO E VINTE E DOIS , s/n KM 91,3 CP 200 , KM 91,3 CP 200 , sede, FLORES DA CUNHA , rs - 92500000, 95.270-000 , BR</t>
  </si>
  <si>
    <t>AV GETULIO VARGAS, 551  , , ASSIS BRASIL , IJUI , RS  - 88.350-200 , 98.700-000, br</t>
  </si>
  <si>
    <t>SIT AGUA NOVA, S/N  , , ITAPIRAPUAN, BOM SUCESSO DE ITARARE , SP - 89.825-000, 18.475-000, BR</t>
  </si>
  <si>
    <t>AV ENGENHEIRO LOURENCO FAORO , 3300  , , INDUSTRIAL , CACADOR , SC - 81.050-170 , 89.500-000, BR</t>
  </si>
  <si>
    <t>R ANTONIO SIMM , 809 , , CAPAO DA IMBUIA , CURITIBA , PR - 94.930-075 , 82.800-290 , BR</t>
  </si>
  <si>
    <t>R QUINZE DE NOVEMBRO , 465 , , VILA SILVA , SAPUCAIA DO SUL, RS - , 93.210-000 , BR</t>
  </si>
  <si>
    <t>R FAUSTINO SABOTA , 215 , , COLONIA RIO GRANDE , SAO JOSE DOS PINHAIS , PR - 27143050, 83.020-840 , BR</t>
  </si>
  <si>
    <t>AV PLINIO KROEFF , 980 SALA 06 , SALA 06 , RUBEM BERTA , PORTO ALEGRE , RS - 91.050-290 , 91.150-170 , BR</t>
  </si>
  <si>
    <t>R PLINIO ARLINDO DE NES, S/N  ACESSO BR 282 KM 03, ACESSO BR 282 KM 03, BELVEDERE, CHAPECO, SC - 07.750-000, 89.805-290, BR</t>
  </si>
  <si>
    <t>ROD VICE PREFEITO HERMENEGILDO TONOLI , 2950 KM 6450 BLOCO IV SALA 7 , KM 6450 BLOCO IV SALA 7 , PAINEIRAS , ITUPEVA, SP - 93.212-220, 13.295-000 , BR</t>
  </si>
  <si>
    <t>R FREDERICO MENTZ , 1050 FUNDOS , FUNDOS , R FREDERICO MENTZ , PORTO ALEGRE , RS - 04.220-001 , 90.240-110 , BR</t>
  </si>
  <si>
    <t>AV FRANCISCO MARENGO , 515 , , JD REVISTA , SUZANO , SP  - 83.430-000 , 08.694-000 , BR</t>
  </si>
  <si>
    <t>R APARICIO SOARES DA CUNHA , 142  , , BOM PRINCIPIO , CACHOEIRINHA , RS - 03.319-001, 94.950-020 , BR</t>
  </si>
  <si>
    <t>R OTHONIEL TABORDA REINHARDT , 226 TERREO , TERREO , VILA SAO PEDRO , CURITIBA, PR - 05.069-900 , 81.810-270 , BR</t>
  </si>
  <si>
    <t>R PLINIO A. DE NES , 5040 E ACESSO 282, E ACESSO 282, BELVEDERE, CHAPECO , SC  - 80.530-000, 89.805-290, BR</t>
  </si>
  <si>
    <t>ROD RS 404 , 298 KM 3 , KM 3 , INDUSTRIAL , SARANDI , RS  - 90.010-210, 99.560-000 , br</t>
  </si>
  <si>
    <t>R BERTO CIRIO , 317 , , SAO LUIS , CANOAS , RS - 94.380-000 , 92.420-030 , BR</t>
  </si>
  <si>
    <t>AC TABAI BERTO CIRIO , 1075 , , BERTO CIRIO , NOVA SANTA RITA , RS - 81.280-330 , 92.480-000 , BR</t>
  </si>
  <si>
    <t>AV VITORIO MARIO ONGARATO , 972 SALA 4 , SALA 4 , CENTRO , JACUPIRANGA , SP - 94.120-380 , 11.940-000 , BR</t>
  </si>
  <si>
    <t>R LUIZA BARP , S/N TERREOESCRITORIO , TERREOESCRITORIO , CRISTO REI , ICARA , SC - 06.696-060 , 88.820-000 , BR</t>
  </si>
  <si>
    <t>AV PRESIDENTE LUCENA , 927 , , BOM JARDIM , IVOTI , RS - 13.485-135 , 93.900-000 , BR</t>
  </si>
  <si>
    <t>R MARECHAL FLORIANO , 92 , , LIRA, ESTANCIA VELHA, RS - 19.807-155 , 93600-000, BR</t>
  </si>
  <si>
    <t>R CINCO , 162 , , distr industrial, NOVA ODESSA , sp - 94950000, 13460000, BR</t>
  </si>
  <si>
    <t>R ODIWALDO BOSCO , 142 , , PQ. INDUSTRIAL RECANTO, NOVA ODESSA , sp - 89.825-000 , 13.460-000 , BR</t>
  </si>
  <si>
    <t>R CRISTIANO ANTONIO FREDERICO FETTER, 619  , , BELVEDERE , FARROUPILHA , RS - 94.930-000 , 95.180-000, BR</t>
  </si>
  <si>
    <t>ROD BR 116 KM 299 , 5745 SALA 01 , SALA 01 , SÃO CRISTOVAO, GUAIBA, RS - 95.190-000 , 92500000, BR</t>
  </si>
  <si>
    <t>R SANTOS FERREIRA, 3500  , , VILA IDEAL, CANOAS, RS - 89825000, 92.030-000, BR</t>
  </si>
  <si>
    <t>ROD BR CENTO DE DEZESSEIS, 27341  , , CAMPO DO SANTANA , CURITIBA , PR  - 70.200-003 , 81.690-500, BR</t>
  </si>
  <si>
    <t>AV PLINIO KROEFF , 1680 , , RUBEM BERTA , PORTO ALEGRE , RS - 90.450-070 , 91.150-170 , BR</t>
  </si>
  <si>
    <t>R NOBREGA , 208  , , SILVA, SAPUCAIA DO SUL, RS - 04.220-001 , 93.214-230, br</t>
  </si>
  <si>
    <t>R 25 DE JULHO , 194 0, 0, CENTRO , IGREJINHA , rs - , 95.650-000 , BR</t>
  </si>
  <si>
    <t>R ANGELA GABARDO PAROLIN , 901 BLOCO: 03; , BLOCO: 03; , CAMPO DE SANTANA, CURITIBA, PR - 81.450-580 , 81.945-020, BR</t>
  </si>
  <si>
    <t>AC PLINIO ALINDO NES, 5501  , , TREVO, CHAPECO , SC - 94.930-000 , 89.810-740 , BR</t>
  </si>
  <si>
    <t>R JOSE DO PATROCINIO, 559 , , NITEROI , CANOAS , RS  - 95.880-000 , 92.120-080, BR</t>
  </si>
  <si>
    <t>AV DOUTOR SEVERO DA SILVA , 965 SALA 202 , SALA 202 , MOINHOS DE VENTO , CANOAS, RS  - 09.852-060 , 92.025-730 , br</t>
  </si>
  <si>
    <t>R DOUTOR MARIO JORGE , 190  , , CIC , CURITIBA , PR - 89.810-300 , 81.450-580 , BR</t>
  </si>
  <si>
    <t>AV FREDERICO AUGUSTO RITHER , 7300  , , DISTRITO INDUSTRIAL, CACHOEIRINHA , RS - 93.032-200, 94.930-000 , BR</t>
  </si>
  <si>
    <t>AV AYRTON SENNA DA SILVA , 4600 26, 26, PARQUE SAO JOAO , PARANAGUA , PR - 81.020-010, 83.212-090 , BR</t>
  </si>
  <si>
    <t>ROD DO XISTO - BR 476, KM 16,5 , 3105  ENTO , ENTO , CHAPADA, ARAUCARIA, pr - 90.020-007, 83.707-440 , br</t>
  </si>
  <si>
    <t>R ANTONIO NUNES DOS SANTOS, 160  SOBRE LOJA , SOBRE LOJA , JARDIM PACAEMBU, CAMPINAS , SP - 94.910-001, 13.033-210 , BR</t>
  </si>
  <si>
    <t>R PERINA , 37 , , SANTANA , SAO PAULO , SP  - 29.302-984 , 02.016-030 , br</t>
  </si>
  <si>
    <t>R JOSE CZAKI , 15 , , TOMAZ COELHO , ARAUCARIA , pr - , 83.707-744 , BR</t>
  </si>
  <si>
    <t>R DR VIDAL REIS , 395 , , PARQUE NOVO MUNDO , SAO PAULO , SP - 94.935-410 , 02.181-000 , BR</t>
  </si>
  <si>
    <t>R CREMONA , 444 TERREO , TERREO , MEDIANEIRA , CAXIAS DO SUL , RS - 92.480-000 , 95.010-150 , BR</t>
  </si>
  <si>
    <t>AV NOSSA SENHORA DE FATIMA , 126 , , CIDADE ARACILIA , GUARULHOS , SP - 0, 07.250-060 , BR</t>
  </si>
  <si>
    <t>R BALSA , 970 , , FREGUESIA DO O, SAO PAULO , SP - 0, 02.910-055 , BR</t>
  </si>
  <si>
    <t>R JACKSON FIGUEIREDO , 119 , , VL PAROLIN , CURITIBA , PR - 90.220-060 , 80.220-430 , BR</t>
  </si>
  <si>
    <t>AV SANTO EXPEDITO , 660 GALPAO5 , GALPAO5 , PARQUE INDUSTRIAL DO JARDIM SAO GERALDO , GUARULHOS , SP - 89.107-000 , 07.140-040 , BR</t>
  </si>
  <si>
    <t>R ANTONIO BARILE, 157 , , FUNDACAO, SAO CAETANO DO SUL, SP - 92.030-000, 09.520-680 , BR</t>
  </si>
  <si>
    <t>R QUINTINO BOCAIUVA , 960 , , CENTRO, APIUNA, SC - 13.295-000 , 89.135-000 , BR</t>
  </si>
  <si>
    <t>AV NOVA CUMBICA, 1387  , , VILA NOVA CUMBICA , GUARULHOS , SP - 94.930-000 , 07.231-000 , BR</t>
  </si>
  <si>
    <t>R 17 DE JULHO , 1611 SALA 01, E 02 , SALA 01, E 02 , BAIRRO APARECIDA , FLORES DA CUNHA , RS - 89.135-000 , 95.270-000 , BR</t>
  </si>
  <si>
    <t>R EDGAR FILTER , 300 , , VARZEA , SANTA CRUZ DO SUL , RS - 90.200-290 , 96.814-150 , BR</t>
  </si>
  <si>
    <t>AV EDUARDO FROES DA MOTA , 970 , , TOMBA , FEIRA DE SANTANA , BAHIA - , 44.010-002 , BR</t>
  </si>
  <si>
    <t>R FIORAVANTE SCHIAVI , 181 , , SARANDI , PORTO ALEGRE , rs - 81.610-040 , 91.150-150 , BR</t>
  </si>
  <si>
    <t>AV FREDERICO AUGUSTO RITTER, 2201 , , LOTEAMENTO INDUSTRIAL RITTER , CACHOEIRINHA, RS - 07.177-120, 94.930-000 , BR</t>
  </si>
  <si>
    <t>ROD BR 116 , 27220  , , TATUQUARA , CURITIBA , PR  - 94.935-600, 81.690-500, BR</t>
  </si>
  <si>
    <t>R ANDRE DA ROCHA , 139 , , CENTRO , canoas, rs - 94935-220, 92010-020, BR</t>
  </si>
  <si>
    <t>R CESAR AUGUSTO DALCOQUIO, 4565  , , SALSEIROS , ITAJAI , SC - 91.060-410, 88.311-500 , BR</t>
  </si>
  <si>
    <t>AV FREDERICO AUGUSTO RITTER , 8001  , , DISTRITO INDUSTRIAL , CACHOEIRINHA, RS  - 94.910-170 , 94.930-000 , BR</t>
  </si>
  <si>
    <t>AV LARANJEIRAS, 2711 , , PQ EGISTO RAGAZZO , LIMEIRA , SP - 90.460-140 , 13.485-254 , BR</t>
  </si>
  <si>
    <t>AV RIO BRANCO, 1393 SALA 10 , SALA 10 , ORIENTAL , ESTRELA , RS  - 02.181-000 , 95.880-000 , BR</t>
  </si>
  <si>
    <t>R LAZARO BIBIANO DA SILVA , 161 : TERM INTERM CARGAS ; , : TERM INTERM CARGAS ; , VILA SAN MARTIN , CAMPINAS , SP - 81.295-000 , 13.069-101, BR</t>
  </si>
  <si>
    <t>R DARVIL JOSE CARON , 1060 , , BONANCA SITIOS DE RECREIO , CAMPINA GRANDE DO SUL , PR - 94.930-590 , 83.430-000 , BR</t>
  </si>
  <si>
    <t>AV FREDERICO AUGUSTO RITTER , 1760 , , DIST INDUSTRIAL, CACHOEIRINHA , RS - 93.900-000 , 94930000, BR</t>
  </si>
  <si>
    <t>R MALOHA HAUSSEN , 465  SALA 01, SALA 01, CITY, CACHOEIRINHA, RS - 14.270-000 , 94.910-001, BR</t>
  </si>
  <si>
    <t>AV SAO PEDRO , 924 , , SAO GERALDO , PORTO ALEGRE, RS - 43.700-000 , 90.230-123 , BR</t>
  </si>
  <si>
    <t>AV DOS ESTADOS , 747 , , SAO JOAO , PORTO ALEGRE , RS - 81.945-020, 90200-000, BR</t>
  </si>
  <si>
    <t>R JOSE LUTZEMBERGER , 320 , , ANCHIETA , PORTO ALEGRE , RS - 02.910-055 , 90.200-140 , BR</t>
  </si>
  <si>
    <t>R ENGENHEIRO JOAO LUDERITZ , 478 , , SARANDI , PORTO ALEGRE , RS - 94.155-170 , 91.130-050 , BR</t>
  </si>
  <si>
    <t>AV PRINCESA ISABEL , 407 , , SEDE , CACHOEIRINHA , RS - 18.520-000 , 94.940-000 , br</t>
  </si>
  <si>
    <t>R VITOR HUGO , 37  APT 202 , APT 202 , PETROPOLIS , PORTO ALEGRE , RS  - 04.543-010 , 90.630-070 , br</t>
  </si>
  <si>
    <t>AV FLORES DA CUNHA , 4300 , , BOM PRINCIPIO, CACHOEIRINHA, RS - 90230220, 94.950-001 , BR</t>
  </si>
  <si>
    <t>AV PRESIDENTE VARGAS , 3202 PAVILHAO 1C , PAVILHAO 1C , CENTRO , ESTEIO , RS - 92.200-300, 93.260-006 , BR</t>
  </si>
  <si>
    <t>AV BENNO MENTZ , 100 APT: 708 TORRE B; , APT: 708 TORRE B; , VILA IPIRANGA , PORTO ALEGRE , RS - 30.380-403 , 91.370-020 , BR</t>
  </si>
  <si>
    <t>R ANTONIO FREDERICO OZANAN , 555  DEPOSITO 3 - BLOCO A, DEPOSITO 3 - BLOCO A, SAO LUIZ , CANOAS , RS - 90.630-070 , 92.420-360 , br</t>
  </si>
  <si>
    <t>R DOS GERANIOS , 1870 , , CAMPINA DA BARRA , ARAUCARIA , PR - 92.130-190 , 83.709-560 , BR</t>
  </si>
  <si>
    <t>R DR VITAL BRASIL , 1225  , , ESTACAO, ARAUCARIA , PR - 90.620-000 , 83.705-174 , BR</t>
  </si>
  <si>
    <t>AV AV. FLORES DA CUNHA , 1320 SALA 301, 304, 306 308, 309, 310 E 311 , SALA 301, 304, 306 308, 309, 310 E 311 , CENTRO , CACHOEIRINHA , RS - 95.650-000 , 94.910-002, BR</t>
  </si>
  <si>
    <t>R HEITOR ALVES GUIMARAES , 495 SALA 01 , SALA 01 , CENTRO , ARAUCARIA , PR - 80.215-100, 83.702-130 , BR</t>
  </si>
  <si>
    <t>ROD BR 116 , 20386 KM 108, KM 108, PINHEIRINHO , CURITIBA , PR - 91.150-170 , 81.690-400 , BR</t>
  </si>
  <si>
    <t>R SERRA DE BRAGANCA , 382 , , TATUAPE , SAO PAULO , SP - 92330220, 03.318-000 , BR</t>
  </si>
  <si>
    <t>R JOSE BONIFACIO , 550-D  CASA , CASA , JARDIM AMERICA, CHAPECO , SC - 13.184-654 , 89.803-420, BR</t>
  </si>
  <si>
    <t>R GOMES DE CARVALHO , 1996 ANDAR 9 SALA 01 , ANDAR 9 SALA 01 , VILA OLIMPIA , SAO PAULO , SP - 90200-000, 04.547-006, BR</t>
  </si>
  <si>
    <t>AV VINTE E UM DE ABRIL, 372  , , SARANDI, PORTO ALEGRE , RS - 18.475-000, 91.120-630 , BR</t>
  </si>
  <si>
    <t>R DUQUE DE CAXIAS , 865 , , centro, xaxim, sc - 83.507-000 , 89825-000, BR</t>
  </si>
  <si>
    <t>R BARAO DE ITAPAGIPE , 225 PARTE, PARTE, RIO COMPRIDO , RIO DE JANEIRO , RJ - 06.785-400 , 20.261-000 , BR</t>
  </si>
  <si>
    <t>R DO LAVRADIO , 71 ANDAR 2 , ANDAR 2 , CENTRO , RIO DE JANEIRO , RJ - 83.709-560 , 20.230-070 , BR</t>
  </si>
  <si>
    <t>AV FERNANDO FERRARI, 354 EDIF, EDIF, VILA REGINA, CACHOEIRINHA, RS - , 94.930-075, BR</t>
  </si>
  <si>
    <t>ROD BR 282 - ACESSO PLINIO ARLINDO DE NES, 3601 D, D, ELDORADO, CHAPECO, SC - 89.803-420, 89.810-300 , BR</t>
  </si>
  <si>
    <t>R LIDIO BATISTA SOARES , 57  , , CENTRO , CACHOEIRINHA , RS - 91.030-310 , 94.935-410 , br</t>
  </si>
  <si>
    <t>R IVO LEAO , 42 , , ALTO DA GLORIA , CURITIBA , PR - 83.705-174 , 80.030-180 , BR</t>
  </si>
  <si>
    <t>AV PROTASIO ALVES , 2302  CONJ 303 , CONJ 303 , PETROPOLIS , PORTO ALEGRE , RS - 90.010-080 , 90.410-006 , BR</t>
  </si>
  <si>
    <t>AV SENADOR ATILIO FONTANA , 2191 LETRA E , LETRA E , EFAPI , CHAPECO , SC - 02.511-000 , 89.809-505 , BR</t>
  </si>
  <si>
    <t>AV JOAO PESSOA , 1282 , , AZENHA , PORTO ALEGRE , RS - 91.350-110 , 90040-001, BR</t>
  </si>
  <si>
    <t>AV VICTOR DO AMARAL , 665  , , CENTRO, ARAUCARIA, PR - 04.752-901, 83.702-040 , BR</t>
  </si>
  <si>
    <t>R PAPA JOAO XXIII , 1010  , , CENTRO , CACHOEIRINHA, RS - 95.270-000 , 94.910-170 , BR</t>
  </si>
  <si>
    <t>AV GUSTAVO VETTER , 298 , , CELESTE, CAMPO BOM,  - 91.120-420 , 93700-000, BR</t>
  </si>
  <si>
    <t>R DUQUE DE CAXIAS , 1015 , , CENTRO, XAXIM, SC - 91.030-080, 89.825-000 , BR</t>
  </si>
  <si>
    <t>R 10 DE NOVEMBRO, 1151 , , CENTRO, XAXIM , SC - , 89.825-000 , BR</t>
  </si>
  <si>
    <t>R ADOLFO RANDAZZO, 351 SALA A LOTE MAESTRA , SALA A LOTE MAESTRA , SANTA FE, CAXIAS DO SUL , RS - 05.307-190 , 95.046-800, BR</t>
  </si>
  <si>
    <t>R EMILIO BLUM , 83 PREDIO, PREDIO, CENTRO , FLORIANOPOLIS , SC - 83.701-010 , 88.020-010 , BR</t>
  </si>
  <si>
    <t>R MARQUES DO HERVAL , 220 CONJ 502 SALA 1 , CONJ 502 SALA 1 , MOINHOS DE VENTO , PORTO ALEGRE , RS - 20.261-000 , 90.570-140 , BR</t>
  </si>
  <si>
    <t>R SENADOR POMPEO , 114 BLOCO 2;APT 11 , BLOCO 2;APT 11 , JARDIM DO TRIUNFO , GUARULHOS , SP - 94.920-190 , 07.175-510 , BR</t>
  </si>
  <si>
    <t>R JOAO PESSOA , 1918 CONJ 20, CONJ 20, CENTRO , MONTENEGRO , RS - 93.600-000 , 95.780-000 , BR</t>
  </si>
  <si>
    <t>AV FLORES DA CUNHA , 2564 loja 04, loja 04, PARQUE BRASILIA, CACHOEIRINHA , rs - 23.575-450 , 94950000, BR</t>
  </si>
  <si>
    <t>R 7 DE SETEMBRO , 1248  SALA 01, SALA 01, STORCH, IJUI , RS - 83.702-040 , 98.700-000, BR</t>
  </si>
  <si>
    <t>AV PERNANBUCO , 1328  SALA 202 E 206 , SALA 202 E 206 , NAVEGANTES , PORTO ALEGRE, RS - 94.935-410 , 90.240-001 , br</t>
  </si>
  <si>
    <t>R EDU CHAVES , 657 , , MORADA DO VALE II , GRAVATAI , RS - 08.686-010 , 94.120-380 , BR</t>
  </si>
  <si>
    <t>AV MARTINS BASTOS , 1050 FRENTE, FRENTE, SARANDI, PORTO ALEGRE, RS - 89.825-000 , 91.120-420 , BR</t>
  </si>
  <si>
    <t>AV DA EMANCIPACAO, 5000 , , PARQUE DOS PINHEIROS , HORTOLANDIA, SP - 89.825-000 , 13.184-654 , BR</t>
  </si>
  <si>
    <t>AV 25 DE JULHO , 3330 B , B , SAO CRISTOVAO , FLORES DA CUNHA , RS - 07.250-071 , 95.270-000 , BR</t>
  </si>
  <si>
    <t>ROD BR 101 , 4850-A KM 116,8 , KM 116,8 , SALSEIROS , ITAJAI , SC - 13.069-101, 88.317-000 , BR</t>
  </si>
  <si>
    <t>RUA ANTONIO LUNARD, 294 , , , XAXIM,  - 92.420-220 , 89.825-000, BR</t>
  </si>
  <si>
    <t>R GENERAL SOUZA DOCA , 100 APT 302 , APT 302 , PETROPOLIS , PORTO ALEGRE , RS - 06.230-096 , 90.630-050 , BR</t>
  </si>
  <si>
    <t>AV GETULIO VARGAS , 3150 , , TRES PORTOS, SAPUCAIA DO SUL , RS - 94.950-550, 93.212-220, BR</t>
  </si>
  <si>
    <t>AV DOUTOR MARCOS PENTEADO DE ULHOA RODRIGUES , 939 LOJA 1 E 2, TERREO ANDAR 1 AO 7, TORRE II , LOJA 1 E 2, TERREO ANDAR 1 AO 7, TORRE II , SITIO TAMBORE , BARUERI , SP - 02.712-100 , 06.460-040 , BR</t>
  </si>
  <si>
    <t>AC BR 282 PLINIO ARLINDO DE NES , 1915 LETRA D SALA 03 , LETRA D SALA 03 , LIDER , CHAPECO , SC - 94965-320, 89.805-297 , BR</t>
  </si>
  <si>
    <t>R JULIO KOWALSKI , 225 PAVILHAO A , PAVILHAO A , JARDIM SAO PEDRO , PORTO ALEGRE , RS - 94.930-075, 91.040-380 , BR</t>
  </si>
  <si>
    <t>R ROSA ZAMBENEDETTI , 939 sala c, sala c, DR. ARI LUNARDI , XAXIM , sc - 97.500-300 , 89.825-000 , BR</t>
  </si>
  <si>
    <t>R URUGUAI , 3  , , CENTRO HISTORICO , PORTO ALEGRE , RS  - 94.070-001 , 90.010-140 , BR</t>
  </si>
  <si>
    <t>R ALMIRANTE BARROSO , 715 501 E 503 , 501 E 503 , FLORESTA , PORTO ALEGRE , RS - 93.600-000, 90.220-021 , BR</t>
  </si>
  <si>
    <t>R JURUA , 759 SALA 01 , SALA 01 , JARDIM SAO PEDRO , PORTO ALEGRE , RS - , 91.040-220 , BR</t>
  </si>
  <si>
    <t>R MIGUEL TEIXEIRA, 126  , , CIDADE BAIXA , PORTO ALEGRE, RS - 97.500-970 , 90.050-250 , br</t>
  </si>
  <si>
    <t>R BOM JESUS DO IGUAPE , 984 , , hauer, CURITIBA , pr - 13.460-000 , 81.610-040 , BR</t>
  </si>
  <si>
    <t>R ALFERES ANGELO SAMPAIO , 301 , , AGUA VERDE , CURITIBA , PR - 95.780-000 , 80.250-120 , BR</t>
  </si>
  <si>
    <t>R INDEPENDENCIA , 1620 , , DR. ARI LUNARDI , XAXIM , SC - 81.200-240 , 89.825-000 , BR</t>
  </si>
  <si>
    <t>AV JUSCELINO K DE OLIVEIRA , 13880  , , CIDADE INDUSTRIAL, CURITIBA, PR - 80.030-180 , 81.450-000, BR</t>
  </si>
  <si>
    <t>AV JUSCELINO KUBITSCHEK DE OLIVEIRA , 13880  , , CIDADE INDUSTRIAL, CURITIBA , PR - 83.702-055 , 81.450-000, BR</t>
  </si>
  <si>
    <t>R JOSE ANTONIO DUARTE , 575 CASA , CASA , VILA SILVEIRA MARTINS , CACHOEIRINHA , RS  - 86.070-545 , 94.940-180 , BR</t>
  </si>
  <si>
    <t>AV GENERAL FLORES DA CUNHA , 2466 PAVLH A , PAVLH A , VILA PARQUE BRASILIA , CACHOEIRINHA , RS - 93548040, 94.950-000 , BR</t>
  </si>
  <si>
    <t>R BARAO DO AMAZONAS , 426 CONJ 301 , CONJ 301 , PETROPOLIS, PORTO ALEGRE , RS - , 90.670-000 , BR</t>
  </si>
  <si>
    <t>R DOM JAIME CAMARA , 179 conj 306, conj 306, CENTRO , FLORIANOPOLIS , SC - 07.792-820 , 88.015-120 , BR</t>
  </si>
  <si>
    <t>R MANOEL JOAO MARTINS , S/N , , PRAIA DE FORA , PALHOCA , SC - 03.023-000 , 88.138-090 , BR</t>
  </si>
  <si>
    <t>R CAPISTRANO DE ABREU , 1011 , , NITEROI, CANOAS, RS - 06.715-864 , 92120-131, BR</t>
  </si>
  <si>
    <t>R TAPIACU, 340 , , PASSO DA AREIA , PORTO ALEGRE , RS - 93.600-000 , 91.030-080, BR</t>
  </si>
  <si>
    <t>R PEDRO FOLLE , 213 SALA 02 , SALA 02 , PRIMAVERA , XAXIM , SC - 09.530-050 , 89.825-000 , BR</t>
  </si>
  <si>
    <t>AV DORIVAL CANDIDO LUZ DE OLIVEIRA , 7299  , , BOM PRINCIPIO , GRAVATAI , RS  - 04.578-000 , 94.070-001 , BR</t>
  </si>
  <si>
    <t>AV PLINIO ARLINDO DE NES , 1212 , , CENTRO , XAXIM , SC - 03.318-000 , 89.825-000 , BR</t>
  </si>
  <si>
    <t>AV PRESIDENTE JUSCELINO KUBITSCHEK , 215 , , VILA NOVA , SAO PAULO , SP  - 13.424-580 , 04.543-010 , br</t>
  </si>
  <si>
    <t>R JAU , 160 APT 301 , APT 301 , CRISTO REDENTOR , PORTO ALEGRE, RS - 94.940-000 , 91.040-080 , br</t>
  </si>
  <si>
    <t>R LUPO PANELI, 303 , , INDUSTRIAL , CERQUILHO, SP - 06.409-060 , 18.520-000 , br</t>
  </si>
  <si>
    <t>AV PANAMERICANA , 101 APT 1308 , APT 1308 , JARDIM LINDOIA , PORTO ALEGRE , RS - 91.040-220 , APT 1308 , BR</t>
  </si>
  <si>
    <t>AV SERTORIO , 5500 , , JD LINDOIA , PORTO ALEGRE , RS - 92.310-030 , 91.050-370, BR</t>
  </si>
  <si>
    <t>AV MARECHAL RONDON , 3033  , , MORADA DO VALE I , GRAVATAI , RS - 95.760-000, 94.080-500, BR</t>
  </si>
  <si>
    <t>R GIOVANI SALVATI , 645 , , SAO VICENTE , GRAVATAI , RS - 90.200-140 , 94.155-170 , BR</t>
  </si>
  <si>
    <t>EST MARIA M ANDRIOTTI MINUZZO, 233 , , DEOLINDA GOULART , GRAVATAI , RS - 83.430-000 , 94.180-120, BR</t>
  </si>
  <si>
    <t>AV FRITZ BEISER , 801 0, 0, DISTRITO INDUSTRIAL, CACHOEIRINHA , RS  - 04.543-011 , 94.935-220 , BR</t>
  </si>
  <si>
    <t>R JOSE CHEINFERT , 140 BLOCO 1-A , BLOCO 1-A , BARIGUI , ARAUCARIA , PR - 06.029-900 , 83.707-690 , BR</t>
  </si>
  <si>
    <t>AV NACOES UNIDAS - TORRE NORTE, 12901  27, 28 E 29 ANDARES , 27, 28 E 29 ANDARES , ITAIM BIBI , SAO PAULO , SP - 83.075-000 , 04.578-000 , BR</t>
  </si>
  <si>
    <t>ROD BR 282 KM 518 , S/N SALA 201 , SALA 201 , ALVORADA , XAXIM , SC - 99.560-000 , 89.825-000 , br</t>
  </si>
  <si>
    <t>AV DOUTOR VICTOR DO AMARAL, 1398 , , CENTRO , ARAUCARIA , PR - 81.350-220, 83.702-040 , BR</t>
  </si>
  <si>
    <t>R GAL ANDRADE NEVES, 90 SALA 21, SALA 21, CENTRO , PORTO ALEGRE , RS - 88.311-300 , 90.010-210, br</t>
  </si>
  <si>
    <t>R NILO PECANHA , 124 , , CENTRO, CACHOEIRINHA , RS - 95.600-000 , 94.920-190 , BR</t>
  </si>
  <si>
    <t>R PARAIBA , 91 0, 0, JARDIM IGUACU , ARAUCARIA , PR  - 0, 83.701-010 , BR</t>
  </si>
  <si>
    <t>AV BRASILIA , 6073 LOJA 13 ANDAR 01 , LOJA 13 ANDAR 01 , NOVO MUNDO , CURITIBA , PR - 89.700-000 , 81.020-010, BR</t>
  </si>
  <si>
    <t>AV FLORES DA CUNHA , 903 SALA 1207 , SALA 1207 , VERANOPOLIS , CACHOEIRINHA , RS - 90.220-021 , 94.910-001 , BR</t>
  </si>
  <si>
    <t>AV GEN FLORES DA CUNHA , 2402  , , PARQUE BRASILIA , CACHOEIRINHA , RS - 08.694-000 , 94.950-000, BR</t>
  </si>
  <si>
    <t>R REBOUCAS , 105 GALPAO 4 , GALPAO 4 , VILA VITORIA, LONDRINA , PR  - , 86.060-680 , BR</t>
  </si>
  <si>
    <t>R VICTOR DO AMARAL , 1690 , , CENTRO , ARAUCARIA , PR - 0, 83.702-055 , BR</t>
  </si>
  <si>
    <t>AV GENERAL OSORIO , 1372 D TERREO SALA 01 , D TERREO SALA 01 , CENTRO , CHAPECO, SC - 89.284-140 , 89.802-212, BR</t>
  </si>
  <si>
    <t>SRV TILIA, 26 LETRA D , LETRA D , CENTRO , CHAPECO , SC - 13.486-451, 89.802-242 , BR</t>
  </si>
  <si>
    <t>RUA BENO HUGO HACK, RUA BENO HUGO HACK APTO 103, APTO 103, CANUDOS, NOVO HAMBURGO, RS - 89.802-212, 93548040, BR</t>
  </si>
  <si>
    <t>R DEPUTADO JOAO RIBEIRO JUNIOR, 167  , , CIC, CURITIBA , PR - 80.510-330 , 81.350-220, BR</t>
  </si>
  <si>
    <t>R GIACOMO LUNARDI , 622 sala 01, sala 01, ALVORADA , XAXIM , SC - 89.012-001 , 89.825-000, BR</t>
  </si>
  <si>
    <t>R GUIDO MONDIM , 164 , , SAO JOAO , PORTO ALEGRE ,  - 91.040-380 , 90.230-250 , BR</t>
  </si>
  <si>
    <t>R FERNANDO MACHADO , 593 d TERREO , TERREO , CENTRO , CHAPECO , sc - , 89.802-110 , BR</t>
  </si>
  <si>
    <t>R ORINDIUVA , 230 APT 22 , APT 22 , VILA MARIA ALTA , SAO PAULO , SP - 92200600, 02.130-040 , BR</t>
  </si>
  <si>
    <t>AV JOAO WALLIG , 665 , , PASSO DA AREIA, PORTO ALEGRE , RS - 95.270-000 , 90.001-970 , BR</t>
  </si>
  <si>
    <t>R ORCULANO BERNARDES, 175  SALA , SALA , CENTRO EMPRESARIAL SERGIO DAVI , XAXIM , SC  - 14.300-000 , 89.825-000 , br</t>
  </si>
  <si>
    <t>R LUIS CARDOSO , 1331  , , VILA EUNICE VELHA , CACHOEIRINHA , RS - 90.230-123 , 94.920-350, BR</t>
  </si>
  <si>
    <t>R JULIO DE CASTILHOS, 3344  , , PORTAO VELHO , PORTAO , RS - 94.120-070 , 93.180-000 , BR</t>
  </si>
  <si>
    <t>AV TENENTE MARQUES , 2445 , , PANORAMA (POLVILHO) , CAJAMAR , sp - 92990000, 07.792-820 , BR</t>
  </si>
  <si>
    <t>AV FERNANDO FERRARI , 1770 , , cohab, cachoeirinha, rs - 91.150-150 , 94935800, BR</t>
  </si>
  <si>
    <t>V FERNANDO FERRARI , 281 LOJA: 01; , LOJA: 01; , VILA REGINA, CACHOEIRINHA , RS - 89.825-000 , 94.930-075 , BR</t>
  </si>
  <si>
    <t>AV GIACOMO LUNARDI, 1140  SALA 01, SALA 01, CENTRO , XAXIM , SC - 09.990-080 , 89.825-000 , BR</t>
  </si>
  <si>
    <t>AV PRESIDENTE VARGAS , 3202 PAVLH 1A , PAVLH 1A , CENTRO , ESTEIO , RS - 80.220-010, 93.260-006 , BR</t>
  </si>
  <si>
    <t>R HIPOLITO DA COSTA , 702 , , BOQUEIRAO , CURITIBA , PR - 94.950-000 , 81.650-280 , BR</t>
  </si>
  <si>
    <t>AV MARTE , 537 , , CENTRO DE APOIO I, SANTANA DE PARNAIBA , SP - 89.825-000 , 06.541-005 , BR</t>
  </si>
  <si>
    <t>R DO CORREGO , 153 , , vila carrao, são paulo, sp - 94935800, 03.421-020 , BR</t>
  </si>
  <si>
    <t>R GENERAL FURTADO NASCIMENTO , 740 10 ANDAR - SALA 104 , 10 ANDAR - SALA 104 , ALTO DE PINHEIROS , SAO PAULO , SP - 07.250-060 , 05.465-070 , BR</t>
  </si>
  <si>
    <t>R WERNER VON SIEMENS , 111 PREDIO 20 - TERREO , PREDIO 20 - TERREO , LAPA DE BAIXO , SAO PAULO , SP - 30112021, 05.069-900 , BR</t>
  </si>
  <si>
    <t>AV BORGES DE MEDEIROS , 2500  CONJ 1212 , CONJ 1212 , PRAIA DE BELAS, PORTO ALEGRE , RS - 94.950-000, 90.110-150 , BR</t>
  </si>
  <si>
    <t>R PLINIO KROEFF , 2070 , , RUBEM BERTA , PORTO ALEGRE , RS - , 91.150-170 , BR</t>
  </si>
  <si>
    <t>AV VICTOR BARRETO , 3056 SALA 310, SALA 310, CENTRO , CANOAS , RS - 92.420-360 , 92.010-000 , br</t>
  </si>
  <si>
    <t>R GEN. BENTO MARTINS , 24  CONJ. 803,804,903,904, CONJ. 803,804,903,904, CENTRO , PORTO ALEGRE , RS - 95.180-000 , 90.010-080 , BR</t>
  </si>
  <si>
    <t>AV DOUTOR ULYSSES GUIMARAES , 3893  , , VILA NOGUEIRA , DIADEMA , SP - 07.231-000 , 09.990-080 , BR</t>
  </si>
  <si>
    <t>R FORTE DOS FRANCESES , 455 , , PARQUE SAO LOURENCO , SAO PAULO , SP - 91.050-370, 08.340-150, BR</t>
  </si>
  <si>
    <t>R FRANCISCO GALARDA , 311 PAVILHAO: 04, PAVILHAO: 04, CAPELA VELHA , ARAUCARIA, PR - , 83.706-493 , BR</t>
  </si>
  <si>
    <t>AV ENGENHEIRO LUIZ CARLOS BERRINI , 1376 0, 0, CIDADE MONCOES, SAO PAULO , SP - 88.820-000, 04.571-936 , BR</t>
  </si>
  <si>
    <t>R ANDARAI , 549 , , PASSO D'AREIA , PORTO ALEGRE , RS - 89.805-297 , 91.350-110 , BR</t>
  </si>
  <si>
    <t>AV BRAZ LEME , 1631 , , JARDIM SAO BENTO , SAO PAULO , SP - 82.630-160, 02.511-000 , BR</t>
  </si>
  <si>
    <t>R SEVERIANO TONINI , 208 , , FREI BRUNO , XAXIM , SC - 88.301-030 , 89.825-000 , BR</t>
  </si>
  <si>
    <t>AV CARLOS GOMES , 222 ANDAR 8 , ANDAR 8 , AUXILIADORA, PORTO ALEGRE , RS - 88.545-000 , 90.480-000 , BR</t>
  </si>
  <si>
    <t>R CANCIO GOMES , 214 , , FLORESTA , PORTO ALEGRE ,  - 94.380-970 , 90.220-060 , BR</t>
  </si>
  <si>
    <t>R SILVA JARDIM , 350 ANDAR 5, ANDAR 5, AUXILIADORA , PORTO ALEGRE ,  - , 90.450-070 , BR</t>
  </si>
  <si>
    <t>ROD BR 282, S/N KM 530 , KM 530 , INTERIOR , CORDILHEIRA ALTA, SC - 83.707-440 , 89.819-000, br</t>
  </si>
  <si>
    <t>AV TIRADENTES , 501 ANDAR 10 SALA 1001 E 1002 ANDAR 9 SALA 901 E 902 ANDAR 8 SALA 801 E 802, ANDAR 10 SALA 1001 E 1002 ANDAR 9 SALA 901 E 902 ANDAR 8 SALA 801 E 802, JARDIM SHANGRI-LA A , LONDRINA , RS - 94.910-003, 86.070-545 , BR</t>
  </si>
  <si>
    <t>R PADRE MARCOS, 244  , , CIDADE ARACILIA , GUARULHOS , SP  - 90.410-006 , 07.250-071 , BR</t>
  </si>
  <si>
    <t>R DOS ANDRADAS, 1001 CONJUNTO 1602, CONJUNTO 1602, CENTRO , PORTO ALEGRE, rs - 90.240-520, 90.020-007, br</t>
  </si>
  <si>
    <t>R PINHEIRO MACHADO , 2673 SALA 01 , SALA 01 , JARDIM DO PRADO , TAQUARA , RS - 81.650-280 , 95.600-000 , BR</t>
  </si>
  <si>
    <t>R DOUTOR CARVALHO CHAVES , 1138 , , PAROLIN , CURITIBA , PR - 94.180-212 , 80.220-010, BR</t>
  </si>
  <si>
    <t>R AFONSO ALVES , 955 , , MORADA DO VALE I, GRAVATAI , RS - 07.177-120 , 94.085-130, BR</t>
  </si>
  <si>
    <t>LINHA PILAO DE PEDRA, s/n , , INTERIOR, XAXIM, sc - 11.950-000 , 89825000, BR</t>
  </si>
  <si>
    <t>R PEREIRA FRANCO , 188  , , SAO JOAO, PORTO ALEGRE, rs - 90.001-970 , 90.240-520, br</t>
  </si>
  <si>
    <t>R AMAZONAS , 669 CONJ 37, CONJ 37, SANTA PAULA , SAO CAETANO DO SUL , SP - 89.825-000 , 09.520-070 , BR</t>
  </si>
  <si>
    <t>R SERGIO JUNGBLUT DIETERICH, 710 11 E 24, 11 E 24, SAO JOAO, PORTO ALEGRE, RS - 88.311-600 , 91.060-410, BR</t>
  </si>
  <si>
    <t>R MARIA GUERRA MICHELON , 510 SALA 01 , SALA 01 , CENTRO , SAO MARCOS , RS - 02.130-040 , 95.190-000 , BR</t>
  </si>
  <si>
    <t>AV FRANCA , 615 , , NAGEVANTES, PORTO ALEGRE ,  - 91150170, 90230220, BR</t>
  </si>
  <si>
    <t>AV BORGES DE MEDEIROS , 464 3 ANDAR , 3 ANDAR , CENTRO , PORTO ALEGRE , RS - 97.590-000 , 90.020-022, BR</t>
  </si>
  <si>
    <t>R PARA, 245 , , NITEROI , CANOAS , RS - 06.460-010 , 92.130-190 , BR</t>
  </si>
  <si>
    <t>R EMILIO DEXHEIMER, 169  , , JARDIM AMERICA , SAO LEOPOLDO , RS - 92.410-350 , 93.032-200, BR</t>
  </si>
  <si>
    <t>R FRANCISCO BORDENOWSKI, 381  , , BUTIATUVINHA , CURITIBA , PR - 20.211-903, 82.400-420, BR</t>
  </si>
  <si>
    <t>R BOQUEIRAO, 1374  PREDIO 01 , PREDIO 01 , IGARA, CANOAS , RS  - 89.802-242 , 92.410-350 , BR</t>
  </si>
  <si>
    <t>R WILLY PAWLOWSKI , 93 , , CENTRO , POMERODE , RS - 93.260-006 , 89.107-000 , BR</t>
  </si>
  <si>
    <t>R FRITZ BEISER , 801 , , DISTRITO INDUSTRIAL , CACHOEIRINHA, RS - 95.010-150 , 94935-220, BR</t>
  </si>
  <si>
    <t>ROD BR 386 , 1890 KM 438, KM 438, CENTRO , NOVA SANTA RITA , RS - 91.130-050 , 92.480-000, BR</t>
  </si>
  <si>
    <t>AV TAQUARA, 146  CJ 401 , CJ 401 , PETROPOLIS , PORTO ALEGRE, RS - 90.200-000 , 90.460-210 , BR</t>
  </si>
  <si>
    <t>AV MARGINAL DO RIBEIRAO DOS CRISTAIS , 800  SALA: 01; BLOCO: E; GALPAO: 10, SALA: 01; BLOCO: E; GALPAO: 10, GATO PRETO, CAJAMAR, SP - 89.810-740 , 07.750-000, BR</t>
  </si>
  <si>
    <t>R ADOLFO MOOG , 71 SALA 01, SALA 01, JARDIM AMERICA , SAO LEOPOLDO , RS - 88.311-600 , 93.032-380 , BR</t>
  </si>
  <si>
    <t>R PEDRO DRUSZCZ , 630 SALA 04, SALA 04, CENTRO , ARAUCARIA , PR - 92.480-000 , 83.702-080 , BR</t>
  </si>
  <si>
    <t>R FELICIO LASKOSKI , 499 , , RIVIERA , CURITIBA , PR - 90.230-250 , 81.295-000 , BR</t>
  </si>
  <si>
    <t>TR JOSE GIRARDI , 26 , , SARANDI , PORTO ALEGRE , RS - 94930000, 91110330, BR</t>
  </si>
  <si>
    <t>R PADRE HILDEBRANDO , 751  , , SANTA MARIA GORETTI , PORTO ALEGRE, RS - 94.030-001 , 91.030-310 , br</t>
  </si>
  <si>
    <t>AV ELY CORREA , 2083 PAVLH 5 , PAVLH 5 , DONA MERCEDES , GRAVATAI , RS - 90.240-541 , 94.180-212 , BR</t>
  </si>
  <si>
    <t>R DR PEDRO FERREIRA , 155 ANDAR 4 SALA 406 , ANDAR 4 SALA 406 , CENTRO , ITAJAI , SC - 92.480-000, 88.301-030 , BR</t>
  </si>
  <si>
    <t>AV FREDERICO RITTER, 223 0, 0, DISTRITO INDUSTRIAL , CACHOEIRINHA , RS - , 94.930-000 , BR</t>
  </si>
  <si>
    <t>R PASSEIO DO MARACA , 26 RIVIE DE SAO LOURENCO , RIVIE DE SAO LOURENCO , BERTIOGA, BERTIOGA , SP - 0, 11.250-000 , BR</t>
  </si>
  <si>
    <t>RUA MINISTRO HIPÓLITO, 599 0, 0, GUARULHOS, JD. ARACACÍLIA, SP - 42.810-000, 0, BR</t>
  </si>
  <si>
    <t>R BARAO DO RIO BRANCO , 143  , , CENTRO , BRUSQUE , SC - 89.825-000 , 88.350-200 , br</t>
  </si>
  <si>
    <t>04.787.556/0001-20</t>
  </si>
  <si>
    <t>12.984.254/0002-51</t>
  </si>
  <si>
    <t>47.854.831/0020-57</t>
  </si>
  <si>
    <t>47.854.831/0021-38</t>
  </si>
  <si>
    <t>00.408.307/0002-07</t>
  </si>
  <si>
    <t>55.243.570/0001-02</t>
  </si>
  <si>
    <t>04.010.124/0001-09</t>
  </si>
  <si>
    <t>60.498.706/0390-10</t>
  </si>
  <si>
    <t>58.128.174/0014-39</t>
  </si>
  <si>
    <t>03.902.129/0016-60</t>
  </si>
  <si>
    <t>05.043.572/0001-71</t>
  </si>
  <si>
    <t>54.105.671/0006-50</t>
  </si>
  <si>
    <t>53.048.369/0001-30</t>
  </si>
  <si>
    <t>13.788.120/0001-47</t>
  </si>
  <si>
    <t>54.091.707/0002-60</t>
  </si>
  <si>
    <t>49.039.829/0001-97</t>
  </si>
  <si>
    <t>01.730.520/0002-01</t>
  </si>
  <si>
    <t>01.627.119/0001-51</t>
  </si>
  <si>
    <t>04.534.393/0001-74</t>
  </si>
  <si>
    <t>07.746.285/0001-53</t>
  </si>
  <si>
    <t>07.408.046/0004-36</t>
  </si>
  <si>
    <t>49.698.723/0010-96</t>
  </si>
  <si>
    <t>49.698.723/0020-68</t>
  </si>
  <si>
    <t>08.704.392/0001-81</t>
  </si>
  <si>
    <t>43.363.381/0001-86</t>
  </si>
  <si>
    <t>20.191.795/0001-70</t>
  </si>
  <si>
    <t>16.517.585/0001-51</t>
  </si>
  <si>
    <t>02.564.211/0001-82</t>
  </si>
  <si>
    <t>14.007.437/0001-61</t>
  </si>
  <si>
    <t>01.970.616/0016-34</t>
  </si>
  <si>
    <t>28.942.225/0002-67</t>
  </si>
  <si>
    <t>50.313.451/0001-57</t>
  </si>
  <si>
    <t>14.727.457/0001-07</t>
  </si>
  <si>
    <t>29.041.324/0001-50</t>
  </si>
  <si>
    <t>03.932.294/0001-88</t>
  </si>
  <si>
    <t>04.249.449/0001-49</t>
  </si>
  <si>
    <t>93.563.401/0001-30</t>
  </si>
  <si>
    <t>01.593.699/0001-03</t>
  </si>
  <si>
    <t>01.898.598/0002-21</t>
  </si>
  <si>
    <t>11.284.623/0001-50</t>
  </si>
  <si>
    <t>42.361.873/0001-70</t>
  </si>
  <si>
    <t>04.621.481/0001-03</t>
  </si>
  <si>
    <t>92.700.228/0001-02</t>
  </si>
  <si>
    <t>15.060.708/0001-05</t>
  </si>
  <si>
    <t>03.761.677/0001-30</t>
  </si>
  <si>
    <t>31.452.113/0013-95</t>
  </si>
  <si>
    <t>50.251.636/0002-65</t>
  </si>
  <si>
    <t>11.420.426/0001-10</t>
  </si>
  <si>
    <t>15.115.504/0001-24</t>
  </si>
  <si>
    <t>09.471.917/0002-20</t>
  </si>
  <si>
    <t>57.109.241/0003-52</t>
  </si>
  <si>
    <t>48.922.033/0001-15</t>
  </si>
  <si>
    <t>01.609.321/0001-50</t>
  </si>
  <si>
    <t>10.981.550/0001-92</t>
  </si>
  <si>
    <t>06.324.699/0001-21</t>
  </si>
  <si>
    <t>82.110.818/0001-21</t>
  </si>
  <si>
    <t>11.273.955/0003-09</t>
  </si>
  <si>
    <t>02.148.188/0001-45</t>
  </si>
  <si>
    <t>76.667.682/0006-67</t>
  </si>
  <si>
    <t>90.041.799/0001-57</t>
  </si>
  <si>
    <t>04.580.790/0002-63</t>
  </si>
  <si>
    <t>88.657.820/0002-82</t>
  </si>
  <si>
    <t>00.922.379/0002-78</t>
  </si>
  <si>
    <t>67.901.140/0001-01</t>
  </si>
  <si>
    <t>00.125.433/0001-73</t>
  </si>
  <si>
    <t>67.875.591/0002-00</t>
  </si>
  <si>
    <t>78.747.136/0003-19</t>
  </si>
  <si>
    <t>00.428.307/0001-98</t>
  </si>
  <si>
    <t>00.428.307/0005-11</t>
  </si>
  <si>
    <t>05.705.825/0001-25</t>
  </si>
  <si>
    <t>92.528.538/0001-91</t>
  </si>
  <si>
    <t>01.840.374/0001-88</t>
  </si>
  <si>
    <t>07.695.512/0002-40</t>
  </si>
  <si>
    <t>07.695.512/0001-69</t>
  </si>
  <si>
    <t>02.259.840/0001-07</t>
  </si>
  <si>
    <t>06.163.713/0001-52</t>
  </si>
  <si>
    <t>08.875.058/0001-90</t>
  </si>
  <si>
    <t>08.330.031/0001-12</t>
  </si>
  <si>
    <t>01.411.363/0001-82</t>
  </si>
  <si>
    <t>05.763.577/0001-79</t>
  </si>
  <si>
    <t>87.534.871/0001-73</t>
  </si>
  <si>
    <t>88.317.847/0005-79</t>
  </si>
  <si>
    <t>88.317.847/0049-90</t>
  </si>
  <si>
    <t>00.849.291/0003-59</t>
  </si>
  <si>
    <t>13.099.293/0001-58</t>
  </si>
  <si>
    <t>10.542.239/0001-47</t>
  </si>
  <si>
    <t>00.214.121/0003-06</t>
  </si>
  <si>
    <t>09.313.035/0001-55</t>
  </si>
  <si>
    <t>88.313.457/0004-40</t>
  </si>
  <si>
    <t>65.744.476/0001-82</t>
  </si>
  <si>
    <t>43.251.230/0001-36</t>
  </si>
  <si>
    <t>43.251.230/0004-89</t>
  </si>
  <si>
    <t>05.770.492/0001-18</t>
  </si>
  <si>
    <t>92.189.596/0001-38</t>
  </si>
  <si>
    <t>88.611.561/0001-78</t>
  </si>
  <si>
    <t>59.083.527/0001-70</t>
  </si>
  <si>
    <t>52.611.670/0004-90</t>
  </si>
  <si>
    <t>89.423.669/0017-67</t>
  </si>
  <si>
    <t>59.911.388/0001-25</t>
  </si>
  <si>
    <t>04.363.243/0001-45</t>
  </si>
  <si>
    <t>04.363.243/0002-26</t>
  </si>
  <si>
    <t>03.055.587/0001-24</t>
  </si>
  <si>
    <t>11.364.642/0001-96</t>
  </si>
  <si>
    <t>02.191.966/0003-40</t>
  </si>
  <si>
    <t>89.317.697/0005-66</t>
  </si>
  <si>
    <t>93.949.899/0004-17</t>
  </si>
  <si>
    <t>07.236.990/0001-00</t>
  </si>
  <si>
    <t>09.494.467/0001-00</t>
  </si>
  <si>
    <t>02.180.337/0001-53</t>
  </si>
  <si>
    <t>00.193.687/0006-33</t>
  </si>
  <si>
    <t>14.315.970/0001-90</t>
  </si>
  <si>
    <t>08.892.552/0001-63</t>
  </si>
  <si>
    <t>00.212.675/0001-02</t>
  </si>
  <si>
    <t>00.212.675/0003-66</t>
  </si>
  <si>
    <t>02.157.205/0001-00</t>
  </si>
  <si>
    <t>11.615.205/0001-06</t>
  </si>
  <si>
    <t>14.001.749/0001-68</t>
  </si>
  <si>
    <t>07.264.346/0001-46</t>
  </si>
  <si>
    <t>21.101.342/0001-78</t>
  </si>
  <si>
    <t>12.465.424/0001-00</t>
  </si>
  <si>
    <t>11.050.210/0001-00</t>
  </si>
  <si>
    <t>88.968.789/0001-10</t>
  </si>
  <si>
    <t>11.509.053/0001-59</t>
  </si>
  <si>
    <t>75.026.807/0002-83</t>
  </si>
  <si>
    <t>60.714.904/0001-00</t>
  </si>
  <si>
    <t>03.165.489/0001-40</t>
  </si>
  <si>
    <t>02.302.100/0001-06</t>
  </si>
  <si>
    <t>01.863.890/0001-28</t>
  </si>
  <si>
    <t>15.230.775/0001-20</t>
  </si>
  <si>
    <t>04.109.859/0004-37</t>
  </si>
  <si>
    <t>00.773.639/0013-43</t>
  </si>
  <si>
    <t>09.184.449/0001-21</t>
  </si>
  <si>
    <t>92.785.989/0001-04</t>
  </si>
  <si>
    <t>03.622.066/0001-01</t>
  </si>
  <si>
    <t>80.150.204/0001-48</t>
  </si>
  <si>
    <t>04.024.047/0001-46</t>
  </si>
  <si>
    <t>19.258.199/0001-80</t>
  </si>
  <si>
    <t>20.028.693/0001-38</t>
  </si>
  <si>
    <t>09.257.138/0001-45</t>
  </si>
  <si>
    <t>16.529.867/0001-79</t>
  </si>
  <si>
    <t>01.821.978/0001-87</t>
  </si>
  <si>
    <t>18.866.860/0001-78</t>
  </si>
  <si>
    <t>87.006.755/0001-81</t>
  </si>
  <si>
    <t>07.473.735/0001-81</t>
  </si>
  <si>
    <t>07.473.735/0073-56</t>
  </si>
  <si>
    <t>16.713.953/0001-37</t>
  </si>
  <si>
    <t>02.040.842/0001-00</t>
  </si>
  <si>
    <t>10.893.150/0001-25</t>
  </si>
  <si>
    <t>33.530.486/0001-29</t>
  </si>
  <si>
    <t>14.843.715/0001-10</t>
  </si>
  <si>
    <t>05.672.933/0001-49</t>
  </si>
  <si>
    <t>02.955.273/0001-15</t>
  </si>
  <si>
    <t>00.122.446/0001-99</t>
  </si>
  <si>
    <t>06.173.320/0001-20</t>
  </si>
  <si>
    <t>03.659.166/0021-56</t>
  </si>
  <si>
    <t>02.207.285/0001-61</t>
  </si>
  <si>
    <t>08.749.108/0001-93</t>
  </si>
  <si>
    <t>07.295.435/0001-50</t>
  </si>
  <si>
    <t>08.036.841/0001-60</t>
  </si>
  <si>
    <t>19.617.214/0001-30</t>
  </si>
  <si>
    <t>16.858.858/0001-21</t>
  </si>
  <si>
    <t>07.895.771/0001-33</t>
  </si>
  <si>
    <t>10.869.882/0001-80</t>
  </si>
  <si>
    <t>06.114.935/0015-80</t>
  </si>
  <si>
    <t>05.596.445/0001-08</t>
  </si>
  <si>
    <t>08.297.075/0001-98</t>
  </si>
  <si>
    <t>01.589.437/0001-75</t>
  </si>
  <si>
    <t>82.832.932/0001-65</t>
  </si>
  <si>
    <t>16.670.085/0160-78</t>
  </si>
  <si>
    <t>04.820.435/0001-33</t>
  </si>
  <si>
    <t>57.026.585/0001-36</t>
  </si>
  <si>
    <t>19.221.318/0001-20</t>
  </si>
  <si>
    <t>20.256.999/0001-41</t>
  </si>
  <si>
    <t>10.543.078/0001-06</t>
  </si>
  <si>
    <t>07.524.826/0001-07</t>
  </si>
  <si>
    <t>60.316.817/0001-03</t>
  </si>
  <si>
    <t>04.889.169/0001-03</t>
  </si>
  <si>
    <t>07.446.526/0001-49</t>
  </si>
  <si>
    <t>03.891.910/0001-08</t>
  </si>
  <si>
    <t>01.227.755/0001-96</t>
  </si>
  <si>
    <t>19.720.552/0001-00</t>
  </si>
  <si>
    <t>02.248.016/0001-43</t>
  </si>
  <si>
    <t>05.520.402/0002-11</t>
  </si>
  <si>
    <t>01.729.489/0001-08</t>
  </si>
  <si>
    <t>05.588.044/0001-06</t>
  </si>
  <si>
    <t>03.412.238/0001-12</t>
  </si>
  <si>
    <t>03.800.524/0001-55</t>
  </si>
  <si>
    <t>00.089.171/0001-39</t>
  </si>
  <si>
    <t>12.824.743/0001-65</t>
  </si>
  <si>
    <t>10.335.766/0001-80</t>
  </si>
  <si>
    <t>04.813.302/0001-30</t>
  </si>
  <si>
    <t>51.771.459/0001-20</t>
  </si>
  <si>
    <t>01.362.809/0001-26</t>
  </si>
  <si>
    <t>97.133.045/0001-76</t>
  </si>
  <si>
    <t>15.829.717/0001-18</t>
  </si>
  <si>
    <t>04.697.620/0001-82</t>
  </si>
  <si>
    <t>08.750.033/0001-60</t>
  </si>
  <si>
    <t>02.148.430/0001-80</t>
  </si>
  <si>
    <t>02.388.622/0001-64</t>
  </si>
  <si>
    <t>03.112.879/0001-51</t>
  </si>
  <si>
    <t>08.800.464/0001-94</t>
  </si>
  <si>
    <t>01.389.739/0001-08</t>
  </si>
  <si>
    <t>18.294.169/0001-67</t>
  </si>
  <si>
    <t>11.573.100/0001-23</t>
  </si>
  <si>
    <t>11.045.012/0001-59</t>
  </si>
  <si>
    <t>10.271.270/0001-90</t>
  </si>
  <si>
    <t>02.639.055/0001-71</t>
  </si>
  <si>
    <t>07.861.312/0002-10</t>
  </si>
  <si>
    <t>00.314.544/0001-28</t>
  </si>
  <si>
    <t>18.393.545/0001-70</t>
  </si>
  <si>
    <t>04.784.100/0001-07</t>
  </si>
  <si>
    <t>02.558.157/0001-62</t>
  </si>
  <si>
    <t>04.206.050/0031-04</t>
  </si>
  <si>
    <t>08.073.457/0001-38</t>
  </si>
  <si>
    <t>53.113.791/0001-22</t>
  </si>
  <si>
    <t>10.867.070/0001-03</t>
  </si>
  <si>
    <t>20.844.104/0001-90</t>
  </si>
  <si>
    <t>03.737.180/0001-87</t>
  </si>
  <si>
    <t>12.358.343/0001-01</t>
  </si>
  <si>
    <t>07.804.771/0001-80</t>
  </si>
  <si>
    <t>09.110.913/0001-35</t>
  </si>
  <si>
    <t>03.304.892/0001-02</t>
  </si>
  <si>
    <t>02.443.368/0001-50</t>
  </si>
  <si>
    <t>11.225.775/0001-81</t>
  </si>
  <si>
    <t>14.931.340/0001-40</t>
  </si>
  <si>
    <t>03.438.029/0001-48</t>
  </si>
  <si>
    <t>04.043.136/0001-30</t>
  </si>
  <si>
    <t>43.648.971/0026-03</t>
  </si>
  <si>
    <t>11.680.195/0001-84</t>
  </si>
  <si>
    <t>33.609.165/0003-86</t>
  </si>
  <si>
    <t>08.751.340/0001-66</t>
  </si>
  <si>
    <t>00.453.526/0001-27</t>
  </si>
  <si>
    <t>95.383.261/0001-44</t>
  </si>
  <si>
    <t>11.002.070/0001-03</t>
  </si>
  <si>
    <t>16.587.314/0001-72</t>
  </si>
  <si>
    <t>14.590.611/0002-22</t>
  </si>
  <si>
    <t>08.265.503/0001-09</t>
  </si>
  <si>
    <t>01.181.645/0001-30</t>
  </si>
  <si>
    <t>15.515.629/0001-41</t>
  </si>
  <si>
    <t>15.692.238/0001-00</t>
  </si>
  <si>
    <t>03.321.587/0001-29</t>
  </si>
  <si>
    <t>07.472.094/0001-40</t>
  </si>
  <si>
    <t>01.684.817/0001-99</t>
  </si>
  <si>
    <t>04.013.998/0001-10</t>
  </si>
  <si>
    <t>10.541.339/0001-59</t>
  </si>
  <si>
    <t>09.002.753/0001-00</t>
  </si>
  <si>
    <t>64.025.752/0001-90</t>
  </si>
  <si>
    <t>13.231.987/0001-05</t>
  </si>
  <si>
    <t>PROTON QUÍMICA LTDA.</t>
  </si>
  <si>
    <t>Rua Engenheiro Afonso Cavalcanti, 233
 Porto Alegre - RS CEP. 90440-110</t>
  </si>
  <si>
    <t>R UPAMARATI, 150, Bairro PRINCESA ISABEL, Cachoeirinha - RS, CEP 94.940-270</t>
  </si>
  <si>
    <t>R JOAO BAUER, 498, SALA 110, Bairro CENTRO, Cidade Itajaí, CEP 88.301-500</t>
  </si>
  <si>
    <t>Tv Vinhedos, 329, 
Tamandare, Garibaldi 
RS, CEP 95720-000</t>
  </si>
  <si>
    <t>R Garibaldi, 660, 
Varze, Pelotas 
RS, CEP 96010-490</t>
  </si>
  <si>
    <t>ROD CONTORNO LESTE, 5600
Bairro QUISSISANA
Cidade São José dos Pinhais
CEP 83.085-300</t>
  </si>
  <si>
    <t>R Guarany, 684, 
Jardim Imbuhy, Cachoeirinha 
RS, CEP 94920-300</t>
  </si>
  <si>
    <t>R Campos Salles, 286, 
Jardim America, Cachoeirinha 
RS, CEP 94920-030</t>
  </si>
  <si>
    <t>Rod Br 277, S/N, Km 63,5
Botiatuva, Piraquara 
PR, CEP 83309-220</t>
  </si>
  <si>
    <t>R RUI BARBOSA, 73, SALA 01
Bairro CENTRO
Cidade Xaxim
CEP 89.825-000</t>
  </si>
  <si>
    <t>R DOM FELICIANO, 54, FUNDOS Bairro PARQUE BRASILIA Cidade Cachoeirinha CEP 94.935-120</t>
  </si>
  <si>
    <t>R HILARIO RIBEIRO, 202, CONJ 703
Bairro MOINHOS DE VENTOS
Cidade Porto Alegre
CEP 90.510-040</t>
  </si>
  <si>
    <t>R 14 DE JULHO, 224
Bairro BOA VISTA
Cidade Porto Alegre
CEP 91.340-430</t>
  </si>
  <si>
    <t>Av General Flores Da Cunha, 204, 
Centro, Cachoeirinha 
RS, CEP 94910-000
Brasil</t>
  </si>
  <si>
    <t>AV IMPERATRIZ LEOPOLDINA, 1520, B
District PINHEIROS
City São Leopoldo
Zip code 93.042-030</t>
  </si>
  <si>
    <t>R WALIR ZOTTIS, 274, APT 501
Bairro JARDIM ITU SABARA
Cidade Porto Alegre
CEP 91.220-500</t>
  </si>
  <si>
    <t>Avenida Fritz Beiser, 801 – Distrito Industrial – CACHOEIRINHA/RS - CEP 94.935-220</t>
  </si>
  <si>
    <t>CACHOEIRINHA, 03 de junho de 2015.</t>
  </si>
  <si>
    <t>Total Titulares de Credito Quirografários</t>
  </si>
  <si>
    <t>CONT.FOMENTO</t>
  </si>
  <si>
    <t>ALPHATRADE ANALISE E COBRANCA DE CREDITO LTDA.</t>
  </si>
  <si>
    <t>15.192.996/0001-51</t>
  </si>
  <si>
    <t>RUA MOSTARDEIRO, 322, 12º ANDAR, MOINHOS DE VENTO - PORTO ALEGRE – RS CEP 90430-000</t>
  </si>
  <si>
    <t>CONF.DÍV.31062015</t>
  </si>
  <si>
    <t>NUC CIDADE DE DEUS , S/N , , VILA YARA, OSASCO, SP - , 06.029-900 , BR</t>
  </si>
  <si>
    <t>AV BRIGADEIRO FARIA LIMA, 4440, ANDAR 1 A 5, ITAIM BIBI, SAO PAULO, SP, CEP 04.538-132, BR</t>
  </si>
  <si>
    <t>SBS QUADRA 4 BLOCO A LOTE , 3.4, PRESI/GECOL 21 ANDAR , ASA SUL , BRASILIA, DF, CEP 70.092-900, BR</t>
  </si>
  <si>
    <t>AV PAULISTA , 1111, 2 ANDAR PARTE , BELA VISTA , SAO PAULO, SP, CEP 01.311-920 , BR</t>
  </si>
  <si>
    <t>PC ALFREDO EGYDIO DE SOUZA ARANHA , 100, TORRE OLAVO SETUBAL , PARQUE JABAQUARA , SAO PAULO , SP, CEP 04.344-902 , BR</t>
  </si>
  <si>
    <t>AV PRESIDENTE JUSCELINO KUBITSCHEK , 2041, E 2235 - BLOCO A , VILA OLIMPIA , SAO PAULO , SP, CEP 04.543-011 , BR</t>
  </si>
  <si>
    <t>AV CIDADE JARDIM , 400, 14 ANDAR, JDM EUROPA , SAO PAULO , SP, CEP 01.454-000 , BR</t>
  </si>
  <si>
    <t>R MARECHAL DEODORO , 869, EDIF CENTER TOWER SALA 101 , CENTRO , CURITIBA , PR, CEP 80.060-010 , BR</t>
  </si>
  <si>
    <t>AV PAULISTA , 2100 , , PAULISTA , SAO PAULO , SP - , 01.310-930 , BR</t>
  </si>
  <si>
    <t>FORNECEDORES DE MERCADORIA</t>
  </si>
  <si>
    <t>PRODUÇÃO INSUMOS OUTROS</t>
  </si>
  <si>
    <t>FORNECEDORES DE EMBALAGEM</t>
  </si>
  <si>
    <t>TRANSPORTADORA</t>
  </si>
  <si>
    <t>FORNECEDORES DE OUTROS</t>
  </si>
  <si>
    <t>COLIGADA</t>
  </si>
  <si>
    <t>EMPRÉSTIMOS E FINANCIAMENTOS</t>
  </si>
  <si>
    <t>COMPRA DE AÇÕESE QUOTAS</t>
  </si>
  <si>
    <t>FORNECEDORES ESTRANGEIROS</t>
  </si>
  <si>
    <t>Rua Ferreira Viana, nº 245, APTO 901, Bairro Petrololis, Porto Alegre- RS – CEP 90.670-100</t>
  </si>
  <si>
    <t>2.01.01.02.000.000-000125</t>
  </si>
  <si>
    <t>2.01.01.01.000.000-000124</t>
  </si>
  <si>
    <t>2.01.01.04.000.000-000127</t>
  </si>
  <si>
    <t>2.01.01.06.000.000-010107</t>
  </si>
  <si>
    <t>2.01.02.01.001.000-000167</t>
  </si>
  <si>
    <t>2.01.02.01.007.001-010412</t>
  </si>
  <si>
    <t>2.01.02.01.008.002-010414</t>
  </si>
  <si>
    <t>2.01.02.01.008.001-010414</t>
  </si>
  <si>
    <t>2.01.02.01.005.001-010409</t>
  </si>
  <si>
    <t>2.01.02.01.011.001-010418</t>
  </si>
  <si>
    <t>2.02.06.02.000.000-000169</t>
  </si>
  <si>
    <t>TRANS J K TRANSPORTES LTDA - ME</t>
  </si>
  <si>
    <t>TRANSPORTADORA GALIOTTO LTDA - ME</t>
  </si>
  <si>
    <t>TRANSPORTADORA OTAVIANA LT - EPP</t>
  </si>
  <si>
    <t>ADÃO DIAS PORTAL E CIA LTDA - EPP</t>
  </si>
  <si>
    <t>CENTRALMAQ COMERCIO DE PECAS E SERVICOS LTDA - EPP</t>
  </si>
  <si>
    <t>COMERCIO DE GAS SORGATTO LTDA - ME</t>
  </si>
  <si>
    <t>MVR SERVICOS CONTABEIS LTDA - EPP</t>
  </si>
  <si>
    <t>NUNES E MENEGAS LTDA - ME</t>
  </si>
  <si>
    <t>PRINT-GRAF EDITORA GRÁFICA LTDA - ME</t>
  </si>
  <si>
    <t>RECICLA PALLETS - ME</t>
  </si>
  <si>
    <t>UBALDO VINCIARELLI - ME</t>
  </si>
  <si>
    <t>EKT INDUSTRIAL LTDA - ME</t>
  </si>
  <si>
    <t>FLEXMAR REPRESENTACOES COMERCIAIS LTDA - ME</t>
  </si>
  <si>
    <t>GRAFISET GRAFICA E SERVIÇOS DE OFF-SET LTDA - EPP</t>
  </si>
  <si>
    <t>ARV EMPREENDIMENTOS IMOBILIARIOS LTDA - ME</t>
  </si>
  <si>
    <t>Total Titulares de Credito Quirografários - EPP/ME</t>
  </si>
  <si>
    <t>RELAÇÃO DE CREDORES - CLASSE IV – QUIROGRAFÁRIOS - EPP/ME</t>
  </si>
  <si>
    <t>CONT.FOMENTOMBN26</t>
  </si>
  <si>
    <t>CONT.FOMENTOMBN27</t>
  </si>
  <si>
    <t>Ag3708CC24861-4</t>
  </si>
  <si>
    <t>2010201001000000000125371642095</t>
  </si>
  <si>
    <t>2010201001000000000Ag3708CC24861-442158</t>
  </si>
  <si>
    <t>201020100100000000018.4508.737.0000001/9042989</t>
  </si>
  <si>
    <t>201020100100000000018.4508.606.0000021-0342930</t>
  </si>
  <si>
    <t>201020100100000000018.4508.605.0000050-1543085</t>
  </si>
  <si>
    <t>2010201001000000000Cc: 2780503442158</t>
  </si>
  <si>
    <t>2010201001000000000229051442472</t>
  </si>
  <si>
    <t>2010201001000000000231161442494</t>
  </si>
  <si>
    <t>2010201001000000000Ag: 0328 Cc:0232642158</t>
  </si>
  <si>
    <t>201020100100000000000966337142107</t>
  </si>
  <si>
    <t>201020100100000000000966509842290</t>
  </si>
  <si>
    <t>2010201001000000000201174442158</t>
  </si>
  <si>
    <t>201020100100000000000966231542053</t>
  </si>
  <si>
    <t>201020100100000000000966679542205</t>
  </si>
  <si>
    <t>20102010010000000000033101830000000895042906</t>
  </si>
  <si>
    <t>20102010010000000000033101830000000912042938</t>
  </si>
  <si>
    <t>2010201001000000000230241442485</t>
  </si>
  <si>
    <t>2010201008002010000CONF.DIV.1105201543384</t>
  </si>
  <si>
    <t>2010201008001010000CONT.FOMENTO42158</t>
  </si>
  <si>
    <t>2010201005001010000CONF.DIV.2505201543276</t>
  </si>
  <si>
    <t>2010201011001010000CONT.FOMENTOMBN2642131</t>
  </si>
  <si>
    <t>2010201011001010000CONT.FOMENTOMBN2742131</t>
  </si>
  <si>
    <t>2010201001000000000CONF.DÍV.3106201544117</t>
  </si>
  <si>
    <t>2020602000000000000CONT.C.V.1709201341534</t>
  </si>
  <si>
    <t>2010102000000000000FOR-292411/141544</t>
  </si>
  <si>
    <t>2010102000000000000FOR-05083641558</t>
  </si>
  <si>
    <t>2010102000000000000FOR-166799/342016</t>
  </si>
  <si>
    <t>2010102000000000000FOR-168559/142052</t>
  </si>
  <si>
    <t>2010102000000000000FOR-168559/242059</t>
  </si>
  <si>
    <t>2010102000000000000FOR-168559/342066</t>
  </si>
  <si>
    <t>2010102000000000000FOR-168835/142059</t>
  </si>
  <si>
    <t>2010102000000000000FOR-168835/242066</t>
  </si>
  <si>
    <t>2010102000000000000FOR-168835/342073</t>
  </si>
  <si>
    <t>2010102000000000000FOR-017238/142000</t>
  </si>
  <si>
    <t>2010102000000000000FOR-017307/142000</t>
  </si>
  <si>
    <t>2010102000000000000FOR-018588/142020</t>
  </si>
  <si>
    <t>2010102000000000000FOR-018624/142020</t>
  </si>
  <si>
    <t>2010102000000000000FOR-018720/142021</t>
  </si>
  <si>
    <t>2010102000000000000FOR-029959/142122</t>
  </si>
  <si>
    <t>2010102000000000000FOR-029999/142122</t>
  </si>
  <si>
    <t>2010102000000000000FOR-030021/142122</t>
  </si>
  <si>
    <t>2010102000000000000FOR-019616/141999</t>
  </si>
  <si>
    <t>2010102000000000000FOR-344461/342060</t>
  </si>
  <si>
    <t>2010102000000000000FOR-345548/342066</t>
  </si>
  <si>
    <t>2010102000000000000FOR-347188/142062</t>
  </si>
  <si>
    <t>2010102000000000000FOR-347188/242069</t>
  </si>
  <si>
    <t>2010102000000000000FOR-347188/342076</t>
  </si>
  <si>
    <t>2010102000000000000FOR-350955/142083</t>
  </si>
  <si>
    <t>2010102000000000000FOR-350955/242090</t>
  </si>
  <si>
    <t>2010102000000000000FOR-350955/342100</t>
  </si>
  <si>
    <t>2010102000000000000FOR-351624/142087</t>
  </si>
  <si>
    <t>2010102000000000000FOR-351624/242094</t>
  </si>
  <si>
    <t>2010102000000000000FOR-351624/342101</t>
  </si>
  <si>
    <t>2010102000000000000FOR-046619/142055</t>
  </si>
  <si>
    <t>2010102000000000000FOR-046619/242062</t>
  </si>
  <si>
    <t>2010102000000000000FOR-046619/342069</t>
  </si>
  <si>
    <t>2010102000000000000FOR-046968/142072</t>
  </si>
  <si>
    <t>2010102000000000000FOR-025567/341985</t>
  </si>
  <si>
    <t>2010102000000000000FOR-031694/142123</t>
  </si>
  <si>
    <t>2010102000000000000FOR-031694/242130</t>
  </si>
  <si>
    <t>2010102000000000000FOR-031694/342137</t>
  </si>
  <si>
    <t>2010102000000000000FOR-031694/442144</t>
  </si>
  <si>
    <t>2010102000000000000FOR-000336/342003</t>
  </si>
  <si>
    <t>2010102000000000000FOR-093096/142104</t>
  </si>
  <si>
    <t>2010102000000000000FOR-093762/142121</t>
  </si>
  <si>
    <t>2010102000000000000FOR-007880/241869</t>
  </si>
  <si>
    <t>2010102000000000000FOR-008377/341991</t>
  </si>
  <si>
    <t>2010102000000000000FOR-008396/241987</t>
  </si>
  <si>
    <t>2010102000000000000FOR-008396/341997</t>
  </si>
  <si>
    <t>2010102000000000000FOR-008457/141987</t>
  </si>
  <si>
    <t>2010102000000000000FOR-008457/241997</t>
  </si>
  <si>
    <t>2010102000000000000FOR-008457/342007</t>
  </si>
  <si>
    <t>2010102000000000000FOR-008482/141992</t>
  </si>
  <si>
    <t>2010102000000000000FOR-008482/242010</t>
  </si>
  <si>
    <t>2010102000000000000FOR-008482/342014</t>
  </si>
  <si>
    <t>2010102000000000000FOR-008483/141992</t>
  </si>
  <si>
    <t>2010102000000000000FOR-008483/242010</t>
  </si>
  <si>
    <t>2010102000000000000FOR-008483/342014</t>
  </si>
  <si>
    <t>2010102000000000000FOR-008524/142010</t>
  </si>
  <si>
    <t>2010102000000000000FOR-008524/242014</t>
  </si>
  <si>
    <t>2010102000000000000FOR-008524/342069</t>
  </si>
  <si>
    <t>2010102000000000000FOR-008525/142010</t>
  </si>
  <si>
    <t>2010102000000000000FOR-008525/242014</t>
  </si>
  <si>
    <t>2010102000000000000FOR-008525/342060</t>
  </si>
  <si>
    <t>2010102000000000000FOR-012759/242018</t>
  </si>
  <si>
    <t>2010102000000000000FOR-012872/242020</t>
  </si>
  <si>
    <t>2010102000000000000FOR-012976/142016</t>
  </si>
  <si>
    <t>2010102000000000000FOR-012976/242023</t>
  </si>
  <si>
    <t>2010102000000000000FOR-016562/142101</t>
  </si>
  <si>
    <t>2010102000000000000FOR-016788/142080,375</t>
  </si>
  <si>
    <t>2010102000000000000FOR-016831/142081,5430555556</t>
  </si>
  <si>
    <t>2010102000000000000FOR-001914/141649</t>
  </si>
  <si>
    <t>2010102000000000000FOR-029145/142123</t>
  </si>
  <si>
    <t>2010102000000000000FOR-006544/142094</t>
  </si>
  <si>
    <t>2010102000000000000FOR-008701/142069</t>
  </si>
  <si>
    <t>2010102000000000000FOR-008701/242069</t>
  </si>
  <si>
    <t>2010102000000000000FOR-008701/342065</t>
  </si>
  <si>
    <t>2010102000000000000FOR-008811/142069</t>
  </si>
  <si>
    <t>2010102000000000000FOR-008811/242062</t>
  </si>
  <si>
    <t>2010102000000000000FOR-008811/342062</t>
  </si>
  <si>
    <t>2010102000000000000FOR-032030/341975</t>
  </si>
  <si>
    <t>2010102000000000000FOR-032545/241981</t>
  </si>
  <si>
    <t>2010102000000000000FOR-032545/341988</t>
  </si>
  <si>
    <t>2010102000000000000FOR-017023/142018</t>
  </si>
  <si>
    <t>2010102000000000000FOR-062329/142096</t>
  </si>
  <si>
    <t>2010102000000000000FOR-022722/141989</t>
  </si>
  <si>
    <t>2010102000000000000FOR-022722/241996</t>
  </si>
  <si>
    <t>2010102000000000000FOR-112273/341990</t>
  </si>
  <si>
    <t>2010102000000000000FOR-112275/341990</t>
  </si>
  <si>
    <t>2010102000000000000FOR-112678/241990</t>
  </si>
  <si>
    <t>2010102000000000000FOR-112678/341997</t>
  </si>
  <si>
    <t>2010102000000000000FOR-112682/241990</t>
  </si>
  <si>
    <t>2010102000000000000FOR-112682/341997</t>
  </si>
  <si>
    <t>2010102000000000000FOR-113364/141997</t>
  </si>
  <si>
    <t>2010102000000000000FOR-113364/242004</t>
  </si>
  <si>
    <t>2010102000000000000FOR-113364/342011</t>
  </si>
  <si>
    <t>2010102000000000000FOR-113428/141997</t>
  </si>
  <si>
    <t>2010102000000000000FOR-113428/242004</t>
  </si>
  <si>
    <t>2010102000000000000FOR-113428/342011</t>
  </si>
  <si>
    <t>2010102000000000000FOR-045047/142131</t>
  </si>
  <si>
    <t>2010102000000000000FOR-045494/142148</t>
  </si>
  <si>
    <t>2010102000000000000FOR-053335/142060</t>
  </si>
  <si>
    <t>2010102000000000000FOR-053335/242067</t>
  </si>
  <si>
    <t>2010102000000000000FOR-053335/342074</t>
  </si>
  <si>
    <t>2010102000000000000FOR-053894/142083</t>
  </si>
  <si>
    <t>2010102000000000000FOR-053894/242090</t>
  </si>
  <si>
    <t>2010101000000000000FOR-017238/142000</t>
  </si>
  <si>
    <t>2010101000000000000FOR-017307/142000</t>
  </si>
  <si>
    <t>2010101000000000000FOR-018588/142020</t>
  </si>
  <si>
    <t>2010101000000000000FOR-018624/142020</t>
  </si>
  <si>
    <t>2010101000000000000FOR-018720/142021</t>
  </si>
  <si>
    <t>2010101000000000000FOR-019616/141999</t>
  </si>
  <si>
    <t>2010101000000000000FOR-344461/342060</t>
  </si>
  <si>
    <t>2010101000000000000FOR-345548/342066</t>
  </si>
  <si>
    <t>2010101000000000000FOR-347188/142062</t>
  </si>
  <si>
    <t>2010101000000000000FOR-347188/242069</t>
  </si>
  <si>
    <t>2010101000000000000FOR-347188/342076</t>
  </si>
  <si>
    <t>2010101000000000000FOR-350955/142083</t>
  </si>
  <si>
    <t>2010101000000000000FOR-350955/242090</t>
  </si>
  <si>
    <t>2010101000000000000FOR-350955/342100</t>
  </si>
  <si>
    <t>2010101000000000000FOR-351624/142087</t>
  </si>
  <si>
    <t>2010101000000000000FOR-351624/242094</t>
  </si>
  <si>
    <t>2010101000000000000FOR-351624/342101</t>
  </si>
  <si>
    <t>2010101000000000000FOR-046619/142055</t>
  </si>
  <si>
    <t>2010101000000000000FOR-046619/242062</t>
  </si>
  <si>
    <t>2010101000000000000FOR-046619/342069</t>
  </si>
  <si>
    <t>2010101000000000000FOR-046968/142072</t>
  </si>
  <si>
    <t>2010101000000000000FOR-025567/341985</t>
  </si>
  <si>
    <t>2010101000000000000FOR-031694/142123</t>
  </si>
  <si>
    <t>2010101000000000000FOR-031694/242130</t>
  </si>
  <si>
    <t>2010101000000000000FOR-031694/342137</t>
  </si>
  <si>
    <t>2010101000000000000FOR-031694/442144</t>
  </si>
  <si>
    <t>2010101000000000000FOR-008377/341991</t>
  </si>
  <si>
    <t>2010101000000000000FOR-008396/241987</t>
  </si>
  <si>
    <t>2010101000000000000FOR-008396/341997</t>
  </si>
  <si>
    <t>2010101000000000000FOR-008457/141987</t>
  </si>
  <si>
    <t>2010101000000000000FOR-008457/241997</t>
  </si>
  <si>
    <t>2010101000000000000FOR-008457/342007</t>
  </si>
  <si>
    <t>2010101000000000000FOR-008482/141992</t>
  </si>
  <si>
    <t>2010101000000000000FOR-008482/242010</t>
  </si>
  <si>
    <t>2010101000000000000FOR-008482/342014</t>
  </si>
  <si>
    <t>2010101000000000000FOR-008483/141992</t>
  </si>
  <si>
    <t>2010101000000000000FOR-008483/242010</t>
  </si>
  <si>
    <t>2010101000000000000FOR-008483/342014</t>
  </si>
  <si>
    <t>2010101000000000000FOR-008524/142010</t>
  </si>
  <si>
    <t>2010101000000000000FOR-008524/242014</t>
  </si>
  <si>
    <t>2010101000000000000FOR-008524/342069</t>
  </si>
  <si>
    <t>2010101000000000000FOR-008525/142010</t>
  </si>
  <si>
    <t>2010101000000000000FOR-008525/242014</t>
  </si>
  <si>
    <t>2010101000000000000FOR-008525/342060</t>
  </si>
  <si>
    <t>2010101000000000000FOR-012759/242018</t>
  </si>
  <si>
    <t>2010101000000000000FOR-012872/242020</t>
  </si>
  <si>
    <t>2010101000000000000FOR-012976/142016</t>
  </si>
  <si>
    <t>2010101000000000000FOR-012976/242023</t>
  </si>
  <si>
    <t>2010101000000000000FOR-016562/142101</t>
  </si>
  <si>
    <t>2010101000000000000FOR-016788/142080,375</t>
  </si>
  <si>
    <t>2010101000000000000FOR-016831/142081,5430555556</t>
  </si>
  <si>
    <t>2010101000000000000FOR-006544/142094</t>
  </si>
  <si>
    <t>2010101000000000000FOR-008701/142069</t>
  </si>
  <si>
    <t>2010101000000000000FOR-008701/242069</t>
  </si>
  <si>
    <t>2010101000000000000FOR-008701/342065</t>
  </si>
  <si>
    <t>2010101000000000000FOR-008811/142069</t>
  </si>
  <si>
    <t>2010101000000000000FOR-008811/242062</t>
  </si>
  <si>
    <t>2010101000000000000FOR-008811/342062</t>
  </si>
  <si>
    <t>2010101000000000000FOR-032030/341975</t>
  </si>
  <si>
    <t>2010101000000000000FOR-032545/241981</t>
  </si>
  <si>
    <t>2010101000000000000FOR-032545/341988</t>
  </si>
  <si>
    <t>2010101000000000000FOR-017023/142018</t>
  </si>
  <si>
    <t>2010101000000000000FOR-017763/142069</t>
  </si>
  <si>
    <t>2010101000000000000FOR-062329/142096</t>
  </si>
  <si>
    <t>2010101000000000000FOR-022722/141989</t>
  </si>
  <si>
    <t>2010101000000000000FOR-022722/241996</t>
  </si>
  <si>
    <t>2010101000000000000FOR-112273/341990</t>
  </si>
  <si>
    <t>2010101000000000000FOR-112275/341990</t>
  </si>
  <si>
    <t>2010101000000000000FOR-112678/241990</t>
  </si>
  <si>
    <t>2010101000000000000FOR-112678/341997</t>
  </si>
  <si>
    <t>2010101000000000000FOR-112682/241990</t>
  </si>
  <si>
    <t>2010101000000000000FOR-112682/341997</t>
  </si>
  <si>
    <t>2010101000000000000FOR-113364/141997</t>
  </si>
  <si>
    <t>2010101000000000000FOR-113364/242004</t>
  </si>
  <si>
    <t>2010101000000000000FOR-113364/342011</t>
  </si>
  <si>
    <t>2010101000000000000FOR-113428/141997</t>
  </si>
  <si>
    <t>2010101000000000000FOR-113428/242004</t>
  </si>
  <si>
    <t>2010101000000000000FOR-113428/342011</t>
  </si>
  <si>
    <t>2010101000000000000FOR-045047/142131</t>
  </si>
  <si>
    <t>2010101000000000000FOR-045494/142148</t>
  </si>
  <si>
    <t>2010101000000000000FOR-053335/142060</t>
  </si>
  <si>
    <t>2010101000000000000FOR-053335/242067</t>
  </si>
  <si>
    <t>2010101000000000000FOR-053335/342074</t>
  </si>
  <si>
    <t>2010101000000000000FOR-053894/142083</t>
  </si>
  <si>
    <t>2010101000000000000FOR-053894/242090</t>
  </si>
  <si>
    <t>2010101000000000000FOR-053894/342097</t>
  </si>
  <si>
    <t>2010101000000000000FOR-054063/142090</t>
  </si>
  <si>
    <t>2010101000000000000FOR-054063/242097</t>
  </si>
  <si>
    <t>2010101000000000000FOR-054063/342104</t>
  </si>
  <si>
    <t>2010101000000000000FOR-054068/142090</t>
  </si>
  <si>
    <t>2010101000000000000FOR-054068/242097</t>
  </si>
  <si>
    <t>2010101000000000000FOR-054068/342104</t>
  </si>
  <si>
    <t>2010101000000000000FOR-039482/142046</t>
  </si>
  <si>
    <t>2010101000000000000FOR-039484/142046</t>
  </si>
  <si>
    <t>2010101000000000000FOR-040021/142054</t>
  </si>
  <si>
    <t>2010101000000000000FOR-040160/142058</t>
  </si>
  <si>
    <t>2010101000000000000FOR-040202/142059</t>
  </si>
  <si>
    <t>2010101000000000000FOR-040401/142065</t>
  </si>
  <si>
    <t>2010101000000000000FOR-040765/142072</t>
  </si>
  <si>
    <t>2010101000000000000FOR-040887/142075</t>
  </si>
  <si>
    <t>2010101000000000000FOR-003003/142017</t>
  </si>
  <si>
    <t>2010101000000000000CEEM-010706/142139</t>
  </si>
  <si>
    <t>2010101000000000000FOR-073817/141963</t>
  </si>
  <si>
    <t>2010101000000000000FOR-073818/141963</t>
  </si>
  <si>
    <t>2010101000000000000FOR-074488/141977</t>
  </si>
  <si>
    <t>2010101000000000000FOR-220292/441942</t>
  </si>
  <si>
    <t>2010101000000000000FOR-221217/341942</t>
  </si>
  <si>
    <t>2010101000000000000FOR-239186/342082</t>
  </si>
  <si>
    <t>2010101000000000000FOR-239560/242080</t>
  </si>
  <si>
    <t>2010101000000000000FOR-239560/342087</t>
  </si>
  <si>
    <t>2010101000000000000FOR-239560/442094</t>
  </si>
  <si>
    <t>2010101000000000000FOR-239560/542101</t>
  </si>
  <si>
    <t>2010101000000000000FOR-240038/342089</t>
  </si>
  <si>
    <t>2010101000000000000FOR-241492/142088</t>
  </si>
  <si>
    <t>2010101000000000000FOR-241492/242095</t>
  </si>
  <si>
    <t>2010101000000000000FOR-241492/342102</t>
  </si>
  <si>
    <t>2010101000000000000FOR-241492/442109</t>
  </si>
  <si>
    <t>2010101000000000000FOR-241492/542116</t>
  </si>
  <si>
    <t>2010101000000000000FOR-242526/142096</t>
  </si>
  <si>
    <t>2010101000000000000FOR-242526/242103</t>
  </si>
  <si>
    <t>2010101000000000000FOR-242526/342110</t>
  </si>
  <si>
    <t>2010101000000000000FOR-244011/142108</t>
  </si>
  <si>
    <t>2010101000000000000FOR-244011/242115</t>
  </si>
  <si>
    <t>2010101000000000000FOR-244011/342122</t>
  </si>
  <si>
    <t>2010101000000000000FOR-244461/142109</t>
  </si>
  <si>
    <t>2010101000000000000FOR-244461/242116</t>
  </si>
  <si>
    <t>2010101000000000000FOR-244461/342123</t>
  </si>
  <si>
    <t>2010101000000000000FOR-244481/142109</t>
  </si>
  <si>
    <t>2010101000000000000FOR-244587/142110</t>
  </si>
  <si>
    <t>2010101000000000000FOR-244587/242117</t>
  </si>
  <si>
    <t>2010101000000000000FOR-244587/342124</t>
  </si>
  <si>
    <t>2010101000000000000FOR-244695/142111</t>
  </si>
  <si>
    <t>2010101000000000000FOR-244695/242118</t>
  </si>
  <si>
    <t>2010101000000000000FOR-244695/342128</t>
  </si>
  <si>
    <t>2010101000000000000FOR-244695/442132</t>
  </si>
  <si>
    <t>2010101000000000000FOR-244695/542139</t>
  </si>
  <si>
    <t>2010101000000000000FOR-245199/142116</t>
  </si>
  <si>
    <t>2010101000000000000FOR-245199/242123</t>
  </si>
  <si>
    <t>2010101000000000000FOR-245199/342130</t>
  </si>
  <si>
    <t>2010101000000000000FOR-245767/142122</t>
  </si>
  <si>
    <t>2010101000000000000FOR-245767/242129</t>
  </si>
  <si>
    <t>2010101000000000000FOR-245767/342136</t>
  </si>
  <si>
    <t>2010101000000000000FOR-051768/541957</t>
  </si>
  <si>
    <t>2010101000000000000FOR-051768/641964</t>
  </si>
  <si>
    <t>2010101000000000000FOR-051880/341947</t>
  </si>
  <si>
    <t>2010101000000000000FOR-051880/441954</t>
  </si>
  <si>
    <t>2010101000000000000FOR-051880/541961</t>
  </si>
  <si>
    <t>2010101000000000000FOR-051880/641968</t>
  </si>
  <si>
    <t>2010101000000000000FOR-052025/241946</t>
  </si>
  <si>
    <t>2010101000000000000FOR-052025/341953</t>
  </si>
  <si>
    <t>2010101000000000000FOR-052025/441960</t>
  </si>
  <si>
    <t>2010101000000000000FOR-052025/541967</t>
  </si>
  <si>
    <t>2010101000000000000FOR-052025/641974</t>
  </si>
  <si>
    <t>2010101000000000000FOR-052508/141956</t>
  </si>
  <si>
    <t>2010101000000000000FOR-052508/241964</t>
  </si>
  <si>
    <t>2010101000000000000FOR-052508/341970</t>
  </si>
  <si>
    <t>2010101000000000000FOR-052508/441977</t>
  </si>
  <si>
    <t>2010101000000000000FOR-052508/541984</t>
  </si>
  <si>
    <t>2010101000000000000FOR-052508/641991</t>
  </si>
  <si>
    <t>2010101000000000000FOR-055285/142075</t>
  </si>
  <si>
    <t>2010101000000000000FOR-055285/342089</t>
  </si>
  <si>
    <t>2010101000000000000FOR-055285/442096</t>
  </si>
  <si>
    <t>2010101000000000000FOR-055285/542103</t>
  </si>
  <si>
    <t>2010101000000000000FOR-055565/142088</t>
  </si>
  <si>
    <t>2010101000000000000FOR-055565/242095</t>
  </si>
  <si>
    <t>2010101000000000000FOR-055565/342102</t>
  </si>
  <si>
    <t>2010101000000000000FOR-055565/442109</t>
  </si>
  <si>
    <t>2010101000000000000FOR-055565/542116</t>
  </si>
  <si>
    <t>2010101000000000000FOR-024537/141990</t>
  </si>
  <si>
    <t>2010101000000000000FOR-024875/142018</t>
  </si>
  <si>
    <t>2010101000000000000FOR-311215/141989</t>
  </si>
  <si>
    <t>2010101000000000000FOR-014154/141954</t>
  </si>
  <si>
    <t>2010101000000000000FOR-014154/241964</t>
  </si>
  <si>
    <t>2010101000000000000FOR-014325/141976</t>
  </si>
  <si>
    <t>2010101000000000000FOR-014325/241986</t>
  </si>
  <si>
    <t>2010101000000000000FOR-014370/241992</t>
  </si>
  <si>
    <t>2010101000000000000FOR-005543/241990</t>
  </si>
  <si>
    <t>2010101000000000000FOR-005543/141983</t>
  </si>
  <si>
    <t>2010101000000000000FOR-103796/241946</t>
  </si>
  <si>
    <t>2010101000000000000FOR-103796/341953</t>
  </si>
  <si>
    <t>2010101000000000000FOR-103796/441960</t>
  </si>
  <si>
    <t>2010101000000000000FOR-104638/141953</t>
  </si>
  <si>
    <t>2010101000000000000FOR-104638/241960</t>
  </si>
  <si>
    <t>2010101000000000000FOR-104638/341967</t>
  </si>
  <si>
    <t>2010101000000000000FOR-104638/441974</t>
  </si>
  <si>
    <t>2010101000000000000FOR-105380/141964</t>
  </si>
  <si>
    <t>2010101000000000000FOR-105380/241971</t>
  </si>
  <si>
    <t>2010101000000000000FOR-105380/341978</t>
  </si>
  <si>
    <t>2010101000000000000FOR-105380/441985</t>
  </si>
  <si>
    <t>2010101000000000000FOR-023636/141976</t>
  </si>
  <si>
    <t>2010101000000000000FOR-014019/141998</t>
  </si>
  <si>
    <t>2010101000000000000FOR-065525/242007</t>
  </si>
  <si>
    <t>2010101000000000000FOR-065525/342060</t>
  </si>
  <si>
    <t>2010101000000000000FOR-065834/142060</t>
  </si>
  <si>
    <t>2010101000000000000FOR-065834/242060</t>
  </si>
  <si>
    <t>2010101000000000000FOR-065834/342060</t>
  </si>
  <si>
    <t>2010101000000000000FOR-065834/442060</t>
  </si>
  <si>
    <t>2010101000000000000FOR-066057/142060</t>
  </si>
  <si>
    <t>2010101000000000000FOR-066057/242060</t>
  </si>
  <si>
    <t>2010101000000000000FOR-066057/342060</t>
  </si>
  <si>
    <t>2010101000000000000FOR-066057/442060</t>
  </si>
  <si>
    <t>2010101000000000000FOR-001246/241993</t>
  </si>
  <si>
    <t>2010101000000000000FOR-008264/241991</t>
  </si>
  <si>
    <t>2010101000000000000FOR-008264/341998</t>
  </si>
  <si>
    <t>2010101000000000000FOR-008264/442005</t>
  </si>
  <si>
    <t>2010101000000000000FOR-008309/142009</t>
  </si>
  <si>
    <t>2010101000000000000FOR-008309/242016</t>
  </si>
  <si>
    <t>2010101000000000000FOR-008309/342060</t>
  </si>
  <si>
    <t>2010101000000000000FOR-008309/442060</t>
  </si>
  <si>
    <t>2010101000000000000FOR-008332/142012</t>
  </si>
  <si>
    <t>2010101000000000000FOR-008332/242019</t>
  </si>
  <si>
    <t>2010101000000000000FOR-008332/342069</t>
  </si>
  <si>
    <t>2010101000000000000FOR-008332/442069</t>
  </si>
  <si>
    <t>2010101000000000000FOR-006536/142011</t>
  </si>
  <si>
    <t>2010101000000000000FOR-006536/242018</t>
  </si>
  <si>
    <t>2010101000000000000FOR-006604/142069</t>
  </si>
  <si>
    <t>2010101000000000000FOR-006604/242069</t>
  </si>
  <si>
    <t>2010101000000000000FOR-006622/142069</t>
  </si>
  <si>
    <t>2010101000000000000FOR-006622/242069</t>
  </si>
  <si>
    <t>2010101000000000000FOR-002705/142101</t>
  </si>
  <si>
    <t>2010101000000000000FOR-051236/141935</t>
  </si>
  <si>
    <t>2010101000000000000FOR-051236/241942</t>
  </si>
  <si>
    <t>2010101000000000000FOR-051834/141953</t>
  </si>
  <si>
    <t>2010101000000000000FOR-051834/241960</t>
  </si>
  <si>
    <t>2010101000000000000FOR-038896/141981</t>
  </si>
  <si>
    <t>2010101000000000000FOR-039365/142003</t>
  </si>
  <si>
    <t>2010101000000000000FOR-286954/141934</t>
  </si>
  <si>
    <t>2010101000000000000FOR-295766/141997</t>
  </si>
  <si>
    <t>2010101000000000000FOR-296064/141999</t>
  </si>
  <si>
    <t>2010101000000000000FOR-296310/142002</t>
  </si>
  <si>
    <t>2010101000000000000FOR-297038/142005</t>
  </si>
  <si>
    <t>2010101000000000000FOR-297156/142006</t>
  </si>
  <si>
    <t>2010101000000000000FOR-297351/142009</t>
  </si>
  <si>
    <t>2010101000000000000FOR-298382/142017</t>
  </si>
  <si>
    <t>2010101000000000000FOR-298561/142018</t>
  </si>
  <si>
    <t>2010101000000000000FOR-014629/142060</t>
  </si>
  <si>
    <t>2010101000000000000FOR-014629/242065</t>
  </si>
  <si>
    <t>2010101000000000000FOR-014629/342064</t>
  </si>
  <si>
    <t>2010101000000000000FOR-026797/142130</t>
  </si>
  <si>
    <t>2010101000000000000FOR-026808/142131</t>
  </si>
  <si>
    <t>2010101000000000000FOR-026817/142132</t>
  </si>
  <si>
    <t>2010101000000000000FOR-026843/142136</t>
  </si>
  <si>
    <t>2010101000000000000FOR-026858/142137</t>
  </si>
  <si>
    <t>2010101000000000000FOR-026859/142137</t>
  </si>
  <si>
    <t>2010101000000000000FOR-026872/142138</t>
  </si>
  <si>
    <t>2010101000000000000FOR-026875/142138</t>
  </si>
  <si>
    <t>2010101000000000000FOR-026877/142138</t>
  </si>
  <si>
    <t>2010101000000000000FOR-026893/142139</t>
  </si>
  <si>
    <t>2010101000000000000FOR-026903/142142</t>
  </si>
  <si>
    <t>2010101000000000000FOR-026913/142143</t>
  </si>
  <si>
    <t>2010101000000000000FOR-026934/142144</t>
  </si>
  <si>
    <t>2010101000000000000FOR-026968/142146</t>
  </si>
  <si>
    <t>2010101000000000000FOR-026970/142146</t>
  </si>
  <si>
    <t>2010101000000000000FOR-026988/142149</t>
  </si>
  <si>
    <t>2010101000000000000FOR-026995/142150</t>
  </si>
  <si>
    <t>2010101000000000000FOR-027021/142150</t>
  </si>
  <si>
    <t>2010101000000000000FOR-027023/142151</t>
  </si>
  <si>
    <t>2010101000000000000FOR-027044/142151</t>
  </si>
  <si>
    <t>2010101000000000000FOR-027046/142152</t>
  </si>
  <si>
    <t>2010101000000000000FOR-027054/142152</t>
  </si>
  <si>
    <t>2010101000000000000FOR-027094/142156</t>
  </si>
  <si>
    <t>2010101000000000000FOR-027101/142156</t>
  </si>
  <si>
    <t>2010101000000000000FOR-027090/142156</t>
  </si>
  <si>
    <t>2010101000000000000FOR-027110/142156</t>
  </si>
  <si>
    <t>2010101000000000000FOR-027113/142157</t>
  </si>
  <si>
    <t>2010101000000000000FOR-027133/142158</t>
  </si>
  <si>
    <t>2010101000000000000FOR-027138/142158</t>
  </si>
  <si>
    <t>2010101000000000000FOR-027140/142158</t>
  </si>
  <si>
    <t>2010101000000000000FOR-027150/142158</t>
  </si>
  <si>
    <t>2010101000000000000FOR-027151/142158</t>
  </si>
  <si>
    <t>2010101000000000000FOR-027165/142159</t>
  </si>
  <si>
    <t>2010101000000000000FOR-027189/142164</t>
  </si>
  <si>
    <t>2010101000000000000FOR-027245/142167</t>
  </si>
  <si>
    <t>2010101000000000000FOR-027242/142167</t>
  </si>
  <si>
    <t>2010101000000000000FOR-027246/142167</t>
  </si>
  <si>
    <t>2010101000000000000FOR-027250/142167</t>
  </si>
  <si>
    <t>2010101000000000000FOR-027251/142167</t>
  </si>
  <si>
    <t>2010101000000000000FOR-027262/142170</t>
  </si>
  <si>
    <t>2010101000000000000FOR-027269/142171</t>
  </si>
  <si>
    <t>2010101000000000000FOR-027272/142171</t>
  </si>
  <si>
    <t>2010101000000000000FOR-027273/142172</t>
  </si>
  <si>
    <t>2010101000000000000FOR-027278/142172</t>
  </si>
  <si>
    <t>2010101000000000000FOR-027292/142174</t>
  </si>
  <si>
    <t>2010101000000000000FOR-027294/142174</t>
  </si>
  <si>
    <t>2010101000000000000FOR-027296/242174</t>
  </si>
  <si>
    <t>2010101000000000000FOR-027298/142174</t>
  </si>
  <si>
    <t>2010101000000000000FOR-027315/142179</t>
  </si>
  <si>
    <t>2010101000000000000FOR-027313/142179</t>
  </si>
  <si>
    <t>2010101000000000000FOR-027322/242180</t>
  </si>
  <si>
    <t>2010101000000000000FOR-027337/142181</t>
  </si>
  <si>
    <t>2010101000000000000FOR-027332/142181</t>
  </si>
  <si>
    <t>2010101000000000000FOR-027336/142181</t>
  </si>
  <si>
    <t>2010101000000000000FOR-027350/142185</t>
  </si>
  <si>
    <t>2010101000000000000FOR-027351/142185</t>
  </si>
  <si>
    <t>2010101000000000000FOR-027375/142186</t>
  </si>
  <si>
    <t>2010101000000000000FOR-027387/142186</t>
  </si>
  <si>
    <t>2010101000000000000FOR-014588/142104</t>
  </si>
  <si>
    <t>2010101000000000000FOR-014727/142122</t>
  </si>
  <si>
    <t>2010101000000000000FOR-011684/141990</t>
  </si>
  <si>
    <t>2010101000000000000FOR-011684/242015</t>
  </si>
  <si>
    <t>2010101000000000000FOR-012102/142061</t>
  </si>
  <si>
    <t>2010101000000000000FOR-012133/142061</t>
  </si>
  <si>
    <t>2010101000000000000FOR-012297/142088</t>
  </si>
  <si>
    <t>2010101000000000000FOR-012422/142096</t>
  </si>
  <si>
    <t>2010101000000000000FOR-012422/242103</t>
  </si>
  <si>
    <t>2010101000000000000FOR-013912/139196</t>
  </si>
  <si>
    <t>2010101000000000000FOR-014482/139317</t>
  </si>
  <si>
    <t>2010101000000000000FOR-001105/141956</t>
  </si>
  <si>
    <t>2010101000000000000FOR-001111/341990</t>
  </si>
  <si>
    <t>2010101000000000000FOR-001113/141992</t>
  </si>
  <si>
    <t>2010101000000000000FOR-029559/142060</t>
  </si>
  <si>
    <t>2010101000000000000FOR-02437641936</t>
  </si>
  <si>
    <t>2010101000000000000FOR-025140/141964</t>
  </si>
  <si>
    <t>2010101000000000000FOR-025140/241971</t>
  </si>
  <si>
    <t>2010101000000000000FOR-025140/341978</t>
  </si>
  <si>
    <t>2010101000000000000FOR-039792/142072</t>
  </si>
  <si>
    <t>2010101000000000000FOR-039792/242079</t>
  </si>
  <si>
    <t>2010101000000000000FOR-022134/241967</t>
  </si>
  <si>
    <t>2010101000000000000FOR-022156/241968</t>
  </si>
  <si>
    <t>2010101000000000000FOR-022189/241969</t>
  </si>
  <si>
    <t>2010101000000000000FOR-022189/341976</t>
  </si>
  <si>
    <t>2010101000000000000FOR-022209/241969</t>
  </si>
  <si>
    <t>2010101000000000000FOR-022209/341976</t>
  </si>
  <si>
    <t>2010101000000000000FOR-022305/141967</t>
  </si>
  <si>
    <t>2010101000000000000FOR-022305/241974</t>
  </si>
  <si>
    <t>2010101000000000000FOR-022305/341981</t>
  </si>
  <si>
    <t>2010101000000000000FOR-022366/141969</t>
  </si>
  <si>
    <t>2010101000000000000FOR-022366/241976</t>
  </si>
  <si>
    <t>2010101000000000000FOR-022366/341983</t>
  </si>
  <si>
    <t>2010101000000000000FOR-022396/141970</t>
  </si>
  <si>
    <t>2010101000000000000FOR-022396/241977</t>
  </si>
  <si>
    <t>2010101000000000000FOR-022396/341984</t>
  </si>
  <si>
    <t>2010101000000000000FOR-022397/141970</t>
  </si>
  <si>
    <t>2010101000000000000FOR-022397/241977</t>
  </si>
  <si>
    <t>2010101000000000000FOR-022397/341984</t>
  </si>
  <si>
    <t>2010101000000000000FOR-014082/142050</t>
  </si>
  <si>
    <t>2010101000000000000FOR-014146/242066</t>
  </si>
  <si>
    <t>2010101000000000000FOR-014189/142064</t>
  </si>
  <si>
    <t>2010101000000000000FOR-014189/242066</t>
  </si>
  <si>
    <t>2010101000000000000FOR-014542/342132</t>
  </si>
  <si>
    <t>2010101000000000000FOR-014584/242130</t>
  </si>
  <si>
    <t>2010101000000000000FOR-014584/342137</t>
  </si>
  <si>
    <t>2010101000000000000FOR-014722/142138</t>
  </si>
  <si>
    <t>2010101000000000000FOR-014722/242145</t>
  </si>
  <si>
    <t>2010101000000000000FOR-014722/342152</t>
  </si>
  <si>
    <t>2010101000000000000FOR-014782/142148</t>
  </si>
  <si>
    <t>2010101000000000000FOR-014782/242158</t>
  </si>
  <si>
    <t>2010101000000000000FOR-041829/141950</t>
  </si>
  <si>
    <t>2010101000000000000FOR-005201/142009</t>
  </si>
  <si>
    <t>2010101000000000000FOR-067501/142010</t>
  </si>
  <si>
    <t>2010101000000000000FOR-024235/142066</t>
  </si>
  <si>
    <t>2010101000000000000FOR-024336/142046</t>
  </si>
  <si>
    <t>2010101000000000000FOR-024588/141992</t>
  </si>
  <si>
    <t>2010101000000000000FOR-044066/142107</t>
  </si>
  <si>
    <t>2010101000000000000FOR-044682/142136</t>
  </si>
  <si>
    <t>2010101000000000000FOR-378509/142038</t>
  </si>
  <si>
    <t>2010101000000000000FOR-009753/142111</t>
  </si>
  <si>
    <t>2010101000000000000FOR-009905/142133</t>
  </si>
  <si>
    <t>2010101000000000000FOR-027780/141928</t>
  </si>
  <si>
    <t>2010101000000000000FOR-027780/241935</t>
  </si>
  <si>
    <t>2010101000000000000FOR-028523/141976</t>
  </si>
  <si>
    <t>2010101000000000000FOR-028523/241983</t>
  </si>
  <si>
    <t>2010101000000000000FOR-029950/142082</t>
  </si>
  <si>
    <t>2010101000000000000FOR-029950/242089</t>
  </si>
  <si>
    <t>2010101000000000000FOR-030155/142094</t>
  </si>
  <si>
    <t>2010101000000000000FOR-030155/242101</t>
  </si>
  <si>
    <t>2010101000000000000FOR-000129/141999</t>
  </si>
  <si>
    <t>2010101000000000000FOR-000129/242016</t>
  </si>
  <si>
    <t>2010101000000000000FOR-025259/142006</t>
  </si>
  <si>
    <t>2010101000000000000FOR-025259/242013</t>
  </si>
  <si>
    <t>2010101000000000000FOR-025259/342032</t>
  </si>
  <si>
    <t>2010101000000000000FOR-083274/142144</t>
  </si>
  <si>
    <t>2010101000000000000FOR-083274/242151</t>
  </si>
  <si>
    <t>2010101000000000000FOR-083274/342158</t>
  </si>
  <si>
    <t>2010101000000000000FOR-083274/442165</t>
  </si>
  <si>
    <t>2010101000000000000FOR-083274/542172</t>
  </si>
  <si>
    <t>2010101000000000000FOR-014331/141992</t>
  </si>
  <si>
    <t>2010101000000000000FOR-014422/142005</t>
  </si>
  <si>
    <t>2010101000000000000FOR-025472/142100</t>
  </si>
  <si>
    <t>2010101000000000000FOR-013515/141997</t>
  </si>
  <si>
    <t>2010101000000000000FOR-013515/242007</t>
  </si>
  <si>
    <t>2010101000000000000FOR-013571/142002</t>
  </si>
  <si>
    <t>2010101000000000000FOR-013571/242012</t>
  </si>
  <si>
    <t>2010104000000000000FOR-000305/142109</t>
  </si>
  <si>
    <t>2010104000000000000FOR-000306/142109</t>
  </si>
  <si>
    <t>2010104000000000000FOR-015079/142158</t>
  </si>
  <si>
    <t>2010104000000000000FOR-015412/142153</t>
  </si>
  <si>
    <t>2010104000000000000FOR-020514/142016</t>
  </si>
  <si>
    <t>2010104000000000000FOR-020629/142016</t>
  </si>
  <si>
    <t>2010104000000000000FOR-020630/142016</t>
  </si>
  <si>
    <t>2010104000000000000FOR-020663/142016</t>
  </si>
  <si>
    <t>2010104000000000000FOR-001018/140755</t>
  </si>
  <si>
    <t>2010104000000000000FOR-004748/141323</t>
  </si>
  <si>
    <t>2010104000000000000FOR-006007/141472</t>
  </si>
  <si>
    <t>2010104000000000000FOR-184574/141958</t>
  </si>
  <si>
    <t>2010104000000000000FOR-187318/141958</t>
  </si>
  <si>
    <t>2010104000000000000FOR-197839/141976</t>
  </si>
  <si>
    <t>2010104000000000000FOR-199953/141992</t>
  </si>
  <si>
    <t>2010104000000000000FOR-209527/142060</t>
  </si>
  <si>
    <t>2010101000000000000FOR-018955/142130</t>
  </si>
  <si>
    <t>2010104000000000000FOR-025540/142124</t>
  </si>
  <si>
    <t>2010104000000000000FOR-025727/142149</t>
  </si>
  <si>
    <t>2010104000000000000FOR-016010/142109</t>
  </si>
  <si>
    <t>2010104000000000000FOR-000649/142129</t>
  </si>
  <si>
    <t>2010104000000000000FOR-001371/142143</t>
  </si>
  <si>
    <t>2010104000000000000FOR-241449/142062</t>
  </si>
  <si>
    <t>2010104000000000000FOR-242616/142062</t>
  </si>
  <si>
    <t>2010104000000000000FOR-242618/142062</t>
  </si>
  <si>
    <t>2010104000000000000FOR-243260/142062</t>
  </si>
  <si>
    <t>2010104000000000000FOR-244598/142062</t>
  </si>
  <si>
    <t>2010104000000000000FOR-158666/142118</t>
  </si>
  <si>
    <t>2010104000000000000FOR-162001/142129</t>
  </si>
  <si>
    <t>2010104000000000000FOR-063250/142076</t>
  </si>
  <si>
    <t>2010104000000000000FOR-066179/142068</t>
  </si>
  <si>
    <t>2010104000000000000FOR-066180/142068</t>
  </si>
  <si>
    <t>2010104000000000000FOR-067318/142083</t>
  </si>
  <si>
    <t>2010104000000000000FOR-067319/142083</t>
  </si>
  <si>
    <t>2010104000000000000FOR-067320/142088</t>
  </si>
  <si>
    <t>2010104000000000000FOR-067460/142083</t>
  </si>
  <si>
    <t>2010104000000000000FOR-067466/142083</t>
  </si>
  <si>
    <t>2010104000000000000FOR-067514/142083</t>
  </si>
  <si>
    <t>2010104000000000000FOR-067515/142083</t>
  </si>
  <si>
    <t>2010104000000000000FOR-067635/142083</t>
  </si>
  <si>
    <t>2010104000000000000FOR-067636/142088</t>
  </si>
  <si>
    <t>2010104000000000000FOR-067637/142083</t>
  </si>
  <si>
    <t>2010104000000000000FOR-067638/142083</t>
  </si>
  <si>
    <t>2010104000000000000FOR-067698/142083</t>
  </si>
  <si>
    <t>2010104000000000000FOR-067840/142083</t>
  </si>
  <si>
    <t>2010104000000000000FOR-068016/142083</t>
  </si>
  <si>
    <t>2010104000000000000FOR-068017/142083</t>
  </si>
  <si>
    <t>2010104000000000000FOR-068026/142083</t>
  </si>
  <si>
    <t>2010104000000000000FOR-068048/142083</t>
  </si>
  <si>
    <t>2010104000000000000FOR-068049/142083</t>
  </si>
  <si>
    <t>2010104000000000000FOR-068050/142083</t>
  </si>
  <si>
    <t>2010104000000000000FOR-068229/142083</t>
  </si>
  <si>
    <t>2010104000000000000FOR-068249/142083</t>
  </si>
  <si>
    <t>2010104000000000000FOR-068392/142083</t>
  </si>
  <si>
    <t>2010104000000000000FOR-068407/142083</t>
  </si>
  <si>
    <t>2010104000000000000FOR-068534/142083</t>
  </si>
  <si>
    <t>2010104000000000000FOR-068546/142083</t>
  </si>
  <si>
    <t>2010104000000000000FOR-068627/142083</t>
  </si>
  <si>
    <t>2010104000000000000FOR-068688/142100</t>
  </si>
  <si>
    <t>2010104000000000000FOR-068689/142100</t>
  </si>
  <si>
    <t>2010104000000000000FOR-068690/142100</t>
  </si>
  <si>
    <t>2010104000000000000FOR-068696/142100</t>
  </si>
  <si>
    <t>2010104000000000000FOR-068888/142100</t>
  </si>
  <si>
    <t>2010104000000000000FOR-068889/142100</t>
  </si>
  <si>
    <t>2010104000000000000FOR-068890/142100</t>
  </si>
  <si>
    <t>2010104000000000000FOR-068908/142100</t>
  </si>
  <si>
    <t>2010104000000000000FOR-069082/142100</t>
  </si>
  <si>
    <t>2010104000000000000FOR-069083/142100</t>
  </si>
  <si>
    <t>2010104000000000000FOR-069084/142100</t>
  </si>
  <si>
    <t>2010104000000000000FOR-069085/142100</t>
  </si>
  <si>
    <t>2010104000000000000FOR-069086/142100</t>
  </si>
  <si>
    <t>2010104000000000000FOR-069123/142100</t>
  </si>
  <si>
    <t>2010104000000000000FOR-069245/142100</t>
  </si>
  <si>
    <t>2010104000000000000FOR-069246/142100</t>
  </si>
  <si>
    <t>2010104000000000000FOR-069298/142100</t>
  </si>
  <si>
    <t>2010104000000000000FOR-069335/142100</t>
  </si>
  <si>
    <t>2010104000000000000FOR-069346/142100</t>
  </si>
  <si>
    <t>2010104000000000000FOR-069347/142100</t>
  </si>
  <si>
    <t>2010104000000000000FOR-069474/142100</t>
  </si>
  <si>
    <t>2010104000000000000FOR-069475/142100</t>
  </si>
  <si>
    <t>2010104000000000000FOR-069476/142100</t>
  </si>
  <si>
    <t>2010104000000000000FOR-069484/142099</t>
  </si>
  <si>
    <t>2010104000000000000FOR-069520/142100</t>
  </si>
  <si>
    <t>2010104000000000000FOR-069647/142100</t>
  </si>
  <si>
    <t>2010104000000000000FOR-069691/142100</t>
  </si>
  <si>
    <t>2010104000000000000FOR-069692/142100</t>
  </si>
  <si>
    <t>2010104000000000000FOR-069841/142100</t>
  </si>
  <si>
    <t>2010104000000000000FOR-069842/142100</t>
  </si>
  <si>
    <t>2010104000000000000FOR-069846/142100</t>
  </si>
  <si>
    <t>2010104000000000000FOR-069847/142100</t>
  </si>
  <si>
    <t>2010104000000000000FOR-069885/142100</t>
  </si>
  <si>
    <t>2010104000000000000FOR-070039/142100</t>
  </si>
  <si>
    <t>2010104000000000000FOR-070192/142100</t>
  </si>
  <si>
    <t>2010104000000000000FOR-070193/142100</t>
  </si>
  <si>
    <t>2010104000000000000FOR-070249/142100</t>
  </si>
  <si>
    <t>2010104000000000000FOR-070262/142100</t>
  </si>
  <si>
    <t>2010104000000000000FOR-070263/142100</t>
  </si>
  <si>
    <t>2010104000000000000FOR-070347/142100</t>
  </si>
  <si>
    <t>2010104000000000000FOR-070349/142100</t>
  </si>
  <si>
    <t>2010104000000000000FOR-070350/142100</t>
  </si>
  <si>
    <t>2010104000000000000FOR-070367/142100</t>
  </si>
  <si>
    <t>2010104000000000000FOR-070546/142114</t>
  </si>
  <si>
    <t>2010104000000000000FOR-070554/142114</t>
  </si>
  <si>
    <t>2010104000000000000FOR-070730/142114</t>
  </si>
  <si>
    <t>2010104000000000000FOR-070731/142114</t>
  </si>
  <si>
    <t>2010104000000000000FOR-070742/142114</t>
  </si>
  <si>
    <t>2010104000000000000FOR-070849/142114</t>
  </si>
  <si>
    <t>2010104000000000000FOR-070919/142114</t>
  </si>
  <si>
    <t>2010104000000000000FOR-070920/142114</t>
  </si>
  <si>
    <t>2010104000000000000FOR-070921/142114</t>
  </si>
  <si>
    <t>2010104000000000000FOR-070973/142114</t>
  </si>
  <si>
    <t>2010104000000000000FOR-071220/142114</t>
  </si>
  <si>
    <t>2010104000000000000FOR-071221/142114</t>
  </si>
  <si>
    <t>2010104000000000000FOR-071235/142114</t>
  </si>
  <si>
    <t>2010104000000000000FOR-071335/142114</t>
  </si>
  <si>
    <t>2010104000000000000FOR-071336/142114</t>
  </si>
  <si>
    <t>2010104000000000000FOR-071337/142114</t>
  </si>
  <si>
    <t>2010104000000000000FOR-071338/142114</t>
  </si>
  <si>
    <t>2010104000000000000FOR-071339/142114</t>
  </si>
  <si>
    <t>2010104000000000000FOR-071340/142114</t>
  </si>
  <si>
    <t>2010104000000000000FOR-071341/142114</t>
  </si>
  <si>
    <t>2010104000000000000FOR-071342/142114</t>
  </si>
  <si>
    <t>2010104000000000000FOR-071429/142114</t>
  </si>
  <si>
    <t>2010104000000000000FOR-071664/142114</t>
  </si>
  <si>
    <t>2010104000000000000FOR-071668/142114</t>
  </si>
  <si>
    <t>2010104000000000000FOR-071669/142114</t>
  </si>
  <si>
    <t>2010104000000000000FOR-071757/142114</t>
  </si>
  <si>
    <t>2010104000000000000FOR-071762/142114</t>
  </si>
  <si>
    <t>2010104000000000000FOR-071971/142114</t>
  </si>
  <si>
    <t>2010104000000000000FOR-071972/142114</t>
  </si>
  <si>
    <t>2010104000000000000FOR-072076/142114</t>
  </si>
  <si>
    <t>2010104000000000000FOR-072126/142114</t>
  </si>
  <si>
    <t>2010104000000000000FOR-072284/142114</t>
  </si>
  <si>
    <t>2010104000000000000FOR-072414/142114</t>
  </si>
  <si>
    <t>2010104000000000000FOR-072423/142114</t>
  </si>
  <si>
    <t>2010104000000000000FOR-072424/142114</t>
  </si>
  <si>
    <t>2010104000000000000FOR-072434/142114</t>
  </si>
  <si>
    <t>2010104000000000000FOR-072435/142114</t>
  </si>
  <si>
    <t>2010104000000000000FOR-072461/142114</t>
  </si>
  <si>
    <t>2010104000000000000FOR-072670/142129</t>
  </si>
  <si>
    <t>2010104000000000000FOR-072785/142129</t>
  </si>
  <si>
    <t>2010104000000000000FOR-072786/142129</t>
  </si>
  <si>
    <t>2010104000000000000FOR-072787/142129</t>
  </si>
  <si>
    <t>2010104000000000000FOR-072788/142129</t>
  </si>
  <si>
    <t>2010104000000000000FOR-072795/142129</t>
  </si>
  <si>
    <t>2010104000000000000FOR-072930/142129</t>
  </si>
  <si>
    <t>2010104000000000000FOR-072931/142129</t>
  </si>
  <si>
    <t>2010104000000000000FOR-072932/142129</t>
  </si>
  <si>
    <t>2010104000000000000FOR-072933/142129</t>
  </si>
  <si>
    <t>2010104000000000000FOR-073188/142129</t>
  </si>
  <si>
    <t>2010104000000000000FOR-073556/142129</t>
  </si>
  <si>
    <t>2010104000000000000FOR-073581/142129</t>
  </si>
  <si>
    <t>2010104000000000000FOR-073725/142129</t>
  </si>
  <si>
    <t>2010104000000000000FOR-073864/142129</t>
  </si>
  <si>
    <t>2010104000000000000FOR-074211/142129</t>
  </si>
  <si>
    <t>2010104000000000000FOR-074212/142129</t>
  </si>
  <si>
    <t>2010104000000000000FOR-074270/142129</t>
  </si>
  <si>
    <t>2010104000000000000FOR-074307/142129</t>
  </si>
  <si>
    <t>2010104000000000000FOR-074360/142129</t>
  </si>
  <si>
    <t>2010104000000000000FOR-074461/142144</t>
  </si>
  <si>
    <t>2010104000000000000FOR-074521/142144</t>
  </si>
  <si>
    <t>2010104000000000000FOR-074522/142144</t>
  </si>
  <si>
    <t>2010104000000000000FOR-074589/142144</t>
  </si>
  <si>
    <t>2010104000000000000FOR-074688/142144</t>
  </si>
  <si>
    <t>2010104000000000000FOR-074692/142144</t>
  </si>
  <si>
    <t>2010104000000000000FOR-074693/142144</t>
  </si>
  <si>
    <t>2010104000000000000FOR-074699/142144</t>
  </si>
  <si>
    <t>2010104000000000000FOR-074725/142144</t>
  </si>
  <si>
    <t>2010104000000000000FOR-074726/142144</t>
  </si>
  <si>
    <t>2010104000000000000FOR-074728/142144</t>
  </si>
  <si>
    <t>2010104000000000000FOR-074880/142144</t>
  </si>
  <si>
    <t>2010104000000000000FOR-074881/142144</t>
  </si>
  <si>
    <t>2010104000000000000FOR-075038/142144</t>
  </si>
  <si>
    <t>2010104000000000000FOR-075240/142144</t>
  </si>
  <si>
    <t>2010104000000000000FOR-075362/142144</t>
  </si>
  <si>
    <t>2010104000000000000FOR-075364/142144</t>
  </si>
  <si>
    <t>2010104000000000000FOR-075365/142144</t>
  </si>
  <si>
    <t>2010104000000000000FOR-075366/142144</t>
  </si>
  <si>
    <t>2010104000000000000FOR-075593/142144</t>
  </si>
  <si>
    <t>2010104000000000000FOR-075594/142144</t>
  </si>
  <si>
    <t>2010104000000000000FOR-075595/142144</t>
  </si>
  <si>
    <t>2010104000000000000FOR-075936/142144</t>
  </si>
  <si>
    <t>2010104000000000000FOR-075937/142144</t>
  </si>
  <si>
    <t>2010104000000000000FOR-075960/142144</t>
  </si>
  <si>
    <t>2010104000000000000FOR-076156/142160</t>
  </si>
  <si>
    <t>2010104000000000000FOR-076157/142160</t>
  </si>
  <si>
    <t>2010104000000000000FOR-076695/142160</t>
  </si>
  <si>
    <t>2010104000000000000FOR-077027/142160</t>
  </si>
  <si>
    <t>2010104000000000000FOR-077205/142160</t>
  </si>
  <si>
    <t>2010104000000000000FOR-077206/142160</t>
  </si>
  <si>
    <t>2010104000000000000FOR-077207/142160</t>
  </si>
  <si>
    <t>2010104000000000000FOR-077208/142160</t>
  </si>
  <si>
    <t>2010104000000000000FOR-077209/142160</t>
  </si>
  <si>
    <t>2010104000000000000FOR-077339/142160</t>
  </si>
  <si>
    <t>2010104000000000000FOR-077520/142160</t>
  </si>
  <si>
    <t>2010104000000000000FOR-077624/142160</t>
  </si>
  <si>
    <t>2010104000000000000FOR-077787/142175</t>
  </si>
  <si>
    <t>2010104000000000000FOR-077788/142175</t>
  </si>
  <si>
    <t>2010104000000000000FOR-078201/142175</t>
  </si>
  <si>
    <t>2010104000000000000FOR-078383/142175</t>
  </si>
  <si>
    <t>2010104000000000000FOR-078467/142175</t>
  </si>
  <si>
    <t>2010104000000000000FOR-078600/142175</t>
  </si>
  <si>
    <t>2010104000000000000FOR-078942/142175</t>
  </si>
  <si>
    <t>2010104000000000000FOR-046876/142095</t>
  </si>
  <si>
    <t>2010104000000000000FOR-047533/142095</t>
  </si>
  <si>
    <t>2010104000000000000FOR-048121/142095</t>
  </si>
  <si>
    <t>2010104000000000000FOR-048402/142095</t>
  </si>
  <si>
    <t>2010104000000000000FOR-073990/141978</t>
  </si>
  <si>
    <t>2010104000000000000FOR-074559/141978</t>
  </si>
  <si>
    <t>2010104000000000000FOR-075260/141978</t>
  </si>
  <si>
    <t>2010104000000000000FOR-257867/142060</t>
  </si>
  <si>
    <t>2010104000000000000FOR-282036/142149</t>
  </si>
  <si>
    <t>2010104000000000000FOR-126016/142111</t>
  </si>
  <si>
    <t>2010104000000000000FOR-000398/142090</t>
  </si>
  <si>
    <t>2010104000000000000FOR-000399/142090</t>
  </si>
  <si>
    <t>2010104000000000000FOR-000409/142096</t>
  </si>
  <si>
    <t>2010104000000000000FOR-000427/142109</t>
  </si>
  <si>
    <t>2010104000000000000FOR-000454/142125</t>
  </si>
  <si>
    <t>2010104000000000000FOR-371275/142130</t>
  </si>
  <si>
    <t>2010104000000000000FOR-027219/142076</t>
  </si>
  <si>
    <t>2010104000000000000FOR-027714/142084</t>
  </si>
  <si>
    <t>2010104000000000000FOR-028562/142103</t>
  </si>
  <si>
    <t>2010104000000000000FOR-029012/142110</t>
  </si>
  <si>
    <t>2010104000000000000FOR-029577/142116</t>
  </si>
  <si>
    <t>2010104000000000000FOR-064050/142078</t>
  </si>
  <si>
    <t>2010104000000000000FOR-013152/141995</t>
  </si>
  <si>
    <t>2010104000000000000FOR-013277/141993</t>
  </si>
  <si>
    <t>2010104000000000000FOR-013278/141993</t>
  </si>
  <si>
    <t>2010104000000000000FOR-013444/142009</t>
  </si>
  <si>
    <t>2010104000000000000FOR-013653/142009</t>
  </si>
  <si>
    <t>2010104000000000000FOR-067386/142099</t>
  </si>
  <si>
    <t>2010104000000000000FOR-070732/142160</t>
  </si>
  <si>
    <t>2010104000000000000FOR-071043/142160</t>
  </si>
  <si>
    <t>2010104000000000000FOR-071412/142160</t>
  </si>
  <si>
    <t>2010104000000000000FOR-071473/142160</t>
  </si>
  <si>
    <t>2010104000000000000FOR-071585/142160</t>
  </si>
  <si>
    <t>2010104000000000000FOR-071976/142175</t>
  </si>
  <si>
    <t>2010104000000000000FOR-071979/142175</t>
  </si>
  <si>
    <t>2010104000000000000FOR-072041/142175</t>
  </si>
  <si>
    <t>2010104000000000000FOR-072046/142175</t>
  </si>
  <si>
    <t>2010104000000000000FOR-072115/142175</t>
  </si>
  <si>
    <t>2010104000000000000FOR-072361/142175</t>
  </si>
  <si>
    <t>2010101000000000000FOR-008016/142099</t>
  </si>
  <si>
    <t>2010101000000000000FOR-008022/142109</t>
  </si>
  <si>
    <t>2010101000000000000FOR-008038/142109</t>
  </si>
  <si>
    <t>2010104000000000000FOR-004668/141950</t>
  </si>
  <si>
    <t>2010104000000000000FOR-005146/142062</t>
  </si>
  <si>
    <t>2010104000000000000FOR-005150/142065</t>
  </si>
  <si>
    <t>2010104000000000000FOR-034069/141958</t>
  </si>
  <si>
    <t>2010104000000000000FOR-016155/142109</t>
  </si>
  <si>
    <t>2010104000000000000FOR-016229/142018</t>
  </si>
  <si>
    <t>2010104000000000000FOR-016290/142018</t>
  </si>
  <si>
    <t>2010104000000000000FOR-016525/142069</t>
  </si>
  <si>
    <t>2010104000000000000FOR-016553/142069</t>
  </si>
  <si>
    <t>2010104000000000000FOR-016799/142069</t>
  </si>
  <si>
    <t>2010104000000000000FOR-016813/142069</t>
  </si>
  <si>
    <t>2010104000000000000FOR-016847/142095</t>
  </si>
  <si>
    <t>2010104000000000000FOR-016849/142069</t>
  </si>
  <si>
    <t>2010104000000000000FOR-016864/142048</t>
  </si>
  <si>
    <t>2010104000000000000FOR-016883/142069</t>
  </si>
  <si>
    <t>2010104000000000000FOR-016884/142060</t>
  </si>
  <si>
    <t>2010104000000000000FOR-016891/142048</t>
  </si>
  <si>
    <t>2010104000000000000FOR-017346/142081</t>
  </si>
  <si>
    <t>2010104000000000000FOR-014309/142060</t>
  </si>
  <si>
    <t>2010104000000000000FOR-014353/142060</t>
  </si>
  <si>
    <t>2010104000000000000FOR-086775/142093</t>
  </si>
  <si>
    <t>2010104000000000000FOR-044173/142023</t>
  </si>
  <si>
    <t>2010104000000000000FOR-044220/142023</t>
  </si>
  <si>
    <t>2010104000000000000FOR-044221/142023</t>
  </si>
  <si>
    <t>2010104000000000000FOR-045714/142060</t>
  </si>
  <si>
    <t>2010104000000000000FOR-047463/142065</t>
  </si>
  <si>
    <t>2010104000000000000FOR-047464/142065</t>
  </si>
  <si>
    <t>2010104000000000000FOR-047465/142065</t>
  </si>
  <si>
    <t>2010104000000000000FOR-053192/142128</t>
  </si>
  <si>
    <t>2010104000000000000FOR-053193/142128</t>
  </si>
  <si>
    <t>2010104000000000000FOR-046500/141948</t>
  </si>
  <si>
    <t>2010104000000000000FOR-046501/141948</t>
  </si>
  <si>
    <t>2010104000000000000FOR-046694/141948</t>
  </si>
  <si>
    <t>2010104000000000000FOR-046758/141948</t>
  </si>
  <si>
    <t>2010104000000000000FOR-046903/141948</t>
  </si>
  <si>
    <t>2010104000000000000FOR-249553/142060</t>
  </si>
  <si>
    <t>2010104000000000000FOR-010748/142116</t>
  </si>
  <si>
    <t>2010104000000000000FOR-010765/142118</t>
  </si>
  <si>
    <t>2010104000000000000FOR-010767/142118</t>
  </si>
  <si>
    <t>2010104000000000000FOR-010779/142121</t>
  </si>
  <si>
    <t>2010104000000000000FOR-011013/142157</t>
  </si>
  <si>
    <t>2010104000000000000FOR-011014/142157</t>
  </si>
  <si>
    <t>2010104000000000000FOR-011015/142157</t>
  </si>
  <si>
    <t>2010104000000000000FOR-011016/142157</t>
  </si>
  <si>
    <t>2010104000000000000FOR-011019/142158</t>
  </si>
  <si>
    <t>2010104000000000000FOR-011020/142158</t>
  </si>
  <si>
    <t>2010104000000000000FOR-011027/142159</t>
  </si>
  <si>
    <t>2010104000000000000FOR-011028/142159</t>
  </si>
  <si>
    <t>2010104000000000000FOR-011041/142159</t>
  </si>
  <si>
    <t>2010104000000000000FOR-011055/142164</t>
  </si>
  <si>
    <t>2010104000000000000FOR-011056/142164</t>
  </si>
  <si>
    <t>2010104000000000000FOR-011057/142164</t>
  </si>
  <si>
    <t>2010104000000000000FOR-011058/142164</t>
  </si>
  <si>
    <t>2010104000000000000FOR-011059/142164</t>
  </si>
  <si>
    <t>2010104000000000000FOR-011061/142164</t>
  </si>
  <si>
    <t>2010104000000000000FOR-011062/142164</t>
  </si>
  <si>
    <t>2010104000000000000FOR-011071/142165</t>
  </si>
  <si>
    <t>2010104000000000000FOR-011074/142166</t>
  </si>
  <si>
    <t>2010104000000000000FOR-011087/142167</t>
  </si>
  <si>
    <t>2010104000000000000FOR-011088/142167</t>
  </si>
  <si>
    <t>2010104000000000000FOR-011089/142167</t>
  </si>
  <si>
    <t>2010104000000000000FOR-011090/142167</t>
  </si>
  <si>
    <t>2010104000000000000FOR-011091/142167</t>
  </si>
  <si>
    <t>2010104000000000000FOR-011092/142167</t>
  </si>
  <si>
    <t>2010104000000000000FOR-011099/142167</t>
  </si>
  <si>
    <t>2010104000000000000FOR-011103/142167</t>
  </si>
  <si>
    <t>2010104000000000000FOR-011120/142171</t>
  </si>
  <si>
    <t>2010104000000000000FOR-011126/142171</t>
  </si>
  <si>
    <t>2010104000000000000FOR-011127/142171</t>
  </si>
  <si>
    <t>2010104000000000000FOR-011137/142172</t>
  </si>
  <si>
    <t>2010104000000000000FOR-011138/142172</t>
  </si>
  <si>
    <t>2010104000000000000FOR-011148/142174</t>
  </si>
  <si>
    <t>2010104000000000000FOR-011158/142174</t>
  </si>
  <si>
    <t>2010104000000000000FOR-011159/142174</t>
  </si>
  <si>
    <t>2010104000000000000FOR-011160/142174</t>
  </si>
  <si>
    <t>2010104000000000000FOR-011163/142174</t>
  </si>
  <si>
    <t>2010104000000000000FOR-011166/142177</t>
  </si>
  <si>
    <t>2010104000000000000FOR-011167/142177</t>
  </si>
  <si>
    <t>2010104000000000000FOR-011168/142177</t>
  </si>
  <si>
    <t>2010104000000000000FOR-011169/142177</t>
  </si>
  <si>
    <t>2010104000000000000FOR-011187/142179</t>
  </si>
  <si>
    <t>2010104000000000000FOR-011190/142175</t>
  </si>
  <si>
    <t>2010104000000000000FOR-011194/142180</t>
  </si>
  <si>
    <t>2010104000000000000FOR-011195/142175</t>
  </si>
  <si>
    <t>2010104000000000000FOR-011196/142175</t>
  </si>
  <si>
    <t>2010104000000000000FOR-011205/142181</t>
  </si>
  <si>
    <t>2010104000000000000FOR-011207/142181</t>
  </si>
  <si>
    <t>2010104000000000000FOR-011208/142181</t>
  </si>
  <si>
    <t>2010104000000000000FOR-011209/142175</t>
  </si>
  <si>
    <t>2010104000000000000FOR-011210/142181</t>
  </si>
  <si>
    <t>2010104000000000000FOR-011211/142175</t>
  </si>
  <si>
    <t>2010104000000000000FOR-011212/142175</t>
  </si>
  <si>
    <t>2010104000000000000FOR-011213/142181</t>
  </si>
  <si>
    <t>2010104000000000000FOR-011214/142175</t>
  </si>
  <si>
    <t>2010104000000000000FOR-011218/142181</t>
  </si>
  <si>
    <t>2010104000000000000FOR-011232/142175</t>
  </si>
  <si>
    <t>2010104000000000000FOR-011239/142175</t>
  </si>
  <si>
    <t>2010104000000000000FOR-011242/142175</t>
  </si>
  <si>
    <t>2010104000000000000FOR-011244/142175</t>
  </si>
  <si>
    <t>2010104000000000000FOR-011249/142188</t>
  </si>
  <si>
    <t>2010104000000000000FOR-011253/142188</t>
  </si>
  <si>
    <t>2010104000000000000FOR-011255/142188</t>
  </si>
  <si>
    <t>2010104000000000000FOR-011262/142190</t>
  </si>
  <si>
    <t>2010104000000000000FOR-011263/142190</t>
  </si>
  <si>
    <t>2010104000000000000FOR-834104/142128</t>
  </si>
  <si>
    <t>2010104000000000000FOR-835549/142128</t>
  </si>
  <si>
    <t>2010104000000000000FOR-837465/142144</t>
  </si>
  <si>
    <t>2010104000000000000FOR-841070/142144</t>
  </si>
  <si>
    <t>2010104000000000000FOR-155343/142099</t>
  </si>
  <si>
    <t>2010104000000000000FOR-108788/142099</t>
  </si>
  <si>
    <t>2010104000000000000FOR-251599/142100</t>
  </si>
  <si>
    <t>2010104000000000000FOR-252123/142100</t>
  </si>
  <si>
    <t>2010104000000000000FOR-252428/142100</t>
  </si>
  <si>
    <t>2010104000000000000FOR-252429/142100</t>
  </si>
  <si>
    <t>2010104000000000000FOR-254461/142100</t>
  </si>
  <si>
    <t>2010104000000000000FOR-070067/142114</t>
  </si>
  <si>
    <t>2010104000000000000FOR-255958/142114</t>
  </si>
  <si>
    <t>2010104000000000000FOR-255959/142114</t>
  </si>
  <si>
    <t>2010104000000000000FOR-257747/142114</t>
  </si>
  <si>
    <t>2010104000000000000FOR-258180/142114</t>
  </si>
  <si>
    <t>2010104000000000000FOR-260043/142114</t>
  </si>
  <si>
    <t>2010104000000000000FOR-061066/142028</t>
  </si>
  <si>
    <t>2010104000000000000FOR-061067/142028</t>
  </si>
  <si>
    <t>2010104000000000000FOR-072017/142114</t>
  </si>
  <si>
    <t>2010104000000000000FOR-251201/141992</t>
  </si>
  <si>
    <t>2010104000000000000FOR-256833/142003</t>
  </si>
  <si>
    <t>2010104000000000000FOR-257533/142010</t>
  </si>
  <si>
    <t>2010104000000000000FOR-258564/142027</t>
  </si>
  <si>
    <t>2010104000000000000FOR-126072/142010</t>
  </si>
  <si>
    <t>2010104000000000000FOR-059181/141995</t>
  </si>
  <si>
    <t>2010104000000000000FOR-688894/142121</t>
  </si>
  <si>
    <t>2010104000000000000FOR-699359/142121</t>
  </si>
  <si>
    <t>2010104000000000000FOR-087806/142107</t>
  </si>
  <si>
    <t>2010104000000000000FOR-089253/142114</t>
  </si>
  <si>
    <t>2010104000000000000FOR-012967/142081</t>
  </si>
  <si>
    <t>2010104000000000000FOR-155347/142107</t>
  </si>
  <si>
    <t>2010104000000000000FOR-155572/142099</t>
  </si>
  <si>
    <t>2010104000000000000FOR-155751/142099</t>
  </si>
  <si>
    <t>2010104000000000000FOR-155956/142099</t>
  </si>
  <si>
    <t>2010104000000000000FOR-156158/142099</t>
  </si>
  <si>
    <t>2010104000000000000FOR-156430/142099</t>
  </si>
  <si>
    <t>2010104000000000000FOR-156602/142099</t>
  </si>
  <si>
    <t>2010104000000000000FOR-156781/142099</t>
  </si>
  <si>
    <t>2010104000000000000FOR-156782/142099</t>
  </si>
  <si>
    <t>2010104000000000000FOR-156783/142099</t>
  </si>
  <si>
    <t>2010104000000000000FOR-157177/142099</t>
  </si>
  <si>
    <t>2010104000000000000FOR-157241/142099</t>
  </si>
  <si>
    <t>2010104000000000000FOR-157243/142099</t>
  </si>
  <si>
    <t>2010104000000000000FOR-157244/142099</t>
  </si>
  <si>
    <t>2010104000000000000FOR-157585/142114</t>
  </si>
  <si>
    <t>2010104000000000000FOR-157589/142114</t>
  </si>
  <si>
    <t>2010104000000000000FOR-158694/142114</t>
  </si>
  <si>
    <t>2010104000000000000FOR-159288/142114</t>
  </si>
  <si>
    <t>2010104000000000000FOR-159583/142114</t>
  </si>
  <si>
    <t>2010101000000000000FOR-027584/342129</t>
  </si>
  <si>
    <t>2010101000000000000FOR-027584/442159</t>
  </si>
  <si>
    <t>2010101000000000000FOR-034053/142126</t>
  </si>
  <si>
    <t>2010101000000000000FOR-000558/142045</t>
  </si>
  <si>
    <t>2010101000000000000FOR-000611/242060</t>
  </si>
  <si>
    <t>2010101000000000000FOR-000691/142114</t>
  </si>
  <si>
    <t>2010101000000000000FOR-000108/142088</t>
  </si>
  <si>
    <t>2010101000000000000FOR-000232/142104</t>
  </si>
  <si>
    <t>2010101000000000000FOR-003702/142074</t>
  </si>
  <si>
    <t>2010101000000000000FOR-157919/241996</t>
  </si>
  <si>
    <t>2010101000000000000FOR-157919/342060</t>
  </si>
  <si>
    <t>2010101000000000000FOR-167741/142020</t>
  </si>
  <si>
    <t>2010101000000000000FOR-000778/242073</t>
  </si>
  <si>
    <t>2010101000000000000FOR-000778/342101</t>
  </si>
  <si>
    <t>2010101000000000000FOR-013506/141355</t>
  </si>
  <si>
    <t>2010101000000000000FOR-00908242159</t>
  </si>
  <si>
    <t>2010101000000000000FOR-00913142165</t>
  </si>
  <si>
    <t>2010101000000000000FOR-008924/142015</t>
  </si>
  <si>
    <t>2010101000000000000FOR-009474/142060</t>
  </si>
  <si>
    <t>2010101000000000000FOR-010073/142074</t>
  </si>
  <si>
    <t>2010101000000000000FOR-010519/142105</t>
  </si>
  <si>
    <t>2010101000000000000DCOB-606710142104</t>
  </si>
  <si>
    <t>2010101000000000000FOR-121602/142068</t>
  </si>
  <si>
    <t>2010101000000000000FOR-121687/142075</t>
  </si>
  <si>
    <t>2010101000000000000FOR-121779/142075</t>
  </si>
  <si>
    <t>2010101000000000000FOR-121789/142075</t>
  </si>
  <si>
    <t>2010101000000000000FOR-121811/142082</t>
  </si>
  <si>
    <t>2010101000000000000FOR-121869/142075</t>
  </si>
  <si>
    <t>2010101000000000000FOR-121922/142082</t>
  </si>
  <si>
    <t>2010101000000000000FOR-121964/142082</t>
  </si>
  <si>
    <t>2010101000000000000FOR-122012/142089</t>
  </si>
  <si>
    <t>2010101000000000000FOR-122089/142089</t>
  </si>
  <si>
    <t>2010101000000000000FOR-122092/142089</t>
  </si>
  <si>
    <t>2010101000000000000FOR-122093/142089</t>
  </si>
  <si>
    <t>2010101000000000000FOR-122159/142089</t>
  </si>
  <si>
    <t>2010101000000000000FOR-122177/142089</t>
  </si>
  <si>
    <t>2010101000000000000FOR-122244/142089</t>
  </si>
  <si>
    <t>2010101000000000000FOR-122245/142096</t>
  </si>
  <si>
    <t>2010101000000000000FOR-122295/142096</t>
  </si>
  <si>
    <t>2010101000000000000FOR-122325/142096</t>
  </si>
  <si>
    <t>2010101000000000000FOR-122340/142096</t>
  </si>
  <si>
    <t>2010101000000000000FOR-122515/142103</t>
  </si>
  <si>
    <t>2010101000000000000FOR-122533/142103</t>
  </si>
  <si>
    <t>2010101000000000000FOR-122557/142110</t>
  </si>
  <si>
    <t>2010101000000000000FOR-122567/142110</t>
  </si>
  <si>
    <t>2010101000000000000FOR-122568/142110</t>
  </si>
  <si>
    <t>2010101000000000000FOR-122580/142103</t>
  </si>
  <si>
    <t>2010101000000000000FOR-122744/142110</t>
  </si>
  <si>
    <t>2010101000000000000FOR-122751/142117</t>
  </si>
  <si>
    <t>2010101000000000000FOR-123086/142124</t>
  </si>
  <si>
    <t>2010101000000000000DCOMB-20936342152</t>
  </si>
  <si>
    <t>2010101000000000000FOR-000602/142070</t>
  </si>
  <si>
    <t>2010101000000000000FOR-000626/142085</t>
  </si>
  <si>
    <t>2010101000000000000CEEM-15028844842060</t>
  </si>
  <si>
    <t>2010101000000000000FOR-003437/342060</t>
  </si>
  <si>
    <t>2010101000000000000FOR-003437/442069</t>
  </si>
  <si>
    <t>2010101000000000000FOR-003551/242060</t>
  </si>
  <si>
    <t>2010101000000000000DCOMB-008626/142083</t>
  </si>
  <si>
    <t>2010101000000000000DCOMB-008634/142083</t>
  </si>
  <si>
    <t>2010101000000000000DCOMB-008643/142083</t>
  </si>
  <si>
    <t>2010101000000000000DCOMB-008766/142083</t>
  </si>
  <si>
    <t>2010101000000000000DCOMB-008768/142083</t>
  </si>
  <si>
    <t>2010101000000000000DCOMB-008872/142083</t>
  </si>
  <si>
    <t>2010101000000000000DCOMB-008887/142083</t>
  </si>
  <si>
    <t>2010101000000000000DCOMB-008905/142083</t>
  </si>
  <si>
    <t>2010101000000000000DCOMB-008945/142083</t>
  </si>
  <si>
    <t>2010101000000000000DCOMB-008981/142081</t>
  </si>
  <si>
    <t>2010101000000000000DCOMB-009000/142081</t>
  </si>
  <si>
    <t>2010101000000000000DCOMB-009021/142081</t>
  </si>
  <si>
    <t>2010101000000000000DCOMB-009093/142081</t>
  </si>
  <si>
    <t>2010101000000000000DCOMB-009160/142081</t>
  </si>
  <si>
    <t>2010101000000000000DCOMB-009174/142081</t>
  </si>
  <si>
    <t>2010101000000000000DCOMB-009218/142081</t>
  </si>
  <si>
    <t>2010101000000000000DCOMB-009345/142101</t>
  </si>
  <si>
    <t>2010101000000000000DCOMB-009382/142101</t>
  </si>
  <si>
    <t>2010101000000000000DCOMB-009384/142101</t>
  </si>
  <si>
    <t>2010101000000000000DCOMB-009385/142101</t>
  </si>
  <si>
    <t>2010101000000000000DCOMB-009389/142101</t>
  </si>
  <si>
    <t>2010101000000000000DCOMB-009410/142101</t>
  </si>
  <si>
    <t>2010101000000000000DCOMB-009433/142101</t>
  </si>
  <si>
    <t>2010101000000000000DCOMB-009465/142101</t>
  </si>
  <si>
    <t>2010101000000000000DCOMB-009483/142101</t>
  </si>
  <si>
    <t>2010101000000000000DCOMB-009526/142107</t>
  </si>
  <si>
    <t>2010101000000000000DCOMB-009558/142107</t>
  </si>
  <si>
    <t>2010101000000000000DCOMB-009613/142107</t>
  </si>
  <si>
    <t>2010101000000000000DCOMB-009688/142107</t>
  </si>
  <si>
    <t>2010101000000000000DCOMB-009689/142107</t>
  </si>
  <si>
    <t>2010101000000000000DCOMB-009704/142107</t>
  </si>
  <si>
    <t>2010101000000000000SAUDE-1601201542069</t>
  </si>
  <si>
    <t>2010101000000000000SAUDE-1902201542062</t>
  </si>
  <si>
    <t>2010101000000000000SAUDE-1903201542082</t>
  </si>
  <si>
    <t>2010101000000000000SAUDE-1905201542143</t>
  </si>
  <si>
    <t>2010101000000000000TELEF-905201542133</t>
  </si>
  <si>
    <t>2010101000000000000FOR-01285742020</t>
  </si>
  <si>
    <t>2010101000000000000FOR-2015640/142066</t>
  </si>
  <si>
    <t>2010101000000000000FOR-2015913/142136</t>
  </si>
  <si>
    <t>2010101000000000000FOR-20151411/142109</t>
  </si>
  <si>
    <t>2010101000000000000FOR-20151773/142139</t>
  </si>
  <si>
    <t>2010101000000000000FOR-007355/142066</t>
  </si>
  <si>
    <t>2010101000000000000FOR-057315/142139</t>
  </si>
  <si>
    <t>2010101000000000000FOR-000523/142100</t>
  </si>
  <si>
    <t>2010101000000000000FOR-000620/142130</t>
  </si>
  <si>
    <t>2010101000000000000FOR-150911/141997</t>
  </si>
  <si>
    <t>2010101000000000000FOR-138480/142081</t>
  </si>
  <si>
    <t>2010101000000000000FOR-140531/142103</t>
  </si>
  <si>
    <t>2010101000000000000FOR-153217/142115</t>
  </si>
  <si>
    <t>2010101000000000000FOR-153372/142130</t>
  </si>
  <si>
    <t>2010101000000000000FOR-154294/142127</t>
  </si>
  <si>
    <t>2010101000000000000FOR-154426/142143</t>
  </si>
  <si>
    <t>2010101000000000000FOR-011611/142076</t>
  </si>
  <si>
    <t>2010104000000000000FOR-000304/242001</t>
  </si>
  <si>
    <t>2010104000000000000FOR-000304/342069</t>
  </si>
  <si>
    <t>2010104000000000000EXPOP-14040015941919</t>
  </si>
  <si>
    <t>2010104000000000000EXPOP-14040016041921</t>
  </si>
  <si>
    <t>2010101000000000000FOR-006572/142120</t>
  </si>
  <si>
    <t>2010101000000000000FOR-00662742142</t>
  </si>
  <si>
    <t>2010101000000000000CAM-978627942141</t>
  </si>
  <si>
    <t>2010101000000000000CAM-978627942172</t>
  </si>
  <si>
    <t>2010101000000000000FOR-00002442031</t>
  </si>
  <si>
    <t>2010101000000000000FOR-00002742045</t>
  </si>
  <si>
    <t>2010101000000000000FOR-000030/142074</t>
  </si>
  <si>
    <t>2010101000000000000FOR-000031/142074</t>
  </si>
  <si>
    <t>2010104000000000000FOR-000018/142110</t>
  </si>
  <si>
    <t>2010101000000000000FOR-2015492/142093</t>
  </si>
  <si>
    <t>2010101000000000000FOR-2015589/142124</t>
  </si>
  <si>
    <t>2010101000000000000FOR-2015853/142154</t>
  </si>
  <si>
    <t>2010101000000000000FOR-010929/142060</t>
  </si>
  <si>
    <t>2010101000000000000FOR-010989/142078</t>
  </si>
  <si>
    <t>2010101000000000000FOR-000057/142109</t>
  </si>
  <si>
    <t>2010101000000000000FOR-000124/142157</t>
  </si>
  <si>
    <t>2010101000000000000FOR-243007/141942</t>
  </si>
  <si>
    <t>2010101000000000000FOR-1030395/142116</t>
  </si>
  <si>
    <t>2010101000000000000FOR-4806266/141972</t>
  </si>
  <si>
    <t>2010104000000000000FOR-070739/141993</t>
  </si>
  <si>
    <t>2010104000000000000FOR-073018/142060</t>
  </si>
  <si>
    <t>2010101000000000000FOR-006684/141993</t>
  </si>
  <si>
    <t>2010104000000000000RPAT-00004042104</t>
  </si>
  <si>
    <t>2010101000000000000CEEM-7706759242088</t>
  </si>
  <si>
    <t>2010101000000000000TELEF-3114976642130</t>
  </si>
  <si>
    <t>2010101000000000000TELEF-3005201542161</t>
  </si>
  <si>
    <t>2010101000000000000FOR-946398/142103</t>
  </si>
  <si>
    <t>2010101000000000000SAUDE-1022722442104</t>
  </si>
  <si>
    <t>2010101000000000000SAUDE-1023365842134</t>
  </si>
  <si>
    <t>2010101000000000000SAUDE-1024082442165</t>
  </si>
  <si>
    <t>2010101000000000000FOR-001798/141988</t>
  </si>
  <si>
    <t>2010101000000000000FOR-001840/142019</t>
  </si>
  <si>
    <t>2010101000000000000FOR-001841/142019</t>
  </si>
  <si>
    <t>2010101000000000000FOR-001860/142051</t>
  </si>
  <si>
    <t>2010101000000000000FOR-001861/142051</t>
  </si>
  <si>
    <t>2010101000000000000DINFO-00188942104</t>
  </si>
  <si>
    <t>2010101000000000000DINFO-00189042104</t>
  </si>
  <si>
    <t>2010101000000000000DINFO-00190842121</t>
  </si>
  <si>
    <t>2010101000000000000DINFO-00190942121</t>
  </si>
  <si>
    <t>2010101000000000000DLICA-2011201442012</t>
  </si>
  <si>
    <t>2010101000000000000DLICA-801201542012</t>
  </si>
  <si>
    <t>2010101000000000000FOR-7496336/142104</t>
  </si>
  <si>
    <t>2010101000000000000FOR-000794/142093</t>
  </si>
  <si>
    <t>2010101000000000000FOR-000832/142100</t>
  </si>
  <si>
    <t>2010101000000000000FOR-150110/341981</t>
  </si>
  <si>
    <t>2010101000000000000FOR-150110/442009</t>
  </si>
  <si>
    <t>2010101000000000000FOR-152455/241978</t>
  </si>
  <si>
    <t>2010101000000000000FOR-152455/342006</t>
  </si>
  <si>
    <t>2010101000000000000FOR-152455/442034</t>
  </si>
  <si>
    <t>2010101000000000000FOR-152455/542062</t>
  </si>
  <si>
    <t>2010101000000000000FOR-152455/642090</t>
  </si>
  <si>
    <t>2010101000000000000FOR-152455/742118</t>
  </si>
  <si>
    <t>2010101000000000000FOR-000430/442065</t>
  </si>
  <si>
    <t>2010101000000000000FOR-001067/442065</t>
  </si>
  <si>
    <t>2010101000000000000FOR-000699/342082</t>
  </si>
  <si>
    <t>2010101000000000000FOR-000699/442112</t>
  </si>
  <si>
    <t>2010101000000000000FOR-001199/242060</t>
  </si>
  <si>
    <t>2010101000000000000FOR-001199/342082</t>
  </si>
  <si>
    <t>2010101000000000000FOR-001199/442112</t>
  </si>
  <si>
    <t>2010101000000000000FOR-000820/142065</t>
  </si>
  <si>
    <t>2010101000000000000FOR-001064/142166</t>
  </si>
  <si>
    <t>2010101000000000000FOR-001064/242196</t>
  </si>
  <si>
    <t>2010101000000000000FOR-001064/342226</t>
  </si>
  <si>
    <t>2010101000000000000FOR-001064/442256</t>
  </si>
  <si>
    <t>2010101000000000000DCOND-02779341978</t>
  </si>
  <si>
    <t>2010101000000000000FOR-026727/441999</t>
  </si>
  <si>
    <t>2010101000000000000FOR-027627/342011</t>
  </si>
  <si>
    <t>2010101000000000000FOR-033760/142003</t>
  </si>
  <si>
    <t>2010101000000000000FOR-7761981/142129</t>
  </si>
  <si>
    <t>2010106000000010000FOR-07527041429</t>
  </si>
  <si>
    <t>2010101000000000000COLET-04837641827</t>
  </si>
  <si>
    <t>2010101000000000000DEMAI-1202201542001</t>
  </si>
  <si>
    <t>2010101000000000000DEMAI-2704201542121</t>
  </si>
  <si>
    <t>2010101000000000000DEMAI-00005942152</t>
  </si>
  <si>
    <t>2010101000000000000FOR-004063/142062</t>
  </si>
  <si>
    <t>2010101000000000000DCOMB-004136/142060</t>
  </si>
  <si>
    <t>2010101000000000000DCOMB-004206/142060</t>
  </si>
  <si>
    <t>2010101000000000000DCOMB-004207/142060</t>
  </si>
  <si>
    <t>2010101000000000000DCOMB-004312/142076</t>
  </si>
  <si>
    <t>2010101000000000000DCOMB-004315/142076</t>
  </si>
  <si>
    <t>2010101000000000000DCOMB-004342/142076</t>
  </si>
  <si>
    <t>2010101000000000000DCOMB-004349/142076</t>
  </si>
  <si>
    <t>2010101000000000000DCOMB-004372/142076</t>
  </si>
  <si>
    <t>2010101000000000000DCOMB-004399/142076</t>
  </si>
  <si>
    <t>2010101000000000000FOR-007467/142124</t>
  </si>
  <si>
    <t>2010101000000000000DALUM-09293142068</t>
  </si>
  <si>
    <t>2010101000000000000DALUM-09383142099</t>
  </si>
  <si>
    <t>2010101000000000000DALUM-09474942129</t>
  </si>
  <si>
    <t>2010101000000000000DALUM-09579142160</t>
  </si>
  <si>
    <t>2010101000000000000FOR-084655/142040</t>
  </si>
  <si>
    <t>2010101000000000000FOR-088178/142068</t>
  </si>
  <si>
    <t>2010101000000000000FOR-092162/142099</t>
  </si>
  <si>
    <t>2010101000000000000FOR-095528/142129</t>
  </si>
  <si>
    <t>2010101000000000000FOR-101383/142160</t>
  </si>
  <si>
    <t>2010101000000000000DESAC-603201441708</t>
  </si>
  <si>
    <t>2010101000000000000FOR-219991/142093</t>
  </si>
  <si>
    <t>2010101000000000000FOR-219992/142093</t>
  </si>
  <si>
    <t>2010101000000000000FOR-006267/142124</t>
  </si>
  <si>
    <t>2010101000000000000FOR-006435/142170</t>
  </si>
  <si>
    <t>2010101000000000000FOR-00004942102</t>
  </si>
  <si>
    <t>2010101000000000000FOR-033929/342060</t>
  </si>
  <si>
    <t>2010101000000000000FOR-033929/442075</t>
  </si>
  <si>
    <t>2010101000000000000FOR-009308/142030</t>
  </si>
  <si>
    <t>2010101000000000000FOR-009308/242060</t>
  </si>
  <si>
    <t>2010101000000000000FOR-009308/342074</t>
  </si>
  <si>
    <t>2010101000000000000CTT-1405201542138</t>
  </si>
  <si>
    <t>2010101000000000000FOR-002432/242042</t>
  </si>
  <si>
    <t>2010101000000000000FOR-001581/142041</t>
  </si>
  <si>
    <t>2010101000000000000FOR-001581/242069</t>
  </si>
  <si>
    <t>2010101000000000000FOR-001582/142041</t>
  </si>
  <si>
    <t>2010101000000000000FOR-001582/242069</t>
  </si>
  <si>
    <t>2010101000000000000FOR-002497/142041</t>
  </si>
  <si>
    <t>2010101000000000000FOR-002497/242069</t>
  </si>
  <si>
    <t>2010101000000000000FOR-167612142110</t>
  </si>
  <si>
    <t>2010101000000000000FOR-172573942142</t>
  </si>
  <si>
    <t>2010101000000000000FOR-002482/142100</t>
  </si>
  <si>
    <t>2010101000000000000FOR-337664/142005</t>
  </si>
  <si>
    <t>2010101000000000000FOR-371367/142060</t>
  </si>
  <si>
    <t>2010101000000000000CTT-15062014/842019</t>
  </si>
  <si>
    <t>2010101000000000000FOR-000249/142130</t>
  </si>
  <si>
    <t>2010101000000000000FOR-000250/142130</t>
  </si>
  <si>
    <t>2010101000000000000FOR-000251/142130</t>
  </si>
  <si>
    <t>2010101000000000000FOR-000252/142130</t>
  </si>
  <si>
    <t>2010101000000000000FOR-00003842094</t>
  </si>
  <si>
    <t>2010101000000000000FOR-018465/142144</t>
  </si>
  <si>
    <t>2010101000000000000FOR-020477/142144</t>
  </si>
  <si>
    <t>2010101000000000000FOR-185392/141993</t>
  </si>
  <si>
    <t>2010101000000000000INTER-2296827142062</t>
  </si>
  <si>
    <t>2010101000000000000INTER-2297239642090</t>
  </si>
  <si>
    <t>2010101000000000000TELEM-2588424242081</t>
  </si>
  <si>
    <t>2010101000000000000TELEM-21149447042097</t>
  </si>
  <si>
    <t>2010101000000000000TELEM-2055946342127</t>
  </si>
  <si>
    <t>2010101000000000000TELEM-21137657642127</t>
  </si>
  <si>
    <t>2010101000000000000TELEM-21149447042127</t>
  </si>
  <si>
    <t>2010101000000000000TELEM-21160399042127</t>
  </si>
  <si>
    <t>2010101000000000000TELEM-2559463242158</t>
  </si>
  <si>
    <t>2010101000000000000TELEM-21137657642158</t>
  </si>
  <si>
    <t>2010101000000000000TELEM-21137695042147</t>
  </si>
  <si>
    <t>2010101000000000000TELEM-21149447042158</t>
  </si>
  <si>
    <t>2010101000000000000TELEM-21374054942158</t>
  </si>
  <si>
    <t>2010101000000000000TELEM-14088391042014</t>
  </si>
  <si>
    <t>2010101000000000000TELEM-14088391142014</t>
  </si>
  <si>
    <t>2010101000000000000FOR-1276247/141978</t>
  </si>
  <si>
    <t>2010101000000000000FOR-1298084/142009</t>
  </si>
  <si>
    <t>2010101000000000000FOR-00000642069</t>
  </si>
  <si>
    <t>2010101000000000000FOR-022287/141978</t>
  </si>
  <si>
    <t>2010101000000000000FOR-022790/142010</t>
  </si>
  <si>
    <t>2010101000000000000FOR-023245/142060</t>
  </si>
  <si>
    <t>2010101000000000000FOR-318316/142124</t>
  </si>
  <si>
    <t>2010101000000000000FOR-334411/142155</t>
  </si>
  <si>
    <t>2010101000000000000DVIAG-08157742060</t>
  </si>
  <si>
    <t>2010101000000000000DVIAG-08168542062</t>
  </si>
  <si>
    <t>2010101000000000000DVIAG-08183042065</t>
  </si>
  <si>
    <t>2010101000000000000FOR-6509513/241986</t>
  </si>
  <si>
    <t>2010101000000000000DALUI-1111201441954</t>
  </si>
  <si>
    <t>2010101000000000000FOR-068039/142016</t>
  </si>
  <si>
    <t>2010101000000000000DINFO-00017542122</t>
  </si>
  <si>
    <t>2010101000000000000FOR-311724/241988</t>
  </si>
  <si>
    <t>2010101000000000000FOR-311724/342003</t>
  </si>
  <si>
    <t>2010101000000000000FOR-005756/142094</t>
  </si>
  <si>
    <t>2010101000000000000FOR-126264/142032</t>
  </si>
  <si>
    <t>2010101000000000000FOR-20151519/142139</t>
  </si>
  <si>
    <t>2010101000000000000FOR-20151732/142139</t>
  </si>
  <si>
    <t>2010101000000000000FOR-007416/142083</t>
  </si>
  <si>
    <t>2010101000000000000FOR-050276/142037</t>
  </si>
  <si>
    <t>2010101000000000000FOR-1015136/141993</t>
  </si>
  <si>
    <t>2010101000000000000FOR-1015136/242008</t>
  </si>
  <si>
    <t>2010101000000000000FOR-1015136/342060</t>
  </si>
  <si>
    <t>2010101000000000000FOR-1015479/141996</t>
  </si>
  <si>
    <t>2010101000000000000FOR-1015479/242011</t>
  </si>
  <si>
    <t>2010101000000000000FOR-1015479/342060</t>
  </si>
  <si>
    <t>2010101000000000000FOR-00007642131</t>
  </si>
  <si>
    <t>2010101000000000000FOR-138439/142131</t>
  </si>
  <si>
    <t>2010101000000000000FOR-140512/142141</t>
  </si>
  <si>
    <t>2010101000000000000FOR-005717/142062</t>
  </si>
  <si>
    <t>2010106000000010000FOR-096242/142082</t>
  </si>
  <si>
    <t>2010106000000010000FOR-097370/142144</t>
  </si>
  <si>
    <t>2010106000000010000FOR-097435/142149</t>
  </si>
  <si>
    <t>2010106000000010000FOR-097476/142149</t>
  </si>
  <si>
    <t>2010106000000010000FOR-097644/142158</t>
  </si>
  <si>
    <t>2010106000000010000FOR-097713/142163</t>
  </si>
  <si>
    <t>2010106000000010000FOR-097732/142164</t>
  </si>
  <si>
    <t>2010106000000010000FOR-097788/142167</t>
  </si>
  <si>
    <t>2010106000000010000FOR-097863/142171</t>
  </si>
  <si>
    <t>2010106000000010000FOR-035162/142130</t>
  </si>
  <si>
    <t>2010106000000010000FOR-035309/142170</t>
  </si>
  <si>
    <t>2010101000000000000FOR-007640/142151</t>
  </si>
  <si>
    <t>2010101000000000000FOR-037345/141148</t>
  </si>
  <si>
    <t>2010101000000000000FOR-038052/141172</t>
  </si>
  <si>
    <t>2010101000000000000FOR-038324/141180</t>
  </si>
  <si>
    <t>2010101000000000000FOR-045113/141640</t>
  </si>
  <si>
    <t>2010106000000010000FOR-097369/142144</t>
  </si>
  <si>
    <t>2010106000000010000FOR-000240/141604</t>
  </si>
  <si>
    <t>2010106000000010000FOR-085325/141779</t>
  </si>
  <si>
    <t>2010106000000010000FOR-029049/141562</t>
  </si>
  <si>
    <t>2010106000000010000FOR-029179/141786</t>
  </si>
  <si>
    <t>2010106000000010000FOR-029298/141577</t>
  </si>
  <si>
    <t>2010106000000010000FOR-031572/141773</t>
  </si>
  <si>
    <t>2010106000000010000FOR-032695/141873</t>
  </si>
  <si>
    <t>2010101000000000000DALUI-103199941959</t>
  </si>
  <si>
    <t>2010101000000000000DALUI-104112941989</t>
  </si>
  <si>
    <t>2010101000000000000DALUI-104577842020</t>
  </si>
  <si>
    <t>2010101000000000000DALUI-1602201542051</t>
  </si>
  <si>
    <t>2010101000000000000DALUI-105377542079</t>
  </si>
  <si>
    <t>2010101000000000000DALUI-1604201542110</t>
  </si>
  <si>
    <t>2010101000000000000DALUI-1605201642140</t>
  </si>
  <si>
    <t>2010101000000000000DALUI-10062014/641983</t>
  </si>
  <si>
    <t>2010101000000000000DALUI-2303201542014</t>
  </si>
  <si>
    <t>2010101000000000000DALUI-2303201542045</t>
  </si>
  <si>
    <t>2010101000000000000DALUI-2303201542073</t>
  </si>
  <si>
    <t>2010101000000000000DALUI-2303201542104</t>
  </si>
  <si>
    <t>2010101000000000000DALUI-1112201441984</t>
  </si>
  <si>
    <t>2010101000000000000DALUI-1101201542015</t>
  </si>
  <si>
    <t>2010101000000000000DALUI-1102201542046</t>
  </si>
  <si>
    <t>2010101000000000000DALUI-2003201542074</t>
  </si>
  <si>
    <t>2010101000000000000DALUI-2003201542105</t>
  </si>
  <si>
    <t>2010101000000000000DALUI-20032015/142135</t>
  </si>
  <si>
    <t>2010101000000000000DALUI-20032015/242166</t>
  </si>
  <si>
    <t>2010101000000000000DALUI-20032015/342196</t>
  </si>
  <si>
    <t>2010101000000000000DALUI-20032015/442227</t>
  </si>
  <si>
    <t>2010101000000000000DALUI-20032015/542258</t>
  </si>
  <si>
    <t>2010101000000000000DALUI-20032015/642288</t>
  </si>
  <si>
    <t>2010101000000000000DALUI-20032015/742319</t>
  </si>
  <si>
    <t>2010101000000000000DALUI-20032015/842349</t>
  </si>
  <si>
    <t>2010101000000000000CTT-008490/142032</t>
  </si>
  <si>
    <t>2010201007001010000CONT.FOMENTO42131</t>
  </si>
  <si>
    <t>2010101000000000000FOR-166799/342016</t>
  </si>
  <si>
    <t>2010101000000000000FOR-168559/142052</t>
  </si>
  <si>
    <t>2010101000000000000FOR-168559/242059</t>
  </si>
  <si>
    <t>2010101000000000000FOR-168559/342066</t>
  </si>
  <si>
    <t>2010101000000000000FOR-168835/142059</t>
  </si>
  <si>
    <t>2010101000000000000FOR-168835/242066</t>
  </si>
  <si>
    <t>2010101000000000000FOR-168835/342073</t>
  </si>
  <si>
    <t>2010101000000000000FOR-000948/241973</t>
  </si>
  <si>
    <t>2010101000000000000FOR-001028/142018</t>
  </si>
  <si>
    <t>2010101000000000000FOR-001028/242069</t>
  </si>
  <si>
    <t>2010101000000000000FOR-001028/342069</t>
  </si>
  <si>
    <t>2010101000000000000FOR-001028/442069</t>
  </si>
  <si>
    <t>2010101000000000000FOR-001028/542069</t>
  </si>
  <si>
    <t>2010101000000000000FOR-001028/642069</t>
  </si>
  <si>
    <t>2010101000000000000FOR-001029/142010</t>
  </si>
  <si>
    <t>2010101000000000000FOR-001029/242012</t>
  </si>
  <si>
    <t>2010101000000000000FOR-001029/342015</t>
  </si>
  <si>
    <t>2010101000000000000FOR-001029/442017</t>
  </si>
  <si>
    <t>2010101000000000000FOR-001029/542018</t>
  </si>
  <si>
    <t>2010101000000000000FOR-001029/642069</t>
  </si>
  <si>
    <t>2010101000000000000FOR-001029/742069</t>
  </si>
  <si>
    <t>2010101000000000000FOR-001029/842069</t>
  </si>
  <si>
    <t>2010101000000000000FOR-001029/942069</t>
  </si>
  <si>
    <t>2010101000000000000FOR-001029/1042069</t>
  </si>
  <si>
    <t>2010101000000000000FOR-001030/141996</t>
  </si>
  <si>
    <t>2010101000000000000FOR-001030/241999</t>
  </si>
  <si>
    <t>2010101000000000000FOR-001030/342002</t>
  </si>
  <si>
    <t>2010101000000000000FOR-001030/442002</t>
  </si>
  <si>
    <t>2010101000000000000FOR-001030/542003</t>
  </si>
  <si>
    <t>2010101000000000000FOR-001030/642005</t>
  </si>
  <si>
    <t>2010101000000000000FOR-001031/142005</t>
  </si>
  <si>
    <t>2010101000000000000FOR-001031/242007</t>
  </si>
  <si>
    <t>2010101000000000000FOR-001031/342009</t>
  </si>
  <si>
    <t>2010101000000000000FOR-001031/442011</t>
  </si>
  <si>
    <t>2010101000000000000FOR-001031/542013</t>
  </si>
  <si>
    <t>2010101000000000000FOR-001031/642015</t>
  </si>
  <si>
    <t>2010101000000000000FOR-001031/742016</t>
  </si>
  <si>
    <t>2010101000000000000FOR-001113/142069</t>
  </si>
  <si>
    <t>2010101000000000000FOR-001113/242069</t>
  </si>
  <si>
    <t>2010101000000000000FOR-001113/342069</t>
  </si>
  <si>
    <t>2010101000000000000FOR-001113/442069</t>
  </si>
  <si>
    <t>2010101000000000000FOR-001114/142069</t>
  </si>
  <si>
    <t>2010101000000000000FOR-001114/242069</t>
  </si>
  <si>
    <t>2010101000000000000FOR-001114/342069</t>
  </si>
  <si>
    <t>2010101000000000000FOR-001180/142069</t>
  </si>
  <si>
    <t>2010101000000000000FOR-001180/242069</t>
  </si>
  <si>
    <t>2010101000000000000FOR-001180/342062</t>
  </si>
  <si>
    <t>2010101000000000000FOR-001180/442065</t>
  </si>
  <si>
    <t>2010101000000000000FOR-001180/542069</t>
  </si>
  <si>
    <t>2010101000000000000FOR-001180/642062</t>
  </si>
  <si>
    <t>2010101000000000000FOR-002429/142069</t>
  </si>
  <si>
    <t>2010101000000000000FOR-008320/141989</t>
  </si>
  <si>
    <t>2010101000000000000FOR-008320/241996</t>
  </si>
  <si>
    <t>2010101000000000000FOR-008320/342003</t>
  </si>
  <si>
    <t>2010101000000000000FOR-008320/442010</t>
  </si>
  <si>
    <t>2010101000000000000FOR-000068/142002</t>
  </si>
  <si>
    <t>2010101000000000000FOR-002989/142062</t>
  </si>
  <si>
    <t>2010101000000000000FOR-002540/142063</t>
  </si>
  <si>
    <t>2010101000000000000FOR-002997/142064</t>
  </si>
  <si>
    <t>2010101000000000000FOR-002938/142060</t>
  </si>
  <si>
    <t>2010101000000000000FOR-061309/442069</t>
  </si>
  <si>
    <t>2010101000000000000FOR-062476/142065</t>
  </si>
  <si>
    <t>2010101000000000000FOR-062476/242072</t>
  </si>
  <si>
    <t>2010101000000000000FOR-062476/342079</t>
  </si>
  <si>
    <t>2010101000000000000FOR-001174/142138</t>
  </si>
  <si>
    <t>2010101000000000000FOR-004298/142173</t>
  </si>
  <si>
    <t>2010101000000000000FOR-000925/142020</t>
  </si>
  <si>
    <t>2010101000000000000FOR-000931/142031</t>
  </si>
  <si>
    <t>2010101000000000000FOR-000936/142065</t>
  </si>
  <si>
    <t>2010101000000000000FOR-000962/142138</t>
  </si>
  <si>
    <t>2010101000000000000FOR-012781/142121</t>
  </si>
  <si>
    <t>2010101000000000000FOR-002058/341983</t>
  </si>
  <si>
    <t>2010101000000000000FOR-009187/142074</t>
  </si>
  <si>
    <t>2010101000000000000FOR-001136/142081</t>
  </si>
  <si>
    <t>2010101000000000000FOR-001136/242084</t>
  </si>
  <si>
    <t>2010101000000000000FOR-001136/342086</t>
  </si>
  <si>
    <t>2010101000000000000FOR-001136/442088</t>
  </si>
  <si>
    <t>2010101000000000000FOR-001136/542090</t>
  </si>
  <si>
    <t>2010101000000000000FOR-001136/642094</t>
  </si>
  <si>
    <t>2010101000000000000FOR-001137/142068</t>
  </si>
  <si>
    <t>2010101000000000000FOR-001137/242070</t>
  </si>
  <si>
    <t>2010101000000000000FOR-001137/342072</t>
  </si>
  <si>
    <t>2010101000000000000FOR-001137/442076</t>
  </si>
  <si>
    <t>2010101000000000000FOR-001137/542078</t>
  </si>
  <si>
    <t>2010101000000000000FOR-001137/642080</t>
  </si>
  <si>
    <t>2010101000000000000FOR-001138/142065</t>
  </si>
  <si>
    <t>2010101000000000000FOR-001138/242059</t>
  </si>
  <si>
    <t>2010101000000000000FOR-001138/342061</t>
  </si>
  <si>
    <t>2010101000000000000FOR-001138/442063</t>
  </si>
  <si>
    <t>2010101000000000000FOR-001138/542064</t>
  </si>
  <si>
    <t>2010101000000000000FOR-001138/642066</t>
  </si>
  <si>
    <t>2010101000000000000FOR-001199/142060</t>
  </si>
  <si>
    <t>2010101000000000000FOR-001199/342061</t>
  </si>
  <si>
    <t>2010101000000000000FOR-001199/442066</t>
  </si>
  <si>
    <t>2010101000000000000FOR-001199/542071</t>
  </si>
  <si>
    <t>2010101000000000000FOR-001027/242104</t>
  </si>
  <si>
    <t>2010101000000000000FOR-001027/342111</t>
  </si>
  <si>
    <t>2010101000000000000FOR-001027/442118</t>
  </si>
  <si>
    <t>2010101000000000000FOR-001050/142137</t>
  </si>
  <si>
    <t>2010101000000000000FOR-001050/242144</t>
  </si>
  <si>
    <t>2010101000000000000FOR-001050/342151</t>
  </si>
  <si>
    <t>2010101000000000000FOR-001050/442158</t>
  </si>
  <si>
    <t>2010101000000000000FOR-000112/242069</t>
  </si>
  <si>
    <t>2010101000000000000FOR-000135/142086</t>
  </si>
  <si>
    <t>2010101000000000000FOR-000141/142089</t>
  </si>
  <si>
    <t>2010104000000000000FOR-014221/142060</t>
  </si>
  <si>
    <t>2010104000000000000FOR-014223/142060</t>
  </si>
  <si>
    <t>2010104000000000000FOR-014226/142060</t>
  </si>
  <si>
    <t>2010104000000000000FOR-014446/142060</t>
  </si>
  <si>
    <t>2010104000000000000FOR-014697/142060</t>
  </si>
  <si>
    <t>2010104000000000000FOR-014934/142061</t>
  </si>
  <si>
    <t>2010104000000000000FOR-014935/142061</t>
  </si>
  <si>
    <t>2010104000000000000FOR-014961/142061</t>
  </si>
  <si>
    <t>2010104000000000000FOR-014962/142061</t>
  </si>
  <si>
    <t>2010104000000000000FOR-000662/141978</t>
  </si>
  <si>
    <t>2010104000000000000FOR-363150/141570</t>
  </si>
  <si>
    <t>2010104000000000000FOR-364299/141570</t>
  </si>
  <si>
    <t>2010104000000000000FOR-367140/141570</t>
  </si>
  <si>
    <t>2010104000000000000FOR-367146/141570</t>
  </si>
  <si>
    <t>2010104000000000000FOR-001852/141647</t>
  </si>
  <si>
    <t>2010104000000000000FOR-003540/141963</t>
  </si>
  <si>
    <t>2010104000000000000FOR-003566/141963</t>
  </si>
  <si>
    <t>2010104000000000000FOR-003623/141963</t>
  </si>
  <si>
    <t>2010104000000000000FOR-003677/141963</t>
  </si>
  <si>
    <t>2010104000000000000FOR-003698/141963</t>
  </si>
  <si>
    <t>2010104000000000000FOR-003703/141963</t>
  </si>
  <si>
    <t>2010104000000000000FOR-003714/141963</t>
  </si>
  <si>
    <t>2010104000000000000FOR-003717/141963</t>
  </si>
  <si>
    <t>2010104000000000000FOR-003719/141963</t>
  </si>
  <si>
    <t>2010104000000000000FOR-003749/141976</t>
  </si>
  <si>
    <t>2010104000000000000FOR-003775/141978</t>
  </si>
  <si>
    <t>2010104000000000000FOR-003789/141978</t>
  </si>
  <si>
    <t>2010104000000000000FOR-003790/141978</t>
  </si>
  <si>
    <t>2010104000000000000FOR-003791/141978</t>
  </si>
  <si>
    <t>2010104000000000000FOR-003792/141978</t>
  </si>
  <si>
    <t>2010104000000000000FOR-003798/141978</t>
  </si>
  <si>
    <t>2010104000000000000FOR-003833/141985</t>
  </si>
  <si>
    <t>2010104000000000000FOR-003840/141988</t>
  </si>
  <si>
    <t>2010104000000000000FOR-003844/141989</t>
  </si>
  <si>
    <t>2010104000000000000FOR-003852/141988</t>
  </si>
  <si>
    <t>2010104000000000000FOR-003860/141991</t>
  </si>
  <si>
    <t>2010104000000000000FOR-003869/142060</t>
  </si>
  <si>
    <t>2010104000000000000FOR-003873/141992</t>
  </si>
  <si>
    <t>2010104000000000000FOR-003893/141999</t>
  </si>
  <si>
    <t>2010104000000000000FOR-003898/141999</t>
  </si>
  <si>
    <t>2010104000000000000FOR-003939/142006</t>
  </si>
  <si>
    <t>2010104000000000000FOR-003940/142006</t>
  </si>
  <si>
    <t>2010104000000000000FOR-003941/142006</t>
  </si>
  <si>
    <t>2010104000000000000FOR-003942/142007</t>
  </si>
  <si>
    <t>2010104000000000000FOR-003945/142060</t>
  </si>
  <si>
    <t>2010104000000000000FOR-003946/142060</t>
  </si>
  <si>
    <t>2010104000000000000FOR-003948/142009</t>
  </si>
  <si>
    <t>2010104000000000000FOR-003950/142010</t>
  </si>
  <si>
    <t>2010104000000000000FOR-003952/142010</t>
  </si>
  <si>
    <t>2010104000000000000FOR-003978/142014</t>
  </si>
  <si>
    <t>2010104000000000000FOR-003986/142017</t>
  </si>
  <si>
    <t>2010104000000000000FOR-003987/142017</t>
  </si>
  <si>
    <t>2010104000000000000FOR-003988/142018</t>
  </si>
  <si>
    <t>2010104000000000000FOR-003989/142018</t>
  </si>
  <si>
    <t>2010104000000000000FOR-003990/142018</t>
  </si>
  <si>
    <t>2010104000000000000FOR-004036/142060</t>
  </si>
  <si>
    <t>2010104000000000000FOR-004042/142060</t>
  </si>
  <si>
    <t>2010104000000000000FOR-004043/142060</t>
  </si>
  <si>
    <t>2010104000000000000FOR-004044/142060</t>
  </si>
  <si>
    <t>2010104000000000000FOR-004099/142069</t>
  </si>
  <si>
    <t>2010104000000000000FOR-004100/142060</t>
  </si>
  <si>
    <t>2010104000000000000FOR-004254/142094</t>
  </si>
  <si>
    <t>2010104000000000000FOR-004303/142108</t>
  </si>
  <si>
    <t>2010104000000000000FOR-004319/142111</t>
  </si>
  <si>
    <t>2010104000000000000FOR-001256/142016</t>
  </si>
  <si>
    <t>2010104000000000000FOR-001257/142016</t>
  </si>
  <si>
    <t>2010104000000000000FOR-001264/142016</t>
  </si>
  <si>
    <t>2010104000000000000FOR-001265/142016</t>
  </si>
  <si>
    <t>2010104000000000000FOR-001270/142016</t>
  </si>
  <si>
    <t>2010104000000000000FOR-001272/142016</t>
  </si>
  <si>
    <t>2010104000000000000FOR-001349/142062</t>
  </si>
  <si>
    <t>2010104000000000000FOR-001350/142062</t>
  </si>
  <si>
    <t>2010104000000000000FOR-001351/142062</t>
  </si>
  <si>
    <t>2010104000000000000FOR-001352/142060</t>
  </si>
  <si>
    <t>2010104000000000000FOR-001355/142062</t>
  </si>
  <si>
    <t>2010104000000000000FOR-001356/142062</t>
  </si>
  <si>
    <t>2010104000000000000FOR-001363/142062</t>
  </si>
  <si>
    <t>2010104000000000000FOR-001367/142062</t>
  </si>
  <si>
    <t>2010104000000000000FOR-001375/142062</t>
  </si>
  <si>
    <t>2010104000000000000FOR-001377/142062</t>
  </si>
  <si>
    <t>2010101000000000000FOR-097903/141981</t>
  </si>
  <si>
    <t>2010101000000000000FOR-098550/142009</t>
  </si>
  <si>
    <t>2010101000000000000FOR-098827/142009</t>
  </si>
  <si>
    <t>2010101000000000000FOR-100313/142060</t>
  </si>
  <si>
    <t>2010101000000000000FOR-100598/142060</t>
  </si>
  <si>
    <t>2010101000000000000FOR-100600/142060</t>
  </si>
  <si>
    <t>2010101000000000000FOR-100601/142060</t>
  </si>
  <si>
    <t>2010101000000000000FOR-100917/142060</t>
  </si>
  <si>
    <t>2010101000000000000FOR-100919/142060</t>
  </si>
  <si>
    <t>2010101000000000000FOR-101133/142065</t>
  </si>
  <si>
    <t>2010101000000000000FOR-101134/142065</t>
  </si>
  <si>
    <t>2010101000000000000FOR-101136/142065</t>
  </si>
  <si>
    <t>2010101000000000000FOR-101679/142072</t>
  </si>
  <si>
    <t>2010101000000000000FOR-101798/142107</t>
  </si>
  <si>
    <t>2010101000000000000FOR-101860/142107</t>
  </si>
  <si>
    <t>2010101000000000000FOR-101947/142083</t>
  </si>
  <si>
    <t>2010101000000000000FOR-102275/142086</t>
  </si>
  <si>
    <t>2010101000000000000FOR-102527/142107</t>
  </si>
  <si>
    <t>2010101000000000000FOR-103082/142114</t>
  </si>
  <si>
    <t>2010101000000000000FOR-103083/142114</t>
  </si>
  <si>
    <t>2010101000000000000FOR-000485/142101</t>
  </si>
  <si>
    <t>2010101000000000000FOR-000363/141419</t>
  </si>
  <si>
    <t>2010101000000000000FOR-001219/141584</t>
  </si>
  <si>
    <t>2010101000000000000FOR-001487/141619</t>
  </si>
  <si>
    <t>2010101000000000000FOR-004088/142066</t>
  </si>
  <si>
    <t>2010101000000000000FOR-004140/142079</t>
  </si>
  <si>
    <t>2010101000000000000FOR-004142/142080</t>
  </si>
  <si>
    <t>2010101000000000000FOR-004258/142101</t>
  </si>
  <si>
    <t>2010104000000000000FOR-007272/141328</t>
  </si>
  <si>
    <t>2010104000000000000FOR-007340/141340</t>
  </si>
  <si>
    <t>2010104000000000000FOR-009532/141528</t>
  </si>
  <si>
    <t>2010104000000000000FOR-009626/141537</t>
  </si>
  <si>
    <t>2010104000000000000FOR-010788/141645</t>
  </si>
  <si>
    <t>2010104000000000000FOR-012760/141796</t>
  </si>
  <si>
    <t>2010104000000000000FOR-012781/141801</t>
  </si>
  <si>
    <t>2010104000000000000FOR-013064/141822</t>
  </si>
  <si>
    <t>2010104000000000000FOR-013241/141837</t>
  </si>
  <si>
    <t>2010104000000000000FOR-013478/141856</t>
  </si>
  <si>
    <t>2010104000000000000FOR-013496/141857</t>
  </si>
  <si>
    <t>2010104000000000000FOR-013497/141857</t>
  </si>
  <si>
    <t>2010104000000000000FOR-013552/141871</t>
  </si>
  <si>
    <t>2010104000000000000FOR-013553/141862</t>
  </si>
  <si>
    <t>2010104000000000000FOR-013598/141871</t>
  </si>
  <si>
    <t>2010104000000000000FOR-013642/141871</t>
  </si>
  <si>
    <t>2010104000000000000FOR-013655/141871</t>
  </si>
  <si>
    <t>2010104000000000000FOR-013656/141871</t>
  </si>
  <si>
    <t>2010104000000000000FOR-013790/141879</t>
  </si>
  <si>
    <t>2010104000000000000FOR-014338/141922</t>
  </si>
  <si>
    <t>2010104000000000000FOR-014477/141932</t>
  </si>
  <si>
    <t>2010104000000000000FOR-014503/141948</t>
  </si>
  <si>
    <t>2010104000000000000FOR-014533/141948</t>
  </si>
  <si>
    <t>2010104000000000000FOR-014567/141954</t>
  </si>
  <si>
    <t>2010104000000000000FOR-014698/141963</t>
  </si>
  <si>
    <t>2010104000000000000FOR-014768/141978</t>
  </si>
  <si>
    <t>2010104000000000000FOR-014797/141976</t>
  </si>
  <si>
    <t>2010104000000000000FOR-014855/141978</t>
  </si>
  <si>
    <t>2010104000000000000FOR-014856/141978</t>
  </si>
  <si>
    <t>2010104000000000000FOR-014857/141978</t>
  </si>
  <si>
    <t>2010104000000000000FOR-015137/142016</t>
  </si>
  <si>
    <t>2010104000000000000FOR-015139/142010</t>
  </si>
  <si>
    <t>2010104000000000000FOR-015301/142060</t>
  </si>
  <si>
    <t>2010104000000000000FOR-015304/142060</t>
  </si>
  <si>
    <t>2010104000000000000FOR-015314/142060</t>
  </si>
  <si>
    <t>2010104000000000000FOR-015386/142060</t>
  </si>
  <si>
    <t>2010104000000000000FOR-015388/142062</t>
  </si>
  <si>
    <t>2010104000000000000FOR-015971/142129</t>
  </si>
  <si>
    <t>2010104000000000000FOR-016006/142139</t>
  </si>
  <si>
    <t>2010104000000000000FOR-016099/142152</t>
  </si>
  <si>
    <t>2010104000000000000FOR-016325/142178</t>
  </si>
  <si>
    <t>2010104000000000000FOR-002473/140940</t>
  </si>
  <si>
    <t>2010104000000000000FOR-003238/141136</t>
  </si>
  <si>
    <t>2010104000000000000FOR-005610/141554</t>
  </si>
  <si>
    <t>2010104000000000000FOR-007208/141795</t>
  </si>
  <si>
    <t>2010104000000000000FOR-007209/141795</t>
  </si>
  <si>
    <t>2010104000000000000FOR-007212/141795</t>
  </si>
  <si>
    <t>2010104000000000000FOR-007221/141795</t>
  </si>
  <si>
    <t>2010104000000000000FOR-007228/141795</t>
  </si>
  <si>
    <t>2010104000000000000FOR-007258/141795</t>
  </si>
  <si>
    <t>2010104000000000000FOR-007266/141795</t>
  </si>
  <si>
    <t>2010104000000000000FOR-007267/141795</t>
  </si>
  <si>
    <t>2010104000000000000FOR-007273/141795</t>
  </si>
  <si>
    <t>2010104000000000000FOR-007295/141795</t>
  </si>
  <si>
    <t>2010104000000000000FOR-007308/141795</t>
  </si>
  <si>
    <t>2010104000000000000FOR-007312/141856</t>
  </si>
  <si>
    <t>2010104000000000000FOR-007345/141795</t>
  </si>
  <si>
    <t>2010104000000000000FOR-007347/141795</t>
  </si>
  <si>
    <t>2010104000000000000FOR-007386/141795</t>
  </si>
  <si>
    <t>2010104000000000000FOR-007396/141795</t>
  </si>
  <si>
    <t>2010104000000000000FOR-007397/141795</t>
  </si>
  <si>
    <t>2010104000000000000FOR-007401/141840</t>
  </si>
  <si>
    <t>2010104000000000000FOR-007409/141795</t>
  </si>
  <si>
    <t>2010104000000000000FOR-007437/141820</t>
  </si>
  <si>
    <t>2010104000000000000FOR-007438/141859</t>
  </si>
  <si>
    <t>2010104000000000000FOR-007451/141810</t>
  </si>
  <si>
    <t>2010104000000000000FOR-007454/141820</t>
  </si>
  <si>
    <t>2010104000000000000FOR-007467/141810</t>
  </si>
  <si>
    <t>2010104000000000000FOR-007484/141810</t>
  </si>
  <si>
    <t>2010104000000000000FOR-007494/141810</t>
  </si>
  <si>
    <t>2010104000000000000FOR-007512/141810</t>
  </si>
  <si>
    <t>2010104000000000000FOR-007572/141825</t>
  </si>
  <si>
    <t>2010104000000000000FOR-007597/141825</t>
  </si>
  <si>
    <t>2010104000000000000FOR-007600/141825</t>
  </si>
  <si>
    <t>2010104000000000000FOR-007640/141840</t>
  </si>
  <si>
    <t>2010104000000000000FOR-007641/141840</t>
  </si>
  <si>
    <t>2010104000000000000FOR-007644/141825</t>
  </si>
  <si>
    <t>2010104000000000000FOR-007657/141825</t>
  </si>
  <si>
    <t>2010104000000000000FOR-007665/141825</t>
  </si>
  <si>
    <t>2010104000000000000FOR-007666/141825</t>
  </si>
  <si>
    <t>2010104000000000000FOR-007677/141825</t>
  </si>
  <si>
    <t>2010104000000000000FOR-007681/141825</t>
  </si>
  <si>
    <t>2010104000000000000FOR-007714/141825</t>
  </si>
  <si>
    <t>2010104000000000000FOR-007722/141825</t>
  </si>
  <si>
    <t>2010104000000000000FOR-007723/141825</t>
  </si>
  <si>
    <t>2010104000000000000FOR-007729/141841</t>
  </si>
  <si>
    <t>2010104000000000000FOR-007809/141856</t>
  </si>
  <si>
    <t>2010104000000000000FOR-007810/141840</t>
  </si>
  <si>
    <t>2010104000000000000FOR-007811/141840</t>
  </si>
  <si>
    <t>2010104000000000000FOR-007827/141840</t>
  </si>
  <si>
    <t>2010104000000000000FOR-007828/141840</t>
  </si>
  <si>
    <t>2010104000000000000FOR-007847/141912</t>
  </si>
  <si>
    <t>2010104000000000000FOR-007867/141840</t>
  </si>
  <si>
    <t>2010104000000000000FOR-007893/141840</t>
  </si>
  <si>
    <t>2010104000000000000FOR-007930/141904</t>
  </si>
  <si>
    <t>2010104000000000000FOR-007932/141904</t>
  </si>
  <si>
    <t>2010104000000000000FOR-007956/141856</t>
  </si>
  <si>
    <t>2010104000000000000FOR-008002/141856</t>
  </si>
  <si>
    <t>2010104000000000000FOR-008033/141856</t>
  </si>
  <si>
    <t>2010104000000000000FOR-008034/141856</t>
  </si>
  <si>
    <t>2010104000000000000FOR-008044/141856</t>
  </si>
  <si>
    <t>2010104000000000000FOR-008045/141856</t>
  </si>
  <si>
    <t>2010104000000000000FOR-008049/141856</t>
  </si>
  <si>
    <t>2010104000000000000FOR-008078/141904</t>
  </si>
  <si>
    <t>2010104000000000000FOR-008079/141912</t>
  </si>
  <si>
    <t>2010104000000000000FOR-008080/141904</t>
  </si>
  <si>
    <t>2010104000000000000FOR-008088/141904</t>
  </si>
  <si>
    <t>2010104000000000000FOR-008089/141904</t>
  </si>
  <si>
    <t>2010104000000000000FOR-008090/141904</t>
  </si>
  <si>
    <t>2010104000000000000FOR-008138/141912</t>
  </si>
  <si>
    <t>2010104000000000000FOR-008163/141871</t>
  </si>
  <si>
    <t>2010104000000000000FOR-008164/141871</t>
  </si>
  <si>
    <t>2010104000000000000FOR-008175/141871</t>
  </si>
  <si>
    <t>2010104000000000000FOR-008176/141871</t>
  </si>
  <si>
    <t>2010104000000000000FOR-008206/141858</t>
  </si>
  <si>
    <t>2010104000000000000FOR-008208/141904</t>
  </si>
  <si>
    <t>2010104000000000000FOR-008238/141912</t>
  </si>
  <si>
    <t>2010104000000000000FOR-008259/141912</t>
  </si>
  <si>
    <t>2010104000000000000FOR-008310/141904</t>
  </si>
  <si>
    <t>2010104000000000000FOR-008324/141871</t>
  </si>
  <si>
    <t>2010104000000000000FOR-008325/141871</t>
  </si>
  <si>
    <t>2010104000000000000FOR-008326/141904</t>
  </si>
  <si>
    <t>2010104000000000000FOR-008910/141918</t>
  </si>
  <si>
    <t>2010104000000000000FOR-009151/141948</t>
  </si>
  <si>
    <t>2010104000000000000FOR-009186/141948</t>
  </si>
  <si>
    <t>2010104000000000000FOR-009187/141948</t>
  </si>
  <si>
    <t>2010104000000000000FOR-009230/141948</t>
  </si>
  <si>
    <t>2010104000000000000FOR-009269/141948</t>
  </si>
  <si>
    <t>2010104000000000000FOR-009273/141948</t>
  </si>
  <si>
    <t>2010104000000000000FOR-009285/141949</t>
  </si>
  <si>
    <t>2010104000000000000FOR-009289/141949</t>
  </si>
  <si>
    <t>2010104000000000000FOR-009322/141950</t>
  </si>
  <si>
    <t>2010104000000000000FOR-009351/141963</t>
  </si>
  <si>
    <t>2010104000000000000FOR-009400/141963</t>
  </si>
  <si>
    <t>2010104000000000000FOR-009401/141963</t>
  </si>
  <si>
    <t>2010104000000000000FOR-009478/141963</t>
  </si>
  <si>
    <t>2010104000000000000FOR-009479/141963</t>
  </si>
  <si>
    <t>2010104000000000000FOR-009512/141963</t>
  </si>
  <si>
    <t>2010104000000000000FOR-009555/141988</t>
  </si>
  <si>
    <t>2010104000000000000FOR-009589/141988</t>
  </si>
  <si>
    <t>2010104000000000000FOR-009590/141969</t>
  </si>
  <si>
    <t>2010104000000000000FOR-009594/141978</t>
  </si>
  <si>
    <t>2010104000000000000FOR-009595/141978</t>
  </si>
  <si>
    <t>2010104000000000000FOR-009666/141978</t>
  </si>
  <si>
    <t>2010104000000000000FOR-009667/141978</t>
  </si>
  <si>
    <t>2010104000000000000FOR-009676/141976</t>
  </si>
  <si>
    <t>2010104000000000000FOR-009677/141976</t>
  </si>
  <si>
    <t>2010104000000000000FOR-009708/141978</t>
  </si>
  <si>
    <t>2010104000000000000FOR-009709/141978</t>
  </si>
  <si>
    <t>2010104000000000000FOR-009710/141978</t>
  </si>
  <si>
    <t>2010104000000000000FOR-009711/141978</t>
  </si>
  <si>
    <t>2010104000000000000FOR-009714/141977</t>
  </si>
  <si>
    <t>2010104000000000000FOR-009759/141983</t>
  </si>
  <si>
    <t>2010104000000000000FOR-009768/141990</t>
  </si>
  <si>
    <t>2010104000000000000FOR-009787/141984</t>
  </si>
  <si>
    <t>2010104000000000000FOR-009788/141984</t>
  </si>
  <si>
    <t>2010104000000000000FOR-009790/141983</t>
  </si>
  <si>
    <t>2010104000000000000FOR-009816/141983</t>
  </si>
  <si>
    <t>2010104000000000000FOR-009817/141983</t>
  </si>
  <si>
    <t>2010104000000000000FOR-009885/141983</t>
  </si>
  <si>
    <t>2010104000000000000FOR-009916/141990</t>
  </si>
  <si>
    <t>2010104000000000000FOR-009917/141983</t>
  </si>
  <si>
    <t>2010104000000000000FOR-009918/141983</t>
  </si>
  <si>
    <t>2010104000000000000FOR-009919/141990</t>
  </si>
  <si>
    <t>2010104000000000000FOR-009920/141983</t>
  </si>
  <si>
    <t>2010104000000000000FOR-009921/141983</t>
  </si>
  <si>
    <t>2010104000000000000FOR-009981/141996</t>
  </si>
  <si>
    <t>2010104000000000000FOR-009983/141992</t>
  </si>
  <si>
    <t>2010104000000000000FOR-009986/141996</t>
  </si>
  <si>
    <t>2010104000000000000FOR-009988/141990</t>
  </si>
  <si>
    <t>2010104000000000000FOR-009989/141990</t>
  </si>
  <si>
    <t>2010104000000000000FOR-009996/141998</t>
  </si>
  <si>
    <t>2010104000000000000FOR-009997/141998</t>
  </si>
  <si>
    <t>2010104000000000000FOR-009998/141998</t>
  </si>
  <si>
    <t>2010104000000000000FOR-009999/141990</t>
  </si>
  <si>
    <t>2010104000000000000FOR-010000/141990</t>
  </si>
  <si>
    <t>2010104000000000000FOR-010037/142009</t>
  </si>
  <si>
    <t>2010104000000000000FOR-010038/142009</t>
  </si>
  <si>
    <t>2010104000000000000FOR-010039/142009</t>
  </si>
  <si>
    <t>2010104000000000000FOR-010040/142009</t>
  </si>
  <si>
    <t>2010104000000000000FOR-010041/142009</t>
  </si>
  <si>
    <t>2010104000000000000FOR-010080/142003</t>
  </si>
  <si>
    <t>2010104000000000000FOR-010081/142003</t>
  </si>
  <si>
    <t>2010104000000000000FOR-010111/142009</t>
  </si>
  <si>
    <t>2010104000000000000FOR-010151/142009</t>
  </si>
  <si>
    <t>2010104000000000000FOR-010177/142009</t>
  </si>
  <si>
    <t>2010104000000000000FOR-010190/142009</t>
  </si>
  <si>
    <t>2010104000000000000FOR-010266/142060</t>
  </si>
  <si>
    <t>2010104000000000000FOR-010287/142060</t>
  </si>
  <si>
    <t>2010104000000000000FOR-010288/142060</t>
  </si>
  <si>
    <t>2010104000000000000FOR-010290/142060</t>
  </si>
  <si>
    <t>2010104000000000000FOR-010293/142060</t>
  </si>
  <si>
    <t>2010104000000000000FOR-010325/142060</t>
  </si>
  <si>
    <t>2010104000000000000FOR-010326/142060</t>
  </si>
  <si>
    <t>2010104000000000000FOR-010350/142062</t>
  </si>
  <si>
    <t>2010104000000000000FOR-010351/142062</t>
  </si>
  <si>
    <t>2010104000000000000FOR-010390/142062</t>
  </si>
  <si>
    <t>2010104000000000000FOR-010392/142062</t>
  </si>
  <si>
    <t>2010104000000000000FOR-010393/142062</t>
  </si>
  <si>
    <t>2010104000000000000FOR-010395/142062</t>
  </si>
  <si>
    <t>2010104000000000000FOR-010414/142062</t>
  </si>
  <si>
    <t>2010104000000000000FOR-010436/142060</t>
  </si>
  <si>
    <t>2010104000000000000FOR-010439/142062</t>
  </si>
  <si>
    <t>2010104000000000000FOR-010440/142062</t>
  </si>
  <si>
    <t>2010104000000000000FOR-010503/142062</t>
  </si>
  <si>
    <t>2010104000000000000FOR-010582/142063</t>
  </si>
  <si>
    <t>2010104000000000000FOR-010618/142068</t>
  </si>
  <si>
    <t>2010104000000000000FOR-010647/142074</t>
  </si>
  <si>
    <t>2010104000000000000FOR-010648/142083</t>
  </si>
  <si>
    <t>2010104000000000000FOR-010649/142083</t>
  </si>
  <si>
    <t>2010104000000000000FOR-010653/142083</t>
  </si>
  <si>
    <t>2010104000000000000FOR-010689/142083</t>
  </si>
  <si>
    <t>2010104000000000000FOR-010737/142099</t>
  </si>
  <si>
    <t>2010104000000000000FOR-010759/142099</t>
  </si>
  <si>
    <t>2010104000000000000FOR-010768/142088</t>
  </si>
  <si>
    <t>2010104000000000000FOR-010827/142099</t>
  </si>
  <si>
    <t>2010104000000000000FOR-010868/142124</t>
  </si>
  <si>
    <t>2010104000000000000FOR-010885/142101</t>
  </si>
  <si>
    <t>2010104000000000000FOR-010888/142112</t>
  </si>
  <si>
    <t>2010104000000000000FOR-010889/142112</t>
  </si>
  <si>
    <t>2010104000000000000FOR-010892/142114</t>
  </si>
  <si>
    <t>2010104000000000000FOR-010893/142114</t>
  </si>
  <si>
    <t>2010104000000000000FOR-010894/142112</t>
  </si>
  <si>
    <t>2010104000000000000FOR-010903/142114</t>
  </si>
  <si>
    <t>2010104000000000000FOR-010913/142114</t>
  </si>
  <si>
    <t>2010104000000000000FOR-010914/142114</t>
  </si>
  <si>
    <t>2010104000000000000FOR-010926/142114</t>
  </si>
  <si>
    <t>2010104000000000000FOR-010999/142129</t>
  </si>
  <si>
    <t>2010104000000000000FOR-011000/142129</t>
  </si>
  <si>
    <t>2010104000000000000FOR-011043/142123</t>
  </si>
  <si>
    <t>2010104000000000000FOR-011044/142124</t>
  </si>
  <si>
    <t>2010104000000000000FOR-011052/142124</t>
  </si>
  <si>
    <t>2010104000000000000FOR-011053/142124</t>
  </si>
  <si>
    <t>2010104000000000000FOR-011135/142144</t>
  </si>
  <si>
    <t>2010104000000000000FOR-011153/142144</t>
  </si>
  <si>
    <t>2010104000000000000FOR-011164/142144</t>
  </si>
  <si>
    <t>2010104000000000000FOR-011173/142144</t>
  </si>
  <si>
    <t>2010104000000000000FOR-011174/142144</t>
  </si>
  <si>
    <t>2010104000000000000FOR-011269/142160</t>
  </si>
  <si>
    <t>2010104000000000000FOR-011294/142175</t>
  </si>
  <si>
    <t>2010104000000000000FOR-011295/142161</t>
  </si>
  <si>
    <t>2010104000000000000FOR-011296/142175</t>
  </si>
  <si>
    <t>2010104000000000000FOR-011371/142175</t>
  </si>
  <si>
    <t>2010104000000000000FOR-011372/142175</t>
  </si>
  <si>
    <t>2010104000000000000FOR-087435/142060</t>
  </si>
  <si>
    <t>2010104000000000000FOR-087437/142060</t>
  </si>
  <si>
    <t>2010104000000000000FOR-087501/142060</t>
  </si>
  <si>
    <t>2010104000000000000FOR-089436/142062</t>
  </si>
  <si>
    <t>2010104000000000000FOR-089674/142062</t>
  </si>
  <si>
    <t>2010104000000000000FOR-090028/142062</t>
  </si>
  <si>
    <t>2010104000000000000FOR-094276/142104</t>
  </si>
  <si>
    <t>2010104000000000000FOR-094277/142104</t>
  </si>
  <si>
    <t>2010104000000000000FOR-094278/142104</t>
  </si>
  <si>
    <t>2010104000000000000FOR-094279/142104</t>
  </si>
  <si>
    <t>2010104000000000000FOR-094280/142104</t>
  </si>
  <si>
    <t>2010104000000000000FOR-094281/142104</t>
  </si>
  <si>
    <t>2010104000000000000FOR-094440/142104</t>
  </si>
  <si>
    <t>2010104000000000000FOR-095726/142111</t>
  </si>
  <si>
    <t>2010104000000000000FOR-096565/142116</t>
  </si>
  <si>
    <t>2010104000000000000FOR-096566/142116</t>
  </si>
  <si>
    <t>2010104000000000000FOR-098483/142138</t>
  </si>
  <si>
    <t>2010104000000000000FOR-098484/142138</t>
  </si>
  <si>
    <t>2010104000000000000FOR-099383/142145</t>
  </si>
  <si>
    <t>2010104000000000000FOR-101474/142175</t>
  </si>
  <si>
    <t>2010101000000000000FOR-000607/142009</t>
  </si>
  <si>
    <t>2010101000000000000FOR-000621/142014</t>
  </si>
  <si>
    <t>2010101000000000000FOR-000630/142060</t>
  </si>
  <si>
    <t>2010101000000000000FOR-000634/142060</t>
  </si>
  <si>
    <t>2010101000000000000FOR-321441/142060</t>
  </si>
  <si>
    <t>2010101000000000000FOR-323636/142060</t>
  </si>
  <si>
    <t>2010101000000000000FOR-324944/142060</t>
  </si>
  <si>
    <t>2010101000000000000FOR-328078/142060</t>
  </si>
  <si>
    <t>2010101000000000000FOR-328104/142060</t>
  </si>
  <si>
    <t>2010101000000000000FOR-330569/142060</t>
  </si>
  <si>
    <t>2010101000000000000FOR-332039/142060</t>
  </si>
  <si>
    <t>2010104000000000000FOR-243701/141983</t>
  </si>
  <si>
    <t>2010104000000000000FOR-274252/142153</t>
  </si>
  <si>
    <t>2010104000000000000FOR-005751/142060</t>
  </si>
  <si>
    <t>2010104000000000000FOR-005794/142086</t>
  </si>
  <si>
    <t>2010104000000000000FOR-005821/142086</t>
  </si>
  <si>
    <t>2010104000000000000FOR-005822/142086</t>
  </si>
  <si>
    <t>2010104000000000000FOR-005823/142086</t>
  </si>
  <si>
    <t>2010104000000000000FOR-005870/142086</t>
  </si>
  <si>
    <t>2010104000000000000FOR-021341/142075</t>
  </si>
  <si>
    <t>2010104000000000000FOR-053363/142104</t>
  </si>
  <si>
    <t>2010101000000000000FOR-121407/142086</t>
  </si>
  <si>
    <t>2010101000000000000FOR-000805/142153</t>
  </si>
  <si>
    <t>2010101000000000000FOR-000813/142151</t>
  </si>
  <si>
    <t>2010101000000000000FOR-000814/142151</t>
  </si>
  <si>
    <t>2010101000000000000FOR-009632/141948</t>
  </si>
  <si>
    <t>2010101000000000000FOR-010808/141992</t>
  </si>
  <si>
    <t>2010101000000000000FOR-010809/141992</t>
  </si>
  <si>
    <t>2010101000000000000FOR-010810/141992</t>
  </si>
  <si>
    <t>2010101000000000000FOR-010865/141992</t>
  </si>
  <si>
    <t>2010101000000000000FOR-010884/141992</t>
  </si>
  <si>
    <t>2010101000000000000FOR-010907/141992</t>
  </si>
  <si>
    <t>2010101000000000000FOR-010908/141992</t>
  </si>
  <si>
    <t>2010101000000000000FOR-010945/141992</t>
  </si>
  <si>
    <t>2010101000000000000FOR-010946/141992</t>
  </si>
  <si>
    <t>2010101000000000000FOR-010966/141992</t>
  </si>
  <si>
    <t>2010101000000000000FOR-010967/141992</t>
  </si>
  <si>
    <t>2010101000000000000FOR-010978/142009</t>
  </si>
  <si>
    <t>2010101000000000000FOR-010979/142009</t>
  </si>
  <si>
    <t>2010101000000000000FOR-011005/142009</t>
  </si>
  <si>
    <t>2010101000000000000FOR-011006/142009</t>
  </si>
  <si>
    <t>2010101000000000000FOR-011007/142009</t>
  </si>
  <si>
    <t>2010101000000000000FOR-011037/142009</t>
  </si>
  <si>
    <t>2010101000000000000FOR-011038/142009</t>
  </si>
  <si>
    <t>2010101000000000000FOR-011039/142009</t>
  </si>
  <si>
    <t>2010101000000000000FOR-011064/142009</t>
  </si>
  <si>
    <t>2010101000000000000FOR-011076/142009</t>
  </si>
  <si>
    <t>2010101000000000000FOR-011077/142009</t>
  </si>
  <si>
    <t>2010101000000000000FOR-011112/142009</t>
  </si>
  <si>
    <t>2010101000000000000FOR-011113/142009</t>
  </si>
  <si>
    <t>2010101000000000000FOR-011114/142009</t>
  </si>
  <si>
    <t>2010101000000000000FOR-011150/142009</t>
  </si>
  <si>
    <t>2010101000000000000FOR-011151/142009</t>
  </si>
  <si>
    <t>2010101000000000000FOR-011152/142009</t>
  </si>
  <si>
    <t>2010101000000000000FOR-011175/142009</t>
  </si>
  <si>
    <t>2010101000000000000FOR-011207/142060</t>
  </si>
  <si>
    <t>2010101000000000000FOR-011208/142060</t>
  </si>
  <si>
    <t>2010101000000000000FOR-011239/142060</t>
  </si>
  <si>
    <t>2010101000000000000FOR-011240/142060</t>
  </si>
  <si>
    <t>2010101000000000000FOR-011272/142060</t>
  </si>
  <si>
    <t>2010101000000000000FOR-011288/142060</t>
  </si>
  <si>
    <t>2010101000000000000FOR-011302/142060</t>
  </si>
  <si>
    <t>2010101000000000000FOR-011395/142060</t>
  </si>
  <si>
    <t>2010101000000000000FOR-011438/142060</t>
  </si>
  <si>
    <t>2010101000000000000FOR-011677/142062</t>
  </si>
  <si>
    <t>2010101000000000000FOR-011699/142062</t>
  </si>
  <si>
    <t>2010104000000000000FOR-011442/142075</t>
  </si>
  <si>
    <t>2010104000000000000FOR-011499/142082</t>
  </si>
  <si>
    <t>2010104000000000000FOR-001736/142100</t>
  </si>
  <si>
    <t>2010101000000000000FOR-008021/142060</t>
  </si>
  <si>
    <t>2010101000000000000FOR-008022/142060</t>
  </si>
  <si>
    <t>2010101000000000000FOR-008084/142062</t>
  </si>
  <si>
    <t>2010101000000000000FOR-008085/142062</t>
  </si>
  <si>
    <t>2010101000000000000FOR-008086/142062</t>
  </si>
  <si>
    <t>2010101000000000000FOR-008087/142062</t>
  </si>
  <si>
    <t>2010101000000000000FOR-008139/142060</t>
  </si>
  <si>
    <t>2010101000000000000FOR-008437/142060</t>
  </si>
  <si>
    <t>2010101000000000000FOR-008438/142060</t>
  </si>
  <si>
    <t>2010101000000000000FOR-008439/142060</t>
  </si>
  <si>
    <t>2010101000000000000FOR-008585/142060</t>
  </si>
  <si>
    <t>2010101000000000000FOR-008658/142060</t>
  </si>
  <si>
    <t>2010101000000000000FOR-008833/142060</t>
  </si>
  <si>
    <t>2010101000000000000FOR-008834/142060</t>
  </si>
  <si>
    <t>2010101000000000000FOR-008835/142060</t>
  </si>
  <si>
    <t>2010101000000000000FOR-008836/142060</t>
  </si>
  <si>
    <t>2010101000000000000FOR-008900/142062</t>
  </si>
  <si>
    <t>2010101000000000000FOR-008936/142062</t>
  </si>
  <si>
    <t>2010101000000000000FOR-009069/142062</t>
  </si>
  <si>
    <t>2010101000000000000FOR-009070/142062</t>
  </si>
  <si>
    <t>2010101000000000000FOR-009301/142083</t>
  </si>
  <si>
    <t>2010101000000000000FOR-009459/142114</t>
  </si>
  <si>
    <t>2010101000000000000FOR-009460/142083</t>
  </si>
  <si>
    <t>2010101000000000000FOR-009535/142099</t>
  </si>
  <si>
    <t>2010101000000000000FOR-009536/142099</t>
  </si>
  <si>
    <t>2010101000000000000FOR-009540/142099</t>
  </si>
  <si>
    <t>2010101000000000000FOR-009556/142099</t>
  </si>
  <si>
    <t>2010101000000000000FOR-009624/142099</t>
  </si>
  <si>
    <t>2010101000000000000FOR-009684/142094</t>
  </si>
  <si>
    <t>2010101000000000000FOR-009685/142114</t>
  </si>
  <si>
    <t>2010101000000000000FOR-009800/142114</t>
  </si>
  <si>
    <t>2010101000000000000FOR-009801/142114</t>
  </si>
  <si>
    <t>2010101000000000000FOR-009802/142114</t>
  </si>
  <si>
    <t>2010101000000000000FOR-010605/142149</t>
  </si>
  <si>
    <t>2010104000000000000FOR-001447/141537</t>
  </si>
  <si>
    <t>2010104000000000000FOR-433683/142083</t>
  </si>
  <si>
    <t>2010104000000000000FOR-438205/142099</t>
  </si>
  <si>
    <t>2010104000000000000FOR-444513/142118</t>
  </si>
  <si>
    <t>2010104000000000000FOR-447379/142118</t>
  </si>
  <si>
    <t>2010101000000000000FOR-004128/142077</t>
  </si>
  <si>
    <t>2010104000000000000FOR-015340/142031</t>
  </si>
  <si>
    <t>2010104000000000000FOR-015682/142097</t>
  </si>
  <si>
    <t>2010104000000000000FOR-011054/142129</t>
  </si>
  <si>
    <t>2010104000000000000FOR-011064/142129</t>
  </si>
  <si>
    <t>2010101000000000000FOR-000561/141978</t>
  </si>
  <si>
    <t>2010101000000000000FOR-000571/141993</t>
  </si>
  <si>
    <t>2010101000000000000FOR-000583/141994</t>
  </si>
  <si>
    <t>2010101000000000000FOR-000594/142001</t>
  </si>
  <si>
    <t>2010101000000000000FOR-000617/142014</t>
  </si>
  <si>
    <t>2010101000000000000FOR-271293/141975</t>
  </si>
  <si>
    <t>2010101000000000000FOR-271306/141975</t>
  </si>
  <si>
    <t>2010101000000000000FOR-273036/141975</t>
  </si>
  <si>
    <t>2010101000000000000FOR-273050/141975</t>
  </si>
  <si>
    <t>2010101000000000000FOR-275009/141975</t>
  </si>
  <si>
    <t>2010101000000000000FOR-276476/141975</t>
  </si>
  <si>
    <t>2010101000000000000FOR-276481/141975</t>
  </si>
  <si>
    <t>2010101000000000000FOR-280278/141982</t>
  </si>
  <si>
    <t>2010101000000000000FOR-282336/141982</t>
  </si>
  <si>
    <t>2010101000000000000FOR-283676/141982</t>
  </si>
  <si>
    <t>2010101000000000000FOR-283785/141982</t>
  </si>
  <si>
    <t>2010101000000000000FOR-284156/141989</t>
  </si>
  <si>
    <t>2010101000000000000FOR-285352/141989</t>
  </si>
  <si>
    <t>2010101000000000000FOR-288433/141989</t>
  </si>
  <si>
    <t>2010101000000000000FOR-290147/141989</t>
  </si>
  <si>
    <t>2010101000000000000FOR-291027/141989</t>
  </si>
  <si>
    <t>2010101000000000000FOR-291033/141989</t>
  </si>
  <si>
    <t>2010101000000000000FOR-291040/141989</t>
  </si>
  <si>
    <t>2010101000000000000FOR-294483/142009</t>
  </si>
  <si>
    <t>2010101000000000000FOR-294484/142009</t>
  </si>
  <si>
    <t>2010101000000000000FOR-297452/142009</t>
  </si>
  <si>
    <t>2010101000000000000FOR-300242/142009</t>
  </si>
  <si>
    <t>2010101000000000000FOR-300243/142009</t>
  </si>
  <si>
    <t>2010101000000000000FOR-304897/142009</t>
  </si>
  <si>
    <t>2010101000000000000FOR-305974/142009</t>
  </si>
  <si>
    <t>2010101000000000000FOR-305975/142009</t>
  </si>
  <si>
    <t>2010101000000000000FOR-305980/142009</t>
  </si>
  <si>
    <t>2010101000000000000FOR-305987/142009</t>
  </si>
  <si>
    <t>2010101000000000000FOR-307817/142010</t>
  </si>
  <si>
    <t>2010101000000000000FOR-307818/142010</t>
  </si>
  <si>
    <t>2010101000000000000FOR-310796/142010</t>
  </si>
  <si>
    <t>2010101000000000000FOR-311443/142010</t>
  </si>
  <si>
    <t>2010101000000000000FOR-313453/142010</t>
  </si>
  <si>
    <t>2010101000000000000FOR-313458/142010</t>
  </si>
  <si>
    <t>2010101000000000000FOR-313460/142010</t>
  </si>
  <si>
    <t>2010101000000000000FOR-006617/142092</t>
  </si>
  <si>
    <t>2010101000000000000DMPRE-00697641992</t>
  </si>
  <si>
    <t>2010101000000000000DMPRE-00735042060</t>
  </si>
  <si>
    <t>2010101000000000000DMPRE-00773342063</t>
  </si>
  <si>
    <t>2010101000000000000DMAEQ-00810242096</t>
  </si>
  <si>
    <t>2010101000000000000DALUM-00848042124</t>
  </si>
  <si>
    <t>2010101000000000000FOR-006563/141989</t>
  </si>
  <si>
    <t>2010101000000000000FOR-006564/141999</t>
  </si>
  <si>
    <t>2010101000000000000FOR-006682/142079</t>
  </si>
  <si>
    <t>2010101000000000000FOR-006682/242089</t>
  </si>
  <si>
    <t>2010101000000000000FOR-006683/142100</t>
  </si>
  <si>
    <t>2010101000000000000FOR-006684/142100</t>
  </si>
  <si>
    <t>2010101000000000000FOR-006685/142100</t>
  </si>
  <si>
    <t>2010101000000000000FOR-000395/141892</t>
  </si>
  <si>
    <t>2010101000000000000FOR-2014177/141978</t>
  </si>
  <si>
    <t>2010101000000000000FOR-00000542065</t>
  </si>
  <si>
    <t>2010101000000000000FOR-00000742065</t>
  </si>
  <si>
    <t>2010101000000000000FOR-000093/142090</t>
  </si>
  <si>
    <t>2010101000000000000FOR-000320/142065</t>
  </si>
  <si>
    <t>2010101000000000000FOR-009755/142065</t>
  </si>
  <si>
    <t>2010101000000000000SAUDE-01464442117</t>
  </si>
  <si>
    <t>2010101000000000000FOR-000503/142060</t>
  </si>
  <si>
    <t>2010101000000000000FOR-000545/142065</t>
  </si>
  <si>
    <t>2010101000000000000FOR-000592/142086</t>
  </si>
  <si>
    <t>2010101000000000000FOR-000640/142117</t>
  </si>
  <si>
    <t>2010101000000000000FOR-000687/142147</t>
  </si>
  <si>
    <t>2010101000000000000FOR-000730/142178</t>
  </si>
  <si>
    <t>2010101000000000000FOR-004363/142016</t>
  </si>
  <si>
    <t>2010101000000000000FOR-006179/142083</t>
  </si>
  <si>
    <t>2010101000000000000FOR-002101/142134</t>
  </si>
  <si>
    <t>2010101000000000000FOR-003302/142165</t>
  </si>
  <si>
    <t>2010101000000000000FOR-000732/142111</t>
  </si>
  <si>
    <t>2010101000000000000FOR-002817/242062</t>
  </si>
  <si>
    <t>2010101000000000000FOR-006133/242062</t>
  </si>
  <si>
    <t>2010101000000000000FOR-000150/141977</t>
  </si>
  <si>
    <t>2010101000000000000FOR-000216/142104</t>
  </si>
  <si>
    <t>2010101000000000000FOR-000175/142093</t>
  </si>
  <si>
    <t>2010101000000000000FOR-6231570/342002</t>
  </si>
  <si>
    <t>2010101000000000000FOR-6231792/342002</t>
  </si>
  <si>
    <t>2010101000000000000FOR-6232154/342002</t>
  </si>
  <si>
    <t>2010101000000000000FOR-6334233/242010</t>
  </si>
  <si>
    <t>2010101000000000000FOR-6334233/342060</t>
  </si>
  <si>
    <t>2010101000000000000FOR-6334425/241991</t>
  </si>
  <si>
    <t>2010101000000000000FOR-6334425/342060</t>
  </si>
  <si>
    <t>2010101000000000000FOR-6432984/242011</t>
  </si>
  <si>
    <t>2010101000000000000FOR-6432984/342060</t>
  </si>
  <si>
    <t>2010101000000000000FOR-6567392/141988</t>
  </si>
  <si>
    <t>2010101000000000000FOR-003577/142137</t>
  </si>
  <si>
    <t>2010101000000000000FOR-00003041880</t>
  </si>
  <si>
    <t>2010101000000000000FOR-000960/141991</t>
  </si>
  <si>
    <t>2010101000000000000FOR-000960/242014</t>
  </si>
  <si>
    <t>2010101000000000000FOR-000041/141991</t>
  </si>
  <si>
    <t>2010101000000000000FOR-000041/242014</t>
  </si>
  <si>
    <t>2010101000000000000FOR-000402/142152</t>
  </si>
  <si>
    <t>2010101000000000000FOR-002094/142123</t>
  </si>
  <si>
    <t>2010101000000000000FOR-009128/142156</t>
  </si>
  <si>
    <t>2010101000000000000FOR-009128/242184</t>
  </si>
  <si>
    <t>2010101000000000000FOR-009128/342212</t>
  </si>
  <si>
    <t>2010101000000000000FOR-2015581/142156</t>
  </si>
  <si>
    <t>2010101000000000000FOR-2015581/242184</t>
  </si>
  <si>
    <t>2010101000000000000FOR-2015581/342212</t>
  </si>
  <si>
    <t>2010101000000000000FOR-008930/142143</t>
  </si>
  <si>
    <t>2010101000000000000CTT-057200/341988</t>
  </si>
  <si>
    <t>2010101000000000000CTT-057200/442060</t>
  </si>
  <si>
    <t>2010101000000000000CTT-057200/642094</t>
  </si>
  <si>
    <t>2010101000000000000CTT-057200/742109</t>
  </si>
  <si>
    <t>2010101000000000000CTT-057200/842139</t>
  </si>
  <si>
    <t>2010101000000000000FOR-00121242062</t>
  </si>
  <si>
    <t>2010101000000000000FOR-00270742062</t>
  </si>
  <si>
    <t>2010101000000000000FOR-000791/441966</t>
  </si>
  <si>
    <t>2010101000000000000FOR-000791/541996</t>
  </si>
  <si>
    <t>2010101000000000000FOR-000791/642060</t>
  </si>
  <si>
    <t>2010101000000000000DMVEI-000294/142133</t>
  </si>
  <si>
    <t>2010101000000000000DMVEI-000294/242163</t>
  </si>
  <si>
    <t>2010101000000000000DMVEI-000296/142133</t>
  </si>
  <si>
    <t>2010101000000000000DMVEI-000296/242163</t>
  </si>
  <si>
    <t>2010101000000000000FOR-018300/142068</t>
  </si>
  <si>
    <t>2010101000000000000FOR-018693/142102</t>
  </si>
  <si>
    <t>2010101000000000000FOR-012546/142103</t>
  </si>
  <si>
    <t>2010101000000000000FOR-000267/142072</t>
  </si>
  <si>
    <t>2010101000000000000FOR-000269/142079</t>
  </si>
  <si>
    <t>2010101000000000000FOR-002477/141978</t>
  </si>
  <si>
    <t>2010101000000000000FOR-002478/141978</t>
  </si>
  <si>
    <t>2010101000000000000FOR-007365/142009</t>
  </si>
  <si>
    <t>2010101000000000000FOR-007365/242013</t>
  </si>
  <si>
    <t>2010101000000000000FOR-007365/342060</t>
  </si>
  <si>
    <t>2010101000000000000FOR-009125/542083</t>
  </si>
  <si>
    <t>2010101000000000000FOR-003714/141992</t>
  </si>
  <si>
    <t>2010101000000000000FOR-001533/142110</t>
  </si>
  <si>
    <t>2010101000000000000FOR-00003742013</t>
  </si>
  <si>
    <t>2010101000000000000FOR-00001142063</t>
  </si>
  <si>
    <t>2010101000000000000FOR-00001242094</t>
  </si>
  <si>
    <t>2010101000000000000FOR-00001342124</t>
  </si>
  <si>
    <t>2010101000000000000FOR-6522283/141991</t>
  </si>
  <si>
    <t>2010101000000000000FOR-6600873/142006</t>
  </si>
  <si>
    <t>2010101000000000000FOR-000349/142144</t>
  </si>
  <si>
    <t>2010101000000000000FOR-001219/142085</t>
  </si>
  <si>
    <t>2010101000000000000FOR-001312/142116</t>
  </si>
  <si>
    <t>2010101000000000000FOR-001433/142157</t>
  </si>
  <si>
    <t>2010101000000000000FOR-001544/142177</t>
  </si>
  <si>
    <t>2010101000000000000FOR-00206242154</t>
  </si>
  <si>
    <t>2010101000000000000DCORR-04100442108</t>
  </si>
  <si>
    <t>2010101000000000000DCORR-04109142135</t>
  </si>
  <si>
    <t>2010101000000000000FOR-20158242065</t>
  </si>
  <si>
    <t>2010101000000000000FOR-000172/142124</t>
  </si>
  <si>
    <t>2010101000000000000FOR-001123/141968</t>
  </si>
  <si>
    <t>2010101000000000000FOR-00308142011</t>
  </si>
  <si>
    <t>2010101000000000000FOR-00007642102</t>
  </si>
  <si>
    <t>2010101000000000000FOR-000550/141907</t>
  </si>
  <si>
    <t>2010101000000000000FOR-000552/141932</t>
  </si>
  <si>
    <t>2010101000000000000FOR-000557/141970</t>
  </si>
  <si>
    <t>2010101000000000000FOR-007841/141956</t>
  </si>
  <si>
    <t>2010101000000000000FOR-007845/141957</t>
  </si>
  <si>
    <t>2010101000000000000FOR-007949/142062</t>
  </si>
  <si>
    <t>2010101000000000000FOR-001983/141969</t>
  </si>
  <si>
    <t>2010101000000000000FOR-006851/142143</t>
  </si>
  <si>
    <t>2010101000000000000FOR-004110/142079</t>
  </si>
  <si>
    <t>2010101000000000000FOR-004822/142139</t>
  </si>
  <si>
    <t>2010101000000000000FOR-001859/142019</t>
  </si>
  <si>
    <t>2010101000000000000FOR-001005/142128</t>
  </si>
  <si>
    <t>2010101000000000000FOR-001005/242159</t>
  </si>
  <si>
    <t>2010101000000000000FOR-001005/342191</t>
  </si>
  <si>
    <t>2010101000000000000FOR-001005/442222</t>
  </si>
  <si>
    <t>2010101000000000000FOR-002492/142124</t>
  </si>
  <si>
    <t>2010101000000000000FOR-002505/142132</t>
  </si>
  <si>
    <t>2010101000000000000FOR-000527/142116</t>
  </si>
  <si>
    <t>2010101000000000000FOR-000532/142160</t>
  </si>
  <si>
    <t>2010101000000000000FOR-001158/142065</t>
  </si>
  <si>
    <t>2010101000000000000FOR-001476/142096</t>
  </si>
  <si>
    <t>2010101000000000000FOR-000039/142160</t>
  </si>
  <si>
    <t>2010101000000000000FOR-000041/142172</t>
  </si>
  <si>
    <t>2010101000000000000FOR-001554/142066</t>
  </si>
  <si>
    <t>2010101000000000000FOR-003594/141963</t>
  </si>
  <si>
    <t>2010101000000000000FOR-006340/342060</t>
  </si>
  <si>
    <t>2010101000000000000FOR-000580/142102</t>
  </si>
  <si>
    <t>2010101000000000000FOR-01042142014</t>
  </si>
  <si>
    <t>2010101000000000000FOR-02015742124</t>
  </si>
  <si>
    <t>2010101000000000000DIPTU-02014141771</t>
  </si>
  <si>
    <t>2010101000000000000FOR-7839778/142162</t>
  </si>
  <si>
    <t>2010104000000000000FOR-000054/142062</t>
  </si>
  <si>
    <t>2010104000000000000DLAV-000058/142118</t>
  </si>
  <si>
    <t>2010101000000000000FOR-001308/141975</t>
  </si>
  <si>
    <t>2010101000000000000FOR-003948/241990</t>
  </si>
  <si>
    <t>2010101000000000000FOR-003948/342013</t>
  </si>
  <si>
    <t>2010101000000000000FOR-003217/141963</t>
  </si>
  <si>
    <t>2010101000000000000FOR-003366/142010</t>
  </si>
  <si>
    <t>2010101000000000000FOR-003417/142060</t>
  </si>
  <si>
    <t>2010101000000000000FOR-2015301/142079</t>
  </si>
  <si>
    <t>2010101000000000000FOR-2015493/142110</t>
  </si>
  <si>
    <t>2010101000000000000FOR-2015564/142132</t>
  </si>
  <si>
    <t>2010101000000000000FOR-028796/141975</t>
  </si>
  <si>
    <t>2010101000000000000FOR-050986/142064</t>
  </si>
  <si>
    <t>2010101000000000000CTT-000001/1342095</t>
  </si>
  <si>
    <t>2010101000000000000CTT-000001/1442125</t>
  </si>
  <si>
    <t>2010101000000000000CTT-000001/1542156</t>
  </si>
  <si>
    <t>2010101000000000000FOR-00011642067</t>
  </si>
  <si>
    <t>2010101000000000000FOR-009518/142107</t>
  </si>
  <si>
    <t>2010101000000000000FOR-020153/142132</t>
  </si>
  <si>
    <t>2010101000000000000FOR-000229/142131</t>
  </si>
  <si>
    <t>2010101000000000000FOR-009040/142048</t>
  </si>
  <si>
    <t>2010101000000000000FOR-000006/142104</t>
  </si>
  <si>
    <t>2010101000000000000FOR-000007/142131</t>
  </si>
  <si>
    <t>2010101000000000000FOR-000464/142129</t>
  </si>
  <si>
    <t>2010101000000000000FOR-000475/142144</t>
  </si>
  <si>
    <t>2010101000000000000FOR-000126/142009</t>
  </si>
  <si>
    <t>2010101000000000000FOR-002240/142060</t>
  </si>
  <si>
    <t>2010101000000000000FOR-000419/142156</t>
  </si>
  <si>
    <t>2010101000000000000FOR-000420/142156</t>
  </si>
  <si>
    <t>2010101000000000000FOR-201568/142069</t>
  </si>
  <si>
    <t>2010101000000000000FOR-000201/142104</t>
  </si>
  <si>
    <t>2010101000000000000FOR-003002/142087</t>
  </si>
  <si>
    <t>2010101000000000000FOR-002999/142081</t>
  </si>
  <si>
    <t>2010101000000000000FOR-003012/142095</t>
  </si>
  <si>
    <t>2010101000000000000FOR-003017/142100</t>
  </si>
  <si>
    <t>2010101000000000000FOR-003037/142111</t>
  </si>
  <si>
    <t>2010101000000000000FOR-003037/242139</t>
  </si>
  <si>
    <t>2010101000000000000FOR-003037/342167</t>
  </si>
  <si>
    <t>2010101000000000000FOR-003037/442195</t>
  </si>
  <si>
    <t>2010101000000000000FOR-003037/542223</t>
  </si>
  <si>
    <t>2010101000000000000FOR-003037/642251</t>
  </si>
  <si>
    <t>2010101000000000000FOR-003044/142115</t>
  </si>
  <si>
    <t>2010101000000000000FOR-003047/142117</t>
  </si>
  <si>
    <t>2010101000000000000FOR-015592/142107</t>
  </si>
  <si>
    <t>2010101000000000000FOR-015592/242128</t>
  </si>
  <si>
    <t>2010101000000000000FOR-015592/342149</t>
  </si>
  <si>
    <t>2010101000000000000FOR-015674/142114</t>
  </si>
  <si>
    <t>2010101000000000000FOR-015674/242135</t>
  </si>
  <si>
    <t>2010101000000000000FOR-015674/342156</t>
  </si>
  <si>
    <t>2010101000000000000FOR-000038/142164</t>
  </si>
  <si>
    <t>2010101000000000000FOR-000037/142151</t>
  </si>
  <si>
    <t>2010101000000000000FOR-008471/541971</t>
  </si>
  <si>
    <t>2010101000000000000INTER-04110241986</t>
  </si>
  <si>
    <t>2010101000000000000FOR-002129/142007</t>
  </si>
  <si>
    <t>2010101000000000000DALUI-5062014/441917</t>
  </si>
  <si>
    <t>2010101000000000000DALUI-5062014/541947</t>
  </si>
  <si>
    <t>2010101000000000000DALUI-5062014/641978</t>
  </si>
  <si>
    <t>2010101000000000000DALUI-312201441977</t>
  </si>
  <si>
    <t>2010101000000000000DALUI-00047841978</t>
  </si>
  <si>
    <t>2010101000000000000DALUI-00047842009</t>
  </si>
  <si>
    <t>2010101000000000000DALUI-00047842068</t>
  </si>
  <si>
    <t>2010101000000000000DALUI-00047842040</t>
  </si>
  <si>
    <t>2010101000000000000DALUI-00047842221</t>
  </si>
  <si>
    <t>2010101000000000000DALUI-000478/142252</t>
  </si>
  <si>
    <t>2010101000000000000DALUI-000478/242282</t>
  </si>
  <si>
    <t>2010101000000000000DALUI-000478/342313</t>
  </si>
  <si>
    <t>2010101000000000000DALUI-000478/442343</t>
  </si>
  <si>
    <t>2010101000000000000DALUI-00047842099</t>
  </si>
  <si>
    <t>2010101000000000000DALUI-00047842129</t>
  </si>
  <si>
    <t>2010101000000000000DALUI-9062014/541950</t>
  </si>
  <si>
    <t>2010101000000000000DALUI-2002201542055</t>
  </si>
  <si>
    <t>20103050000000000003329154187142105</t>
  </si>
  <si>
    <t>2010305000000000000363292368-0142105</t>
  </si>
  <si>
    <t>20103050000000000003185506383242105</t>
  </si>
  <si>
    <t>20103050000000000008565168018742105</t>
  </si>
  <si>
    <t>20103050000000000001632459787342105</t>
  </si>
  <si>
    <t>20103050000000000002585272982542105</t>
  </si>
  <si>
    <t>2010305000000000000845290789342105</t>
  </si>
  <si>
    <t>20103050000000000008116112384942105</t>
  </si>
  <si>
    <t>2010305000000000000608277290342138</t>
  </si>
  <si>
    <t>20103050000000000005139828197242138</t>
  </si>
  <si>
    <t>2010305000000000000224037790942138</t>
  </si>
  <si>
    <t>2010305000000000000648261298942138</t>
  </si>
  <si>
    <t>201030500000000000095794891342138</t>
  </si>
  <si>
    <t>20103050000000000006114601300042138</t>
  </si>
  <si>
    <t>20103050000000000003997655600442138</t>
  </si>
  <si>
    <t>2010305000000000000231292406442140</t>
  </si>
  <si>
    <t>20103050000000000009637389008242140</t>
  </si>
  <si>
    <t>20103050000000000008142963000042140</t>
  </si>
  <si>
    <t>201030500000000000040734609042140</t>
  </si>
  <si>
    <t>20103050000000000006257267900042141</t>
  </si>
  <si>
    <t>2010305000000000000476624495842140</t>
  </si>
  <si>
    <t>20103050000000000004460292815342140</t>
  </si>
  <si>
    <t>2010305000000000000351685294142140</t>
  </si>
  <si>
    <t>2010305000000000000660605198342140</t>
  </si>
  <si>
    <t>2010305000000000000943712394242140</t>
  </si>
  <si>
    <t>2010305000000000000683373994342140</t>
  </si>
  <si>
    <t>2010305000000000000253.514.600-2542141</t>
  </si>
  <si>
    <t>2010305000000000000399.183.780-3442141</t>
  </si>
  <si>
    <t>2010305000000000000001.607.730-0842141</t>
  </si>
  <si>
    <t>2010305000000000000029.368.890-7342141</t>
  </si>
  <si>
    <t>2010305000000000000829.182.440-1542141</t>
  </si>
  <si>
    <t>2010305000000000000456.045.090-0042141</t>
  </si>
  <si>
    <t>2010305000000000000017.178.570-3542141</t>
  </si>
  <si>
    <t>20103050000000000007371255801542149</t>
  </si>
  <si>
    <t>2010305000000000000230955908342149</t>
  </si>
  <si>
    <t>2010305000000000000311261906442149</t>
  </si>
  <si>
    <t>2010305000000000000335848109342149</t>
  </si>
  <si>
    <t>20103050000000000009421087003042149</t>
  </si>
  <si>
    <t>2010305000000000000158962907842149</t>
  </si>
  <si>
    <t>20103050000000000008470100505342149</t>
  </si>
  <si>
    <t>2010305000000000000122353102342149</t>
  </si>
  <si>
    <t>2010305000000000000321886100442149</t>
  </si>
  <si>
    <t>2010201008001010000CONF.DIV.1105201543384</t>
  </si>
  <si>
    <t>2010101000000000000CONF.DIV.0705201542862</t>
  </si>
  <si>
    <t>SEQ.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</si>
</sst>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\ * #,##0.00_-;\-&quot;R$&quot;\ * #,##0.00_-;_-&quot;R$&quot;\ * &quot;-&quot;??_-;_-@_-"/>
    <numFmt numFmtId="164" formatCode="dd/mm/yy;@"/>
    <numFmt numFmtId="165" formatCode="[$$-409]#,##0.00"/>
    <numFmt numFmtId="166" formatCode="&quot;R$ &quot;#,##0.00"/>
    <numFmt numFmtId="167" formatCode="00"/>
    <numFmt numFmtId="168" formatCode="000&quot;.&quot;000&quot;.&quot;000&quot;-&quot;00"/>
    <numFmt numFmtId="169" formatCode="_-&quot;R$&quot;\ * #,##0.0000_-;\-&quot;R$&quot;\ * #,##0.0000_-;_-&quot;R$&quot;\ * &quot;-&quot;??_-;_-@_-"/>
    <numFmt numFmtId="170" formatCode="_-[$$-409]* #,##0.00_ ;_-[$$-409]* \-#,##0.00\ ;_-[$$-409]* &quot;-&quot;??_ ;_-@_ "/>
    <numFmt numFmtId="171" formatCode="&quot;R$&quot;\ #,##0.00"/>
  </numFmts>
  <fonts count="20" x14ac:knownFonts="1">
    <font>
      <sz val="10"/>
      <name val="Arial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44" fontId="12" fillId="0" borderId="0" applyFont="0" applyFill="0" applyBorder="0" applyAlignment="0" applyProtection="0"/>
  </cellStyleXfs>
  <cellXfs count="197">
    <xf numFmtId="0" fontId="0" fillId="0" borderId="0" xfId="0"/>
    <xf numFmtId="0" fontId="1" fillId="2" borderId="1" xfId="1" applyNumberFormat="1" applyFont="1" applyFill="1" applyBorder="1" applyAlignment="1">
      <alignment horizontal="center" wrapText="1"/>
    </xf>
    <xf numFmtId="0" fontId="1" fillId="2" borderId="1" xfId="1" applyNumberFormat="1" applyFont="1" applyFill="1" applyBorder="1" applyAlignment="1">
      <alignment horizontal="left" wrapText="1"/>
    </xf>
    <xf numFmtId="164" fontId="1" fillId="2" borderId="1" xfId="1" applyNumberFormat="1" applyFont="1" applyFill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center" wrapText="1"/>
    </xf>
    <xf numFmtId="4" fontId="3" fillId="0" borderId="1" xfId="2" applyNumberFormat="1" applyFont="1" applyFill="1" applyBorder="1" applyAlignment="1">
      <alignment horizontal="right" wrapText="1"/>
    </xf>
    <xf numFmtId="0" fontId="1" fillId="0" borderId="1" xfId="2" applyFont="1" applyFill="1" applyBorder="1" applyAlignment="1">
      <alignment wrapText="1"/>
    </xf>
    <xf numFmtId="0" fontId="1" fillId="0" borderId="1" xfId="2" applyFont="1" applyFill="1" applyBorder="1" applyAlignment="1">
      <alignment horizontal="center" wrapText="1"/>
    </xf>
    <xf numFmtId="0" fontId="1" fillId="0" borderId="1" xfId="2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4" fontId="1" fillId="0" borderId="1" xfId="2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3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4" fontId="3" fillId="0" borderId="0" xfId="2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center" wrapText="1"/>
    </xf>
    <xf numFmtId="0" fontId="3" fillId="0" borderId="0" xfId="3" applyFont="1" applyFill="1" applyBorder="1" applyAlignment="1">
      <alignment horizontal="left" wrapText="1"/>
    </xf>
    <xf numFmtId="4" fontId="3" fillId="0" borderId="0" xfId="3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2" applyFont="1" applyFill="1" applyBorder="1" applyAlignment="1">
      <alignment wrapText="1"/>
    </xf>
    <xf numFmtId="0" fontId="5" fillId="0" borderId="1" xfId="2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4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left" wrapText="1"/>
    </xf>
    <xf numFmtId="4" fontId="4" fillId="0" borderId="0" xfId="2" applyNumberFormat="1" applyFont="1" applyFill="1" applyBorder="1" applyAlignment="1">
      <alignment horizontal="right" wrapText="1"/>
    </xf>
    <xf numFmtId="4" fontId="4" fillId="0" borderId="0" xfId="2" applyNumberFormat="1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0" fontId="4" fillId="0" borderId="0" xfId="3" applyFont="1" applyFill="1" applyBorder="1" applyAlignment="1">
      <alignment wrapText="1"/>
    </xf>
    <xf numFmtId="0" fontId="4" fillId="0" borderId="0" xfId="3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left" wrapText="1"/>
    </xf>
    <xf numFmtId="4" fontId="4" fillId="0" borderId="0" xfId="3" applyNumberFormat="1" applyFont="1" applyFill="1" applyBorder="1" applyAlignment="1">
      <alignment horizontal="right" wrapText="1"/>
    </xf>
    <xf numFmtId="4" fontId="4" fillId="0" borderId="0" xfId="3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165" fontId="3" fillId="0" borderId="1" xfId="2" applyNumberFormat="1" applyFont="1" applyFill="1" applyBorder="1" applyAlignment="1">
      <alignment horizontal="right" wrapText="1"/>
    </xf>
    <xf numFmtId="4" fontId="3" fillId="0" borderId="0" xfId="2" applyNumberFormat="1" applyFont="1" applyFill="1" applyBorder="1" applyAlignment="1">
      <alignment horizontal="center" wrapText="1"/>
    </xf>
    <xf numFmtId="165" fontId="1" fillId="0" borderId="1" xfId="2" applyNumberFormat="1" applyFont="1" applyFill="1" applyBorder="1" applyAlignment="1">
      <alignment horizontal="right" wrapText="1"/>
    </xf>
    <xf numFmtId="166" fontId="3" fillId="0" borderId="1" xfId="2" applyNumberFormat="1" applyFont="1" applyFill="1" applyBorder="1" applyAlignment="1">
      <alignment horizontal="right" wrapText="1"/>
    </xf>
    <xf numFmtId="166" fontId="1" fillId="0" borderId="1" xfId="2" applyNumberFormat="1" applyFont="1" applyFill="1" applyBorder="1" applyAlignment="1">
      <alignment horizontal="right" wrapText="1"/>
    </xf>
    <xf numFmtId="0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" fontId="4" fillId="0" borderId="1" xfId="2" applyNumberFormat="1" applyFont="1" applyFill="1" applyBorder="1" applyAlignment="1">
      <alignment horizontal="right" wrapText="1"/>
    </xf>
    <xf numFmtId="14" fontId="4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3" fillId="0" borderId="6" xfId="2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14" fontId="3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39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wrapText="1"/>
    </xf>
    <xf numFmtId="0" fontId="4" fillId="0" borderId="1" xfId="0" applyFont="1" applyFill="1" applyBorder="1"/>
    <xf numFmtId="37" fontId="4" fillId="0" borderId="1" xfId="0" applyNumberFormat="1" applyFont="1" applyFill="1" applyBorder="1" applyAlignment="1">
      <alignment horizontal="right"/>
    </xf>
    <xf numFmtId="14" fontId="4" fillId="0" borderId="1" xfId="0" applyNumberFormat="1" applyFont="1" applyFill="1" applyBorder="1" applyAlignment="1"/>
    <xf numFmtId="39" fontId="4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 horizontal="right" wrapText="1"/>
    </xf>
    <xf numFmtId="14" fontId="4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4" fontId="4" fillId="0" borderId="1" xfId="0" applyNumberFormat="1" applyFont="1" applyFill="1" applyBorder="1"/>
    <xf numFmtId="167" fontId="11" fillId="0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/>
    <xf numFmtId="0" fontId="5" fillId="0" borderId="5" xfId="0" applyFont="1" applyFill="1" applyBorder="1" applyAlignment="1">
      <alignment wrapText="1"/>
    </xf>
    <xf numFmtId="14" fontId="5" fillId="3" borderId="1" xfId="1" applyNumberFormat="1" applyFont="1" applyFill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wrapText="1"/>
    </xf>
    <xf numFmtId="0" fontId="13" fillId="0" borderId="0" xfId="0" applyFont="1" applyAlignment="1"/>
    <xf numFmtId="0" fontId="1" fillId="0" borderId="5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horizontal="center" wrapText="1"/>
    </xf>
    <xf numFmtId="0" fontId="5" fillId="0" borderId="2" xfId="0" applyFont="1" applyBorder="1" applyAlignment="1"/>
    <xf numFmtId="0" fontId="5" fillId="0" borderId="3" xfId="0" applyFont="1" applyBorder="1" applyAlignment="1">
      <alignment wrapText="1"/>
    </xf>
    <xf numFmtId="0" fontId="5" fillId="0" borderId="3" xfId="0" applyFont="1" applyBorder="1" applyAlignment="1"/>
    <xf numFmtId="0" fontId="4" fillId="0" borderId="10" xfId="0" applyFont="1" applyBorder="1" applyAlignment="1">
      <alignment wrapText="1"/>
    </xf>
    <xf numFmtId="14" fontId="0" fillId="0" borderId="0" xfId="0" applyNumberFormat="1"/>
    <xf numFmtId="37" fontId="5" fillId="3" borderId="8" xfId="1" applyNumberFormat="1" applyFont="1" applyFill="1" applyBorder="1" applyAlignment="1">
      <alignment horizontal="center" vertical="center" wrapText="1"/>
    </xf>
    <xf numFmtId="167" fontId="11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/>
    <xf numFmtId="4" fontId="4" fillId="4" borderId="1" xfId="0" applyNumberFormat="1" applyFont="1" applyFill="1" applyBorder="1"/>
    <xf numFmtId="44" fontId="4" fillId="4" borderId="1" xfId="0" applyNumberFormat="1" applyFont="1" applyFill="1" applyBorder="1"/>
    <xf numFmtId="37" fontId="4" fillId="4" borderId="1" xfId="0" applyNumberFormat="1" applyFont="1" applyFill="1" applyBorder="1" applyAlignment="1">
      <alignment horizontal="right"/>
    </xf>
    <xf numFmtId="14" fontId="4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4" fillId="4" borderId="1" xfId="0" applyNumberFormat="1" applyFont="1" applyFill="1" applyBorder="1" applyAlignment="1"/>
    <xf numFmtId="0" fontId="5" fillId="0" borderId="2" xfId="0" applyFont="1" applyFill="1" applyBorder="1" applyAlignment="1">
      <alignment horizontal="center" wrapText="1"/>
    </xf>
    <xf numFmtId="169" fontId="5" fillId="0" borderId="4" xfId="4" applyNumberFormat="1" applyFont="1" applyFill="1" applyBorder="1" applyAlignment="1">
      <alignment horizontal="left" wrapText="1"/>
    </xf>
    <xf numFmtId="0" fontId="14" fillId="0" borderId="0" xfId="0" applyFont="1" applyAlignment="1">
      <alignment horizontal="left"/>
    </xf>
    <xf numFmtId="167" fontId="1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4" fontId="5" fillId="0" borderId="3" xfId="0" applyNumberFormat="1" applyFont="1" applyFill="1" applyBorder="1"/>
    <xf numFmtId="0" fontId="5" fillId="0" borderId="3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44" fontId="5" fillId="0" borderId="3" xfId="4" applyFont="1" applyBorder="1" applyAlignment="1">
      <alignment horizontal="center" wrapText="1"/>
    </xf>
    <xf numFmtId="171" fontId="0" fillId="0" borderId="0" xfId="0" applyNumberFormat="1"/>
    <xf numFmtId="44" fontId="4" fillId="0" borderId="1" xfId="4" applyFont="1" applyFill="1" applyBorder="1" applyAlignment="1">
      <alignment horizontal="right" wrapText="1"/>
    </xf>
    <xf numFmtId="167" fontId="1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/>
    </xf>
    <xf numFmtId="4" fontId="4" fillId="0" borderId="1" xfId="0" applyNumberFormat="1" applyFont="1" applyFill="1" applyBorder="1" applyAlignment="1">
      <alignment vertical="top" wrapText="1"/>
    </xf>
    <xf numFmtId="44" fontId="4" fillId="0" borderId="1" xfId="4" applyFont="1" applyFill="1" applyBorder="1" applyAlignment="1">
      <alignment vertical="top"/>
    </xf>
    <xf numFmtId="44" fontId="4" fillId="0" borderId="1" xfId="0" applyNumberFormat="1" applyFont="1" applyFill="1" applyBorder="1" applyAlignment="1">
      <alignment vertical="top"/>
    </xf>
    <xf numFmtId="14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70" fontId="4" fillId="0" borderId="1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 wrapText="1"/>
    </xf>
    <xf numFmtId="168" fontId="4" fillId="0" borderId="1" xfId="0" applyNumberFormat="1" applyFont="1" applyFill="1" applyBorder="1" applyAlignment="1">
      <alignment vertical="top"/>
    </xf>
    <xf numFmtId="1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4" fontId="4" fillId="0" borderId="0" xfId="0" applyNumberFormat="1" applyFont="1" applyFill="1" applyBorder="1" applyAlignment="1">
      <alignment horizontal="left" wrapText="1"/>
    </xf>
    <xf numFmtId="0" fontId="16" fillId="0" borderId="0" xfId="0" applyFont="1" applyAlignment="1">
      <alignment horizontal="left"/>
    </xf>
    <xf numFmtId="0" fontId="17" fillId="0" borderId="0" xfId="0" applyFont="1"/>
    <xf numFmtId="14" fontId="17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14" fontId="17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39" fontId="17" fillId="0" borderId="0" xfId="0" applyNumberFormat="1" applyFont="1" applyFill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5" xfId="0" applyFont="1" applyBorder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left"/>
    </xf>
    <xf numFmtId="44" fontId="5" fillId="0" borderId="3" xfId="4" applyFont="1" applyFill="1" applyBorder="1" applyAlignment="1">
      <alignment horizontal="right" wrapText="1"/>
    </xf>
    <xf numFmtId="0" fontId="19" fillId="3" borderId="1" xfId="1" applyNumberFormat="1" applyFont="1" applyFill="1" applyBorder="1" applyAlignment="1">
      <alignment horizontal="center" vertical="center" wrapText="1"/>
    </xf>
    <xf numFmtId="39" fontId="19" fillId="3" borderId="1" xfId="1" applyNumberFormat="1" applyFont="1" applyFill="1" applyBorder="1" applyAlignment="1">
      <alignment horizontal="center" vertical="center" wrapText="1"/>
    </xf>
    <xf numFmtId="14" fontId="19" fillId="3" borderId="1" xfId="1" applyNumberFormat="1" applyFont="1" applyFill="1" applyBorder="1" applyAlignment="1">
      <alignment horizontal="center" vertical="center" wrapText="1"/>
    </xf>
    <xf numFmtId="0" fontId="19" fillId="3" borderId="1" xfId="1" applyNumberFormat="1" applyFont="1" applyFill="1" applyBorder="1" applyAlignment="1">
      <alignment vertical="center" wrapText="1"/>
    </xf>
    <xf numFmtId="0" fontId="19" fillId="3" borderId="1" xfId="1" applyNumberFormat="1" applyFont="1" applyFill="1" applyBorder="1" applyAlignment="1">
      <alignment horizontal="center" wrapText="1"/>
    </xf>
    <xf numFmtId="0" fontId="19" fillId="2" borderId="1" xfId="1" applyNumberFormat="1" applyFont="1" applyFill="1" applyBorder="1" applyAlignment="1">
      <alignment horizontal="center" vertical="center" wrapText="1"/>
    </xf>
    <xf numFmtId="0" fontId="19" fillId="2" borderId="1" xfId="1" applyNumberFormat="1" applyFont="1" applyFill="1" applyBorder="1" applyAlignment="1">
      <alignment horizontal="left" vertical="center" wrapText="1"/>
    </xf>
    <xf numFmtId="164" fontId="19" fillId="2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5" fillId="2" borderId="7" xfId="1" applyNumberFormat="1" applyFont="1" applyFill="1" applyBorder="1" applyAlignment="1">
      <alignment horizontal="center" vertical="center" wrapText="1"/>
    </xf>
    <xf numFmtId="0" fontId="5" fillId="2" borderId="8" xfId="1" applyNumberFormat="1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 wrapText="1"/>
    </xf>
    <xf numFmtId="14" fontId="3" fillId="0" borderId="7" xfId="0" applyNumberFormat="1" applyFont="1" applyBorder="1" applyAlignment="1">
      <alignment horizontal="center" wrapText="1"/>
    </xf>
    <xf numFmtId="14" fontId="3" fillId="0" borderId="8" xfId="0" applyNumberFormat="1" applyFont="1" applyBorder="1" applyAlignment="1">
      <alignment horizontal="center" wrapText="1"/>
    </xf>
    <xf numFmtId="2" fontId="5" fillId="0" borderId="7" xfId="2" applyNumberFormat="1" applyFont="1" applyFill="1" applyBorder="1" applyAlignment="1">
      <alignment horizontal="center" wrapText="1"/>
    </xf>
    <xf numFmtId="2" fontId="5" fillId="0" borderId="8" xfId="2" applyNumberFormat="1" applyFont="1" applyFill="1" applyBorder="1" applyAlignment="1">
      <alignment horizontal="center" wrapText="1"/>
    </xf>
  </cellXfs>
  <cellStyles count="5">
    <cellStyle name="Moeda" xfId="4" builtinId="4"/>
    <cellStyle name="Normal" xfId="0" builtinId="0"/>
    <cellStyle name="Normal_Sheet1" xfId="1"/>
    <cellStyle name="Normal_Sheet2" xfId="2"/>
    <cellStyle name="Normal_Sheet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ele/Documents/MASTERS/BR%20QUIM/CAP/APURA&#199;&#195;O%20FORNECEDORES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ele/Documents/MASTERS/BR%20QUIM/CONTRATOS%20BANC&#193;RIOS/ENDIVIDAMENTO%20BANC&#193;RIO-BR%20QUIM%20saldo%20g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lan1"/>
    </sheetNames>
    <sheetDataSet>
      <sheetData sheetId="0" refreshError="1"/>
      <sheetData sheetId="1" refreshError="1">
        <row r="2">
          <cell r="B2">
            <v>1113400</v>
          </cell>
          <cell r="C2" t="str">
            <v>SECRETARIA DA RECEITA FEDERAL DO BRASIL</v>
          </cell>
          <cell r="D2">
            <v>10700142.170000004</v>
          </cell>
          <cell r="L2" t="str">
            <v>BR</v>
          </cell>
        </row>
        <row r="3">
          <cell r="B3">
            <v>360305000104</v>
          </cell>
          <cell r="C3" t="str">
            <v>CAIXA ECONOMICA FEDERAL</v>
          </cell>
          <cell r="D3">
            <v>6662212.4800000116</v>
          </cell>
          <cell r="E3" t="str">
            <v>SBS QUADRA 4 BLOCO A LOTE </v>
          </cell>
          <cell r="F3" t="str">
            <v>3.4</v>
          </cell>
          <cell r="G3" t="str">
            <v xml:space="preserve">PRESI/GECOL 21 ANDAR </v>
          </cell>
          <cell r="H3" t="str">
            <v>ASA SUL </v>
          </cell>
          <cell r="I3" t="str">
            <v>BRASILIA</v>
          </cell>
          <cell r="J3" t="str">
            <v>DF</v>
          </cell>
          <cell r="K3" t="str">
            <v>70.092-900</v>
          </cell>
          <cell r="L3" t="str">
            <v>BR</v>
          </cell>
        </row>
        <row r="4">
          <cell r="B4">
            <v>2366</v>
          </cell>
          <cell r="C4" t="str">
            <v>OCI INTERNATIONAL, INC</v>
          </cell>
          <cell r="D4">
            <v>3450147.9463600009</v>
          </cell>
          <cell r="E4" t="str">
            <v>11767 KATY FREEWAY, SUITE 1140 - HOUSTON, TX 77079</v>
          </cell>
          <cell r="I4" t="str">
            <v>HOUSTON</v>
          </cell>
          <cell r="L4" t="str">
            <v>ESTADOS UNIDOS</v>
          </cell>
        </row>
        <row r="5">
          <cell r="B5">
            <v>88318907000</v>
          </cell>
          <cell r="C5" t="str">
            <v>JEAN PIERRE NUNEZ SANTOS</v>
          </cell>
          <cell r="D5">
            <v>3193500</v>
          </cell>
          <cell r="L5" t="str">
            <v>BR</v>
          </cell>
        </row>
        <row r="6">
          <cell r="B6">
            <v>90400888000142</v>
          </cell>
          <cell r="C6" t="str">
            <v>BANCO SANTANDER S/A</v>
          </cell>
          <cell r="D6">
            <v>3083669.9899999932</v>
          </cell>
          <cell r="E6" t="str">
            <v>AV PRESIDENTE JUSCELINO KUBITSCHEK </v>
          </cell>
          <cell r="F6">
            <v>2041</v>
          </cell>
          <cell r="G6" t="str">
            <v xml:space="preserve">E 2235 - BLOCO A </v>
          </cell>
          <cell r="H6" t="str">
            <v>VILA OLIMPIA </v>
          </cell>
          <cell r="I6" t="str">
            <v>SAO PAULO </v>
          </cell>
          <cell r="J6" t="str">
            <v>SP</v>
          </cell>
          <cell r="K6" t="str">
            <v xml:space="preserve">04.543-011 </v>
          </cell>
          <cell r="L6" t="str">
            <v>BR</v>
          </cell>
        </row>
        <row r="7">
          <cell r="B7">
            <v>89515712000157</v>
          </cell>
          <cell r="C7" t="str">
            <v>MBN PRODUTOS QUIMICOS LTDA</v>
          </cell>
          <cell r="D7">
            <v>2885288.080000001</v>
          </cell>
          <cell r="L7" t="str">
            <v>BR</v>
          </cell>
        </row>
        <row r="8">
          <cell r="B8">
            <v>60701190000104</v>
          </cell>
          <cell r="C8" t="str">
            <v>BANCO ITAÚ S/A</v>
          </cell>
          <cell r="D8">
            <v>2696213.276193975</v>
          </cell>
          <cell r="E8" t="str">
            <v>PC ALFREDO EGYDIO DE SOUZA ARANHA </v>
          </cell>
          <cell r="F8">
            <v>100</v>
          </cell>
          <cell r="G8" t="str">
            <v xml:space="preserve">TORRE OLAVO SETUBAL </v>
          </cell>
          <cell r="H8" t="str">
            <v>PARQUE JABAQUARA </v>
          </cell>
          <cell r="I8" t="str">
            <v>SAO PAULO </v>
          </cell>
          <cell r="J8" t="str">
            <v>SP</v>
          </cell>
          <cell r="K8" t="str">
            <v xml:space="preserve">04.344-902 </v>
          </cell>
          <cell r="L8" t="str">
            <v>BR</v>
          </cell>
        </row>
        <row r="9">
          <cell r="B9">
            <v>2423356000163</v>
          </cell>
          <cell r="C9" t="str">
            <v>PROTON QUIMICA LTDA</v>
          </cell>
          <cell r="D9">
            <v>2399199.0499999989</v>
          </cell>
          <cell r="L9" t="str">
            <v>BR</v>
          </cell>
        </row>
        <row r="10">
          <cell r="B10">
            <v>28195667000106</v>
          </cell>
          <cell r="C10" t="str">
            <v>BANCO ABC BRASIL S/A</v>
          </cell>
          <cell r="D10">
            <v>2128190.9100000006</v>
          </cell>
          <cell r="E10" t="str">
            <v>AV CIDADE JARDIM</v>
          </cell>
          <cell r="F10">
            <v>803</v>
          </cell>
          <cell r="G10" t="str">
            <v xml:space="preserve">ANDAR: 2; </v>
          </cell>
          <cell r="H10" t="str">
            <v>ITAIM BIBI </v>
          </cell>
          <cell r="I10" t="str">
            <v>SAO PAULO </v>
          </cell>
          <cell r="J10" t="str">
            <v>SP</v>
          </cell>
          <cell r="K10" t="str">
            <v xml:space="preserve">01.453-000 </v>
          </cell>
          <cell r="L10" t="str">
            <v>BR</v>
          </cell>
        </row>
        <row r="11">
          <cell r="B11">
            <v>1064100</v>
          </cell>
          <cell r="C11" t="str">
            <v>SECRETARIA ESTADUAL DA FAZENDA</v>
          </cell>
          <cell r="D11">
            <v>2028431.6999999983</v>
          </cell>
          <cell r="L11" t="str">
            <v>BR</v>
          </cell>
        </row>
        <row r="12">
          <cell r="B12">
            <v>14727457000107</v>
          </cell>
          <cell r="C12" t="str">
            <v>QUIMICA GERAL DO NORDESTE S.A.</v>
          </cell>
          <cell r="D12">
            <v>2018052.76</v>
          </cell>
          <cell r="E12" t="str">
            <v>R JOAO URSULO RIBEIRO </v>
          </cell>
          <cell r="F12">
            <v>640</v>
          </cell>
          <cell r="G12" t="str">
            <v>TERREO</v>
          </cell>
          <cell r="H12" t="str">
            <v>POLO PETROQUIMICO DE CAMACARI </v>
          </cell>
          <cell r="I12" t="str">
            <v>CAMACARI </v>
          </cell>
          <cell r="J12" t="str">
            <v>BAHIA</v>
          </cell>
          <cell r="K12" t="str">
            <v xml:space="preserve">42.810-030 </v>
          </cell>
          <cell r="L12" t="str">
            <v>BR</v>
          </cell>
        </row>
        <row r="13">
          <cell r="B13">
            <v>29979036000140</v>
          </cell>
          <cell r="C13" t="str">
            <v>INSTITUTO NACIONAL DO SEGURO SOCIAL</v>
          </cell>
          <cell r="D13">
            <v>1948545.0900000061</v>
          </cell>
          <cell r="L13" t="str">
            <v>BR</v>
          </cell>
        </row>
        <row r="14">
          <cell r="B14">
            <v>8964394</v>
          </cell>
          <cell r="C14" t="str">
            <v>ALTAIR CHIMICA SPA</v>
          </cell>
          <cell r="D14">
            <v>1930490.0880000005</v>
          </cell>
          <cell r="E14" t="str">
            <v>56048 - SALINE DI VOLTERA ( PISA ) VIA MOIEVECCHIE, 13</v>
          </cell>
          <cell r="I14" t="str">
            <v>PISA</v>
          </cell>
          <cell r="L14" t="str">
            <v>ITALIA</v>
          </cell>
        </row>
        <row r="15">
          <cell r="B15">
            <v>58160789000128</v>
          </cell>
          <cell r="C15" t="str">
            <v>BANCO SAFRA S/A</v>
          </cell>
          <cell r="D15">
            <v>1415535.2699999998</v>
          </cell>
          <cell r="E15" t="str">
            <v>AV PAULISTA </v>
          </cell>
          <cell r="F15">
            <v>2100</v>
          </cell>
          <cell r="H15" t="str">
            <v>PAULISTA </v>
          </cell>
          <cell r="I15" t="str">
            <v>SAO PAULO </v>
          </cell>
          <cell r="J15" t="str">
            <v>SP</v>
          </cell>
          <cell r="K15" t="str">
            <v xml:space="preserve">01.310-930 </v>
          </cell>
          <cell r="L15" t="str">
            <v>BR</v>
          </cell>
        </row>
        <row r="16">
          <cell r="B16">
            <v>8964445</v>
          </cell>
          <cell r="C16" t="str">
            <v>GREEN CORPORATION LIMITED</v>
          </cell>
          <cell r="D16">
            <v>1337331.5392</v>
          </cell>
          <cell r="E16" t="str">
            <v>5E, CHINA OVERSEAS BUILDING, 139 HENNESSY ROAD</v>
          </cell>
          <cell r="I16" t="str">
            <v>WANCHAI</v>
          </cell>
          <cell r="L16" t="str">
            <v>HONG KONG</v>
          </cell>
        </row>
        <row r="17">
          <cell r="B17">
            <v>13545</v>
          </cell>
          <cell r="C17" t="str">
            <v>NINGBO PANGS CHEM CO., LTD</v>
          </cell>
          <cell r="D17">
            <v>1027401.3998280001</v>
          </cell>
          <cell r="E17" t="str">
            <v>FLOOR 21 , BUILDING 11, XINTIANDI Nº 689, SHIJIROAD, NINGBO , CHINA 315040</v>
          </cell>
          <cell r="I17" t="str">
            <v>NINGBO</v>
          </cell>
          <cell r="L17" t="str">
            <v>CHINA REPUBLICA POPULAR</v>
          </cell>
        </row>
        <row r="18">
          <cell r="B18">
            <v>8964465</v>
          </cell>
          <cell r="C18" t="str">
            <v>WENDA CO. LTD.</v>
          </cell>
          <cell r="D18">
            <v>964999.0120000001</v>
          </cell>
          <cell r="E18" t="str">
            <v>116620 NO.18.3RD SHENGMING ROAD</v>
          </cell>
          <cell r="I18" t="str">
            <v>DALIAN</v>
          </cell>
          <cell r="L18" t="str">
            <v>CHINA REPUBLICA POPULAR</v>
          </cell>
        </row>
        <row r="19">
          <cell r="B19">
            <v>4000</v>
          </cell>
          <cell r="C19" t="str">
            <v>TIOXIDE EUROPE S.L.</v>
          </cell>
          <cell r="D19">
            <v>941502.95600000001</v>
          </cell>
          <cell r="E19" t="str">
            <v>POLÍGONO IND NUEVO PUERTO S/ NR, PALOS DE LA FRONTERA APARTADO 159, 21080</v>
          </cell>
          <cell r="I19" t="str">
            <v>HUELVA</v>
          </cell>
          <cell r="L19" t="str">
            <v>ESPANHA</v>
          </cell>
        </row>
        <row r="20">
          <cell r="B20">
            <v>11198438000142</v>
          </cell>
          <cell r="C20" t="str">
            <v>CROMAFIX IND DE MASTERBATCHES LTDA</v>
          </cell>
          <cell r="D20">
            <v>915928.47999999975</v>
          </cell>
          <cell r="E20" t="str">
            <v>AVENIDA FRITZ BEISER</v>
          </cell>
          <cell r="F20">
            <v>801</v>
          </cell>
          <cell r="G20" t="str">
            <v>PAVLH C</v>
          </cell>
          <cell r="H20" t="str">
            <v>DIST INDUSTRIAL</v>
          </cell>
          <cell r="I20" t="str">
            <v>CACHOEIRINHA</v>
          </cell>
          <cell r="J20" t="str">
            <v>RS</v>
          </cell>
          <cell r="K20">
            <v>94935220</v>
          </cell>
          <cell r="L20" t="str">
            <v>BR</v>
          </cell>
        </row>
        <row r="21">
          <cell r="B21">
            <v>23692</v>
          </cell>
          <cell r="C21" t="str">
            <v>JIANGBEI ADDITIVE CO.,LTD</v>
          </cell>
          <cell r="D21">
            <v>859820.33200000005</v>
          </cell>
          <cell r="E21" t="str">
            <v>DEVELOPMENT AREA RUGAO PORT, RUGAO JIANGSU</v>
          </cell>
          <cell r="I21" t="str">
            <v>RUGAO CITY, JIANGSU</v>
          </cell>
          <cell r="L21" t="str">
            <v>CHINA REPUBLICA POPULAR</v>
          </cell>
        </row>
        <row r="22">
          <cell r="B22">
            <v>56985</v>
          </cell>
          <cell r="C22" t="str">
            <v>SINOCHEM QINGDAO CO. LTD</v>
          </cell>
          <cell r="D22">
            <v>751788.29587999999</v>
          </cell>
          <cell r="E22" t="str">
            <v>THE NORTH BUILDING,GOLDEN PLAZA,20 XIANGGANGZHONG ROAD,</v>
          </cell>
          <cell r="I22" t="str">
            <v>QINGDAO</v>
          </cell>
          <cell r="L22" t="str">
            <v>CHINA REPUBLICA POPULAR</v>
          </cell>
        </row>
        <row r="23">
          <cell r="B23">
            <v>12513</v>
          </cell>
          <cell r="C23" t="str">
            <v>ATANOR S.C.A</v>
          </cell>
          <cell r="D23">
            <v>738403.54</v>
          </cell>
          <cell r="E23" t="str">
            <v>ALBARELLOS, 4914, MUNRO</v>
          </cell>
          <cell r="I23" t="str">
            <v>BUENOS AIRES</v>
          </cell>
          <cell r="L23" t="str">
            <v>ARGENTINA</v>
          </cell>
        </row>
        <row r="24">
          <cell r="B24">
            <v>5</v>
          </cell>
          <cell r="C24" t="str">
            <v>ERCROS INDUSTRIAL SA</v>
          </cell>
          <cell r="D24">
            <v>704881.68</v>
          </cell>
          <cell r="E24" t="str">
            <v>PASSEIF DE SANT JOAN, 15</v>
          </cell>
          <cell r="I24" t="str">
            <v>BARCELONA</v>
          </cell>
          <cell r="L24" t="str">
            <v>ESPANHA</v>
          </cell>
        </row>
        <row r="25">
          <cell r="B25">
            <v>8964420</v>
          </cell>
          <cell r="C25" t="str">
            <v>SACHTLEBEN CHEMIE GMBH</v>
          </cell>
          <cell r="D25">
            <v>701191.2</v>
          </cell>
          <cell r="E25" t="str">
            <v>DR.-RUDOLF-SACHTLEBEN-STR. 4</v>
          </cell>
          <cell r="I25" t="str">
            <v>DUISBURG</v>
          </cell>
          <cell r="L25" t="str">
            <v>BELGICA</v>
          </cell>
        </row>
        <row r="26">
          <cell r="B26">
            <v>46984</v>
          </cell>
          <cell r="C26" t="str">
            <v>PREMIUM CHEMICALS CORP</v>
          </cell>
          <cell r="D26">
            <v>679441.97120000003</v>
          </cell>
          <cell r="E26" t="str">
            <v>22 PARIS AVE SUITE 107- ROCKLEIGH, NJ 07647 USA</v>
          </cell>
          <cell r="I26" t="str">
            <v>NEW JERSEY, USA</v>
          </cell>
          <cell r="L26" t="str">
            <v>ESTADOS UNIDOS</v>
          </cell>
        </row>
        <row r="27">
          <cell r="B27">
            <v>89515712000319</v>
          </cell>
          <cell r="C27" t="str">
            <v>MBN PRODUTOS QUIMICOS LTDA</v>
          </cell>
          <cell r="D27">
            <v>653891.04999999993</v>
          </cell>
          <cell r="L27" t="str">
            <v>BR</v>
          </cell>
        </row>
        <row r="28">
          <cell r="B28">
            <v>8964385</v>
          </cell>
          <cell r="C28" t="str">
            <v>NFTZ PEACE INT´L TRADE CO.,LTD</v>
          </cell>
          <cell r="D28">
            <v>621280.00640000007</v>
          </cell>
          <cell r="E28" t="str">
            <v>ADD: FLOOR 21, BUILDING NO.11,XIN TIAN DI, NO.689 SHI JI</v>
          </cell>
          <cell r="I28" t="str">
            <v>NINGBO - CHINA</v>
          </cell>
          <cell r="L28" t="str">
            <v>CHINA REPUBLICA POPULAR</v>
          </cell>
        </row>
        <row r="29">
          <cell r="B29">
            <v>2468</v>
          </cell>
          <cell r="C29" t="str">
            <v>OXIRIS CHEMICALS SA</v>
          </cell>
          <cell r="D29">
            <v>581865.68000000005</v>
          </cell>
          <cell r="E29" t="str">
            <v>C 35 KM 59 -POLIGONO INDUSTRIAL NORD EST -08470</v>
          </cell>
          <cell r="I29" t="str">
            <v>SANT CELONI, SPAIN</v>
          </cell>
          <cell r="L29" t="str">
            <v>ESPANHA</v>
          </cell>
        </row>
        <row r="30">
          <cell r="B30">
            <v>28576</v>
          </cell>
          <cell r="C30" t="str">
            <v>WANGLONG GROUP CO LTD</v>
          </cell>
          <cell r="D30">
            <v>575714.88000000012</v>
          </cell>
          <cell r="E30" t="str">
            <v>79/803 SECT.4, LANE 1467 CAOBAO RD., 201101 SHANGHAI, CHINA.</v>
          </cell>
          <cell r="I30" t="str">
            <v>SHANGAI</v>
          </cell>
          <cell r="L30" t="str">
            <v>CHINA REPUBLICA POPULAR</v>
          </cell>
        </row>
        <row r="31">
          <cell r="B31">
            <v>15115504000124</v>
          </cell>
          <cell r="C31" t="str">
            <v>CRISTAL PIGMENTOS DO BRASIL S.A.</v>
          </cell>
          <cell r="D31">
            <v>548557.23</v>
          </cell>
          <cell r="E31" t="str">
            <v>EST BA 099 KM 20 </v>
          </cell>
          <cell r="F31" t="str">
            <v>S/N</v>
          </cell>
          <cell r="H31" t="str">
            <v>ABRANTES </v>
          </cell>
          <cell r="I31" t="str">
            <v>CAMACARI </v>
          </cell>
          <cell r="J31" t="str">
            <v>BAHIA</v>
          </cell>
          <cell r="K31" t="str">
            <v xml:space="preserve">42.840-000 </v>
          </cell>
          <cell r="L31" t="str">
            <v>BR</v>
          </cell>
        </row>
        <row r="32">
          <cell r="B32">
            <v>33479023000180</v>
          </cell>
          <cell r="C32" t="str">
            <v>CITI BANK S/A</v>
          </cell>
          <cell r="D32">
            <v>503852.74999999983</v>
          </cell>
          <cell r="E32" t="str">
            <v>AV PAULISTA </v>
          </cell>
          <cell r="F32">
            <v>1111</v>
          </cell>
          <cell r="G32" t="str">
            <v xml:space="preserve">2 ANDAR PARTE </v>
          </cell>
          <cell r="H32" t="str">
            <v>BELA VISTA </v>
          </cell>
          <cell r="I32" t="str">
            <v>SAO PAULO</v>
          </cell>
          <cell r="J32" t="str">
            <v>SP</v>
          </cell>
          <cell r="K32" t="str">
            <v xml:space="preserve">01.311-920 </v>
          </cell>
          <cell r="L32" t="str">
            <v>BR</v>
          </cell>
        </row>
        <row r="33">
          <cell r="B33">
            <v>8964457</v>
          </cell>
          <cell r="C33" t="str">
            <v>INEOS PARAFORM GMBH &amp; CO. KG</v>
          </cell>
          <cell r="D33">
            <v>442442.42100000003</v>
          </cell>
          <cell r="E33" t="str">
            <v>AMTSGERICHT MAINZ - HANDEISREGISTER MAINZ HRA 40042</v>
          </cell>
          <cell r="I33" t="str">
            <v>MAINZ</v>
          </cell>
          <cell r="L33" t="str">
            <v>ALEMANHA</v>
          </cell>
        </row>
        <row r="34">
          <cell r="B34">
            <v>133</v>
          </cell>
          <cell r="C34" t="str">
            <v>HENAN JINDAN LACTIC ACID CO., LTD</v>
          </cell>
          <cell r="D34">
            <v>420714.72</v>
          </cell>
          <cell r="E34" t="str">
            <v>EAST PART BEIHUAN ROAD, DANCHENG COUNTY, HENAN, CHINA</v>
          </cell>
          <cell r="I34" t="str">
            <v>HENAN</v>
          </cell>
          <cell r="L34" t="str">
            <v>CHINA REPUBLICA POPULAR</v>
          </cell>
        </row>
        <row r="35">
          <cell r="B35">
            <v>14</v>
          </cell>
          <cell r="C35" t="str">
            <v>A.H.A. INTERNATIONAL CO., LTD</v>
          </cell>
          <cell r="D35">
            <v>417998.12691800005</v>
          </cell>
          <cell r="E35" t="str">
            <v>JIN AN MANDION 306 TUNXI ROAD, HEFEI</v>
          </cell>
          <cell r="I35" t="str">
            <v>ANHUI</v>
          </cell>
          <cell r="L35" t="str">
            <v>CHINA REPUBLICA POPULAR</v>
          </cell>
        </row>
        <row r="36">
          <cell r="B36">
            <v>67915785000101</v>
          </cell>
          <cell r="C36" t="str">
            <v>REDFACTOR FACTORING E FOMENTO COMETCIAL S/A</v>
          </cell>
          <cell r="D36">
            <v>350000</v>
          </cell>
          <cell r="E36" t="str">
            <v>AV CIDADE JARDIM </v>
          </cell>
          <cell r="F36">
            <v>400</v>
          </cell>
          <cell r="G36" t="str">
            <v>14 ANDAR</v>
          </cell>
          <cell r="H36" t="str">
            <v>JDM EUROPA </v>
          </cell>
          <cell r="I36" t="str">
            <v>SAO PAULO </v>
          </cell>
          <cell r="J36" t="str">
            <v>SP</v>
          </cell>
          <cell r="K36" t="str">
            <v xml:space="preserve">01.454-000 </v>
          </cell>
          <cell r="L36" t="str">
            <v>BR</v>
          </cell>
        </row>
        <row r="37">
          <cell r="B37">
            <v>8964368</v>
          </cell>
          <cell r="C37" t="str">
            <v>ESSECO S.R.L.</v>
          </cell>
          <cell r="D37">
            <v>324445.47380000004</v>
          </cell>
          <cell r="E37" t="str">
            <v>VIA SAN CASSIANO, 99, 28069, VAT NO. 01027000031</v>
          </cell>
          <cell r="I37" t="str">
            <v>SAN MARTINO TRECATE (NO)</v>
          </cell>
          <cell r="L37" t="str">
            <v>ITALIA</v>
          </cell>
        </row>
        <row r="38">
          <cell r="B38">
            <v>1248700</v>
          </cell>
          <cell r="C38" t="str">
            <v>ENZUR S/A-INDUSTRIAS QUIMICAS E BIO</v>
          </cell>
          <cell r="D38">
            <v>313414.01400000002</v>
          </cell>
          <cell r="E38" t="str">
            <v>AZARA</v>
          </cell>
          <cell r="I38" t="str">
            <v>MONTEVIDEO</v>
          </cell>
          <cell r="L38" t="str">
            <v>URUGUAI</v>
          </cell>
        </row>
        <row r="39">
          <cell r="B39">
            <v>4784100000107</v>
          </cell>
          <cell r="C39" t="str">
            <v>TECNI-ACO MAQUINAS E SERVICOS LTDA. - EPP</v>
          </cell>
          <cell r="D39">
            <v>299805.25</v>
          </cell>
          <cell r="E39" t="str">
            <v>R FRANCISCO GALARDA </v>
          </cell>
          <cell r="F39">
            <v>311</v>
          </cell>
          <cell r="G39" t="str">
            <v>PAVILHAO: 04</v>
          </cell>
          <cell r="H39" t="str">
            <v>CAPELA VELHA </v>
          </cell>
          <cell r="I39" t="str">
            <v>ARAUCARIA</v>
          </cell>
          <cell r="J39" t="str">
            <v>PR</v>
          </cell>
          <cell r="K39" t="str">
            <v xml:space="preserve">83.706-493 </v>
          </cell>
          <cell r="L39" t="str">
            <v>BR</v>
          </cell>
        </row>
        <row r="40">
          <cell r="B40">
            <v>8964429</v>
          </cell>
          <cell r="C40" t="str">
            <v>QUIMIDROGA S.A</v>
          </cell>
          <cell r="D40">
            <v>280027.47160000005</v>
          </cell>
          <cell r="E40" t="str">
            <v>TUSET,  26</v>
          </cell>
          <cell r="F40">
            <v>26</v>
          </cell>
          <cell r="I40" t="str">
            <v>BARCELONA</v>
          </cell>
          <cell r="L40" t="str">
            <v>ESPANHA</v>
          </cell>
        </row>
        <row r="41">
          <cell r="B41">
            <v>60874724000510</v>
          </cell>
          <cell r="C41" t="str">
            <v>INDUSTRIA QUIMICA ANASTACIO S/A</v>
          </cell>
          <cell r="D41">
            <v>271496.94999999995</v>
          </cell>
          <cell r="E41" t="str">
            <v>R GIL STEIN FERREIRA </v>
          </cell>
          <cell r="F41">
            <v>357</v>
          </cell>
          <cell r="G41" t="str">
            <v xml:space="preserve">SALA 703 </v>
          </cell>
          <cell r="H41" t="str">
            <v>CENTRO </v>
          </cell>
          <cell r="I41" t="str">
            <v>ITAJAI</v>
          </cell>
          <cell r="J41" t="str">
            <v>SC</v>
          </cell>
          <cell r="K41" t="str">
            <v xml:space="preserve">88.301-210 </v>
          </cell>
          <cell r="L41" t="str">
            <v>BR</v>
          </cell>
        </row>
        <row r="42">
          <cell r="B42">
            <v>49698723001096</v>
          </cell>
          <cell r="C42" t="str">
            <v>M CASSAB COMERCIO E INDUSTRIA LTDA - OSASCO</v>
          </cell>
          <cell r="D42">
            <v>262106.63</v>
          </cell>
          <cell r="E42" t="str">
            <v>R AMERICO VESPUCIO </v>
          </cell>
          <cell r="F42">
            <v>815</v>
          </cell>
          <cell r="G42" t="str">
            <v xml:space="preserve">GALPAO A </v>
          </cell>
          <cell r="H42" t="str">
            <v>JARDIM PLATINA </v>
          </cell>
          <cell r="I42" t="str">
            <v>OSASCO</v>
          </cell>
          <cell r="J42" t="str">
            <v>SP</v>
          </cell>
          <cell r="K42" t="str">
            <v xml:space="preserve">06.273-070 </v>
          </cell>
          <cell r="L42" t="str">
            <v>BR</v>
          </cell>
        </row>
        <row r="43">
          <cell r="B43">
            <v>1898598000221</v>
          </cell>
          <cell r="C43" t="str">
            <v>STEPAN QUIMICA LTDA</v>
          </cell>
          <cell r="D43">
            <v>260182.36</v>
          </cell>
          <cell r="E43" t="str">
            <v>AV DAS NACOES UNIDAS </v>
          </cell>
          <cell r="F43">
            <v>2448</v>
          </cell>
          <cell r="G43" t="str">
            <v>PARTE</v>
          </cell>
          <cell r="H43" t="str">
            <v>INDUSTRIAL </v>
          </cell>
          <cell r="I43" t="str">
            <v>VESPASIANO </v>
          </cell>
          <cell r="J43" t="str">
            <v>MG</v>
          </cell>
          <cell r="K43" t="str">
            <v>33.200-000</v>
          </cell>
          <cell r="L43" t="str">
            <v>BR</v>
          </cell>
        </row>
        <row r="44">
          <cell r="B44">
            <v>20202</v>
          </cell>
          <cell r="C44" t="str">
            <v>ANNO CHEMICALS NV</v>
          </cell>
          <cell r="D44">
            <v>252232.00640000001</v>
          </cell>
          <cell r="E44" t="str">
            <v>BERKENLAAN 21 B-2980</v>
          </cell>
          <cell r="I44" t="str">
            <v>ZOERSEL</v>
          </cell>
          <cell r="L44" t="str">
            <v>BELGICA</v>
          </cell>
        </row>
        <row r="45">
          <cell r="B45">
            <v>58890252000547</v>
          </cell>
          <cell r="C45" t="str">
            <v>DHL EXPRESS (BRAZIL) LTDA</v>
          </cell>
          <cell r="D45">
            <v>251659</v>
          </cell>
          <cell r="E45" t="str">
            <v>AV DAS INDUSTRIAS</v>
          </cell>
          <cell r="F45">
            <v>1270</v>
          </cell>
          <cell r="H45" t="str">
            <v>ANCHIETA </v>
          </cell>
          <cell r="I45" t="str">
            <v>PORTO ALEGRE</v>
          </cell>
          <cell r="J45" t="str">
            <v>RS</v>
          </cell>
          <cell r="K45" t="str">
            <v xml:space="preserve">90.200-290 </v>
          </cell>
          <cell r="L45" t="str">
            <v>BR</v>
          </cell>
        </row>
        <row r="46">
          <cell r="B46">
            <v>87764</v>
          </cell>
          <cell r="C46" t="str">
            <v>URUPEMA S.A.</v>
          </cell>
          <cell r="D46">
            <v>242725.94500000001</v>
          </cell>
          <cell r="E46" t="str">
            <v>RUTA 8 KM 27,200   - 91 001 - BARROS BLANCOS</v>
          </cell>
          <cell r="I46" t="str">
            <v>CANELONES, URUGUAY</v>
          </cell>
          <cell r="L46" t="str">
            <v>URUGUAI</v>
          </cell>
        </row>
        <row r="47">
          <cell r="B47">
            <v>5434645000156</v>
          </cell>
          <cell r="C47" t="str">
            <v>N A FORMENTO MERCANTIL LTDA</v>
          </cell>
          <cell r="D47">
            <v>235190.28999999998</v>
          </cell>
          <cell r="E47" t="str">
            <v>AV JOSE BONIFACIO COUTINHO NOGUEIRA </v>
          </cell>
          <cell r="F47">
            <v>150</v>
          </cell>
          <cell r="G47" t="str">
            <v xml:space="preserve">CJ 803, ALA OESTE </v>
          </cell>
          <cell r="H47" t="str">
            <v>JARDIM MADALENA </v>
          </cell>
          <cell r="I47" t="str">
            <v>CAMPINAS </v>
          </cell>
          <cell r="J47" t="str">
            <v>SP</v>
          </cell>
          <cell r="K47" t="str">
            <v xml:space="preserve">13.091-611 </v>
          </cell>
          <cell r="L47" t="str">
            <v>BR</v>
          </cell>
        </row>
        <row r="48">
          <cell r="B48">
            <v>87890992000158</v>
          </cell>
          <cell r="C48" t="str">
            <v>PREFEITURA MUNICIPAL DE GRAVATAI</v>
          </cell>
          <cell r="D48">
            <v>234159.12000000008</v>
          </cell>
          <cell r="E48" t="str">
            <v>AV JOSE LOUREIRO DA SILVA </v>
          </cell>
          <cell r="F48">
            <v>1350</v>
          </cell>
          <cell r="H48" t="str">
            <v>CENTRO</v>
          </cell>
          <cell r="I48" t="str">
            <v>GRAVATAI </v>
          </cell>
          <cell r="J48" t="str">
            <v>RS</v>
          </cell>
          <cell r="K48" t="str">
            <v xml:space="preserve">94.010-000 </v>
          </cell>
          <cell r="L48" t="str">
            <v>BR</v>
          </cell>
        </row>
        <row r="49">
          <cell r="B49">
            <v>1677900</v>
          </cell>
          <cell r="C49" t="str">
            <v>PENPET PETROCHEMICAL TRADING</v>
          </cell>
          <cell r="D49">
            <v>232746.272</v>
          </cell>
          <cell r="E49" t="str">
            <v>MERKUR-PARK SIEKER LANDSTRASSER 126 D-22143</v>
          </cell>
          <cell r="I49" t="str">
            <v>HAMBURGO</v>
          </cell>
          <cell r="L49" t="str">
            <v>ALEMANHA</v>
          </cell>
        </row>
        <row r="50">
          <cell r="B50">
            <v>8964418</v>
          </cell>
          <cell r="C50" t="str">
            <v>DESATEC GMBH</v>
          </cell>
          <cell r="D50">
            <v>231270.08</v>
          </cell>
          <cell r="E50" t="str">
            <v>RABOISEN, 32</v>
          </cell>
          <cell r="I50" t="str">
            <v>HAMBURGO</v>
          </cell>
          <cell r="L50" t="str">
            <v>ALEMANHA</v>
          </cell>
        </row>
        <row r="51">
          <cell r="B51">
            <v>93622983000189</v>
          </cell>
          <cell r="C51" t="str">
            <v>TAMBORSUL IND. COM. DE EMBALAGENS LTDA</v>
          </cell>
          <cell r="D51">
            <v>220689.69999999992</v>
          </cell>
          <cell r="E51" t="str">
            <v>EST ESTRADA DO GRAVATA </v>
          </cell>
          <cell r="F51">
            <v>730</v>
          </cell>
          <cell r="H51" t="str">
            <v>DEOLINDA GOULART </v>
          </cell>
          <cell r="I51" t="str">
            <v>GRAVATAI </v>
          </cell>
          <cell r="K51" t="str">
            <v xml:space="preserve">94.090-120 </v>
          </cell>
          <cell r="L51" t="str">
            <v>BR</v>
          </cell>
        </row>
        <row r="52">
          <cell r="B52">
            <v>82747288072</v>
          </cell>
          <cell r="C52" t="str">
            <v>ARIEL YURI NICOLINI DOS SANTOS</v>
          </cell>
          <cell r="D52">
            <v>220012.36</v>
          </cell>
          <cell r="L52" t="str">
            <v>BR</v>
          </cell>
        </row>
        <row r="53">
          <cell r="B53">
            <v>2191966000340</v>
          </cell>
          <cell r="C53" t="str">
            <v>TRANSPORTES TESBA LTDA</v>
          </cell>
          <cell r="D53">
            <v>213171.77000000002</v>
          </cell>
          <cell r="E53" t="str">
            <v>AV EDUARDO FROES DA MOTA </v>
          </cell>
          <cell r="F53">
            <v>970</v>
          </cell>
          <cell r="H53" t="str">
            <v>TOMBA </v>
          </cell>
          <cell r="I53" t="str">
            <v>FEIRA DE SANTANA </v>
          </cell>
          <cell r="J53" t="str">
            <v>BAHIA</v>
          </cell>
          <cell r="K53" t="str">
            <v xml:space="preserve">44.010-002 </v>
          </cell>
          <cell r="L53" t="str">
            <v>BR</v>
          </cell>
        </row>
        <row r="54">
          <cell r="B54">
            <v>13788120000147</v>
          </cell>
          <cell r="C54" t="str">
            <v>ELEKEIROZ S/A</v>
          </cell>
          <cell r="D54">
            <v>209294.25999999998</v>
          </cell>
          <cell r="E54" t="str">
            <v>R DR. EDGARDO DE AZEVEDO SOARES </v>
          </cell>
          <cell r="F54">
            <v>392</v>
          </cell>
          <cell r="H54" t="str">
            <v>VILA BELA CINTRA </v>
          </cell>
          <cell r="I54" t="str">
            <v>VARZEA PAULISTA </v>
          </cell>
          <cell r="J54" t="str">
            <v>SP</v>
          </cell>
          <cell r="K54" t="str">
            <v>13.224-030</v>
          </cell>
          <cell r="L54" t="str">
            <v>BR</v>
          </cell>
        </row>
        <row r="55">
          <cell r="B55">
            <v>47854831002057</v>
          </cell>
          <cell r="C55" t="str">
            <v>BANDEIRANTE QUIMICA LTDA</v>
          </cell>
          <cell r="D55">
            <v>200134.13999999998</v>
          </cell>
          <cell r="E55" t="str">
            <v>AV ALBERTO SOARES SAMPAIO </v>
          </cell>
          <cell r="F55">
            <v>1240</v>
          </cell>
          <cell r="H55" t="str">
            <v>CAPUAVA </v>
          </cell>
          <cell r="I55" t="str">
            <v>MAUA</v>
          </cell>
          <cell r="J55" t="str">
            <v>SP</v>
          </cell>
          <cell r="K55" t="str">
            <v>09.380-000</v>
          </cell>
          <cell r="L55" t="str">
            <v>BR</v>
          </cell>
        </row>
        <row r="56">
          <cell r="B56">
            <v>11181400000167</v>
          </cell>
          <cell r="C56" t="str">
            <v>SUL INVEST SECURITIZADORA S.A</v>
          </cell>
          <cell r="D56">
            <v>190923.66999999998</v>
          </cell>
          <cell r="E56" t="str">
            <v>R MARECHAL DEODORO </v>
          </cell>
          <cell r="F56">
            <v>869</v>
          </cell>
          <cell r="G56" t="str">
            <v xml:space="preserve">EDIF CENTER TOWER SALA 101 </v>
          </cell>
          <cell r="H56" t="str">
            <v>CENTRO </v>
          </cell>
          <cell r="I56" t="str">
            <v>CURITIBA </v>
          </cell>
          <cell r="J56" t="str">
            <v>PR</v>
          </cell>
          <cell r="K56" t="str">
            <v xml:space="preserve">80.060-010 </v>
          </cell>
          <cell r="L56" t="str">
            <v>BR</v>
          </cell>
        </row>
        <row r="57">
          <cell r="B57">
            <v>25251</v>
          </cell>
          <cell r="C57" t="str">
            <v>KOMPANIE ULTRAMAR SIEVERS AND CO. GMBH</v>
          </cell>
          <cell r="D57">
            <v>188214.48</v>
          </cell>
          <cell r="E57" t="str">
            <v>SPOHRSTRASSE 2  D-22083</v>
          </cell>
          <cell r="I57" t="str">
            <v>HAMBURGO</v>
          </cell>
          <cell r="L57" t="str">
            <v>ALEMANHA</v>
          </cell>
        </row>
        <row r="58">
          <cell r="B58">
            <v>62227509002920</v>
          </cell>
          <cell r="C58" t="str">
            <v>QUANTIQ DISTRIBUIDORA LTDA- GUARULHOS</v>
          </cell>
          <cell r="D58">
            <v>186493.87</v>
          </cell>
          <cell r="E58" t="str">
            <v>AV LADSLAU KARDOS </v>
          </cell>
          <cell r="F58">
            <v>380</v>
          </cell>
          <cell r="H58" t="str">
            <v>JARDIM ARACILIA </v>
          </cell>
          <cell r="I58" t="str">
            <v>GUARULHOS </v>
          </cell>
          <cell r="J58" t="str">
            <v>SP</v>
          </cell>
          <cell r="K58" t="str">
            <v>07.250-125</v>
          </cell>
          <cell r="L58" t="str">
            <v>BR</v>
          </cell>
        </row>
        <row r="59">
          <cell r="B59">
            <v>85544</v>
          </cell>
          <cell r="C59" t="str">
            <v>SOLVENTIS LTD</v>
          </cell>
          <cell r="D59">
            <v>183244.6336</v>
          </cell>
          <cell r="E59" t="str">
            <v>BANK TERRACE, GOMSHALL LANE, SHERE, GUILDFORD, SURREY, GU5 9HB, UK</v>
          </cell>
          <cell r="I59" t="str">
            <v>SURREY</v>
          </cell>
          <cell r="L59" t="str">
            <v>REINO UNIDO</v>
          </cell>
        </row>
        <row r="60">
          <cell r="B60">
            <v>60746948000112</v>
          </cell>
          <cell r="C60" t="str">
            <v>BANCO BRADESCO S/A</v>
          </cell>
          <cell r="D60">
            <v>182563.13129799918</v>
          </cell>
          <cell r="E60" t="str">
            <v>NUC CIDADE DE DEUS </v>
          </cell>
          <cell r="F60" t="str">
            <v>S/N</v>
          </cell>
          <cell r="H60" t="str">
            <v>VILA YARA</v>
          </cell>
          <cell r="I60" t="str">
            <v>OSASCO</v>
          </cell>
          <cell r="J60" t="str">
            <v>SP</v>
          </cell>
          <cell r="K60" t="str">
            <v xml:space="preserve">06.029-900 </v>
          </cell>
          <cell r="L60" t="str">
            <v>BR</v>
          </cell>
        </row>
        <row r="61">
          <cell r="B61">
            <v>89515712000742</v>
          </cell>
          <cell r="C61" t="str">
            <v>MBN PRODUTOS QUIMICOS LTDA</v>
          </cell>
          <cell r="D61">
            <v>179996.04</v>
          </cell>
          <cell r="L61" t="str">
            <v>BR</v>
          </cell>
        </row>
        <row r="62">
          <cell r="B62">
            <v>8964461</v>
          </cell>
          <cell r="C62" t="str">
            <v>SHANGHAI SUNIVO CHEMICAL CO. LTDA</v>
          </cell>
          <cell r="D62">
            <v>179320.42319999999</v>
          </cell>
          <cell r="E62" t="str">
            <v>BUILDING 2, LANE 180 ZHANGHENG RD., PUDONG DISTRICT</v>
          </cell>
          <cell r="I62" t="str">
            <v>SHANGAI</v>
          </cell>
          <cell r="L62" t="str">
            <v>CHINA REPUBLICA POPULAR</v>
          </cell>
        </row>
        <row r="63">
          <cell r="B63">
            <v>22588</v>
          </cell>
          <cell r="C63" t="str">
            <v>SACHTLEBEN CHEMIE GMBH</v>
          </cell>
          <cell r="D63">
            <v>178373.2</v>
          </cell>
          <cell r="E63" t="str">
            <v>DR.-RUDOLF-SACHTLEBEN-STR. 4</v>
          </cell>
          <cell r="I63" t="str">
            <v>DUISBURG</v>
          </cell>
          <cell r="L63" t="str">
            <v>BELGICA</v>
          </cell>
        </row>
        <row r="64">
          <cell r="B64">
            <v>7450604000189</v>
          </cell>
          <cell r="C64" t="str">
            <v>BIC BANCO INDUSTRIAL E COMERCIAL S/A</v>
          </cell>
          <cell r="D64">
            <v>163493.69</v>
          </cell>
          <cell r="E64" t="str">
            <v>AV BRIGADEIRO FARIA LIMA</v>
          </cell>
          <cell r="F64">
            <v>4440</v>
          </cell>
          <cell r="G64" t="str">
            <v>ANDAR 1 A 5</v>
          </cell>
          <cell r="H64" t="str">
            <v>ITAIM BIBI</v>
          </cell>
          <cell r="I64" t="str">
            <v>SAO PAULO</v>
          </cell>
          <cell r="J64" t="str">
            <v>SP</v>
          </cell>
          <cell r="K64" t="str">
            <v>04.538-132</v>
          </cell>
          <cell r="L64" t="str">
            <v>BR</v>
          </cell>
        </row>
        <row r="65">
          <cell r="B65">
            <v>72455876000133</v>
          </cell>
          <cell r="C65" t="str">
            <v>ZAMBIANCO AÇUCAR E ALCOOL LTDA</v>
          </cell>
          <cell r="D65">
            <v>162965.01999999999</v>
          </cell>
          <cell r="E65" t="str">
            <v>FAZ SANTO ANTONIO </v>
          </cell>
          <cell r="F65" t="str">
            <v>S/N</v>
          </cell>
          <cell r="G65" t="str">
            <v xml:space="preserve">CXPST 171 </v>
          </cell>
          <cell r="H65" t="str">
            <v>PEDEERNEIRAS </v>
          </cell>
          <cell r="I65" t="str">
            <v>TIETE </v>
          </cell>
          <cell r="J65" t="str">
            <v>SP</v>
          </cell>
          <cell r="K65" t="str">
            <v xml:space="preserve">18.530-000 </v>
          </cell>
          <cell r="L65" t="str">
            <v>BR</v>
          </cell>
        </row>
        <row r="66">
          <cell r="B66">
            <v>28942225000267</v>
          </cell>
          <cell r="C66" t="str">
            <v>PURAC SINTESES IND.E COMERCIO LTDA</v>
          </cell>
          <cell r="D66">
            <v>162660.91999999998</v>
          </cell>
          <cell r="E66" t="str">
            <v>AV RUI BARBOSA </v>
          </cell>
          <cell r="F66">
            <v>521</v>
          </cell>
          <cell r="H66" t="str">
            <v>LAPA </v>
          </cell>
          <cell r="I66" t="str">
            <v>CAMPOS DOS GOYTACAZES </v>
          </cell>
          <cell r="J66" t="str">
            <v>RJ</v>
          </cell>
          <cell r="K66" t="str">
            <v xml:space="preserve">28.013-000 </v>
          </cell>
          <cell r="L66" t="str">
            <v>BR</v>
          </cell>
        </row>
        <row r="67">
          <cell r="B67">
            <v>8964439</v>
          </cell>
          <cell r="C67" t="str">
            <v>KOWLOON BAY LTD</v>
          </cell>
          <cell r="D67">
            <v>158764.44959999999</v>
          </cell>
          <cell r="E67" t="str">
            <v>7TH FLOOR NEW CAUDAN. DIAS PIER. LE CAUDAN WATERFRONT</v>
          </cell>
          <cell r="L67" t="str">
            <v>MAURICIO</v>
          </cell>
        </row>
        <row r="68">
          <cell r="B68">
            <v>4010124000109</v>
          </cell>
          <cell r="C68" t="str">
            <v>CADISA INDÚSTRIA E COMÉRCIO LTDA</v>
          </cell>
          <cell r="D68">
            <v>150551.82999999999</v>
          </cell>
          <cell r="E68" t="str">
            <v>AV FUNDIBEM </v>
          </cell>
          <cell r="F68">
            <v>344</v>
          </cell>
          <cell r="H68" t="str">
            <v>CASA GRANDE </v>
          </cell>
          <cell r="I68" t="str">
            <v>DIADEMA </v>
          </cell>
          <cell r="J68" t="str">
            <v>SP</v>
          </cell>
          <cell r="K68" t="str">
            <v xml:space="preserve">09.961-390 </v>
          </cell>
          <cell r="L68" t="str">
            <v>BR</v>
          </cell>
        </row>
        <row r="69">
          <cell r="B69">
            <v>8964453</v>
          </cell>
          <cell r="C69" t="str">
            <v>NINGBO DCC CHEMICALS CO., LTD</v>
          </cell>
          <cell r="D69">
            <v>144543.80000000002</v>
          </cell>
          <cell r="E69" t="str">
            <v>27FL., KING INTERNATIONAL</v>
          </cell>
          <cell r="I69" t="str">
            <v>NINGBO</v>
          </cell>
          <cell r="L69" t="str">
            <v>CHINA REPUBLICA POPULAR</v>
          </cell>
        </row>
        <row r="70">
          <cell r="B70">
            <v>8964446</v>
          </cell>
          <cell r="C70" t="str">
            <v>REPSOL QUIMICA SA</v>
          </cell>
          <cell r="D70">
            <v>143440.875</v>
          </cell>
          <cell r="E70" t="str">
            <v>CALLE MENDES ALVARO 44, 28045</v>
          </cell>
          <cell r="I70" t="str">
            <v>MADRID</v>
          </cell>
          <cell r="L70" t="str">
            <v>ESPANHA</v>
          </cell>
        </row>
        <row r="71">
          <cell r="B71">
            <v>65882680000160</v>
          </cell>
          <cell r="C71" t="str">
            <v>SYRAL HALOTEK SA</v>
          </cell>
          <cell r="D71">
            <v>143075.04000000004</v>
          </cell>
          <cell r="E71" t="str">
            <v>ROD RAPOSO TAVARES </v>
          </cell>
          <cell r="F71" t="str">
            <v>S/N</v>
          </cell>
          <cell r="G71" t="str">
            <v>KM 421</v>
          </cell>
          <cell r="H71" t="str">
            <v>AGUA DO CAPIXINGUI </v>
          </cell>
          <cell r="I71" t="str">
            <v>PALMITAL </v>
          </cell>
          <cell r="J71" t="str">
            <v>SP</v>
          </cell>
          <cell r="K71" t="str">
            <v xml:space="preserve">19.970-000 </v>
          </cell>
          <cell r="L71" t="str">
            <v>BR</v>
          </cell>
        </row>
        <row r="72">
          <cell r="B72">
            <v>11623</v>
          </cell>
          <cell r="C72" t="str">
            <v>BORAX ARGENTINA S.A.</v>
          </cell>
          <cell r="D72">
            <v>137258.17739999999</v>
          </cell>
          <cell r="E72" t="str">
            <v>HUAYTIQUINA</v>
          </cell>
          <cell r="I72" t="str">
            <v>SALTA</v>
          </cell>
          <cell r="L72" t="str">
            <v>ARGENTINA</v>
          </cell>
        </row>
        <row r="73">
          <cell r="B73">
            <v>42361873000170</v>
          </cell>
          <cell r="C73" t="str">
            <v>TATE &amp; LYLE BRASIL LTDA</v>
          </cell>
          <cell r="D73">
            <v>130875.7</v>
          </cell>
          <cell r="E73" t="str">
            <v>FAZ AMALIA </v>
          </cell>
          <cell r="F73" t="str">
            <v>S/N</v>
          </cell>
          <cell r="H73" t="str">
            <v>RURAL </v>
          </cell>
          <cell r="I73" t="str">
            <v>SANTA ROSA DE VITERBO </v>
          </cell>
          <cell r="K73" t="str">
            <v xml:space="preserve">14.270-000 </v>
          </cell>
          <cell r="L73" t="str">
            <v>BR</v>
          </cell>
        </row>
        <row r="74">
          <cell r="B74">
            <v>59104422005704</v>
          </cell>
          <cell r="C74" t="str">
            <v>VOLKSWAGEN DO BRASIL INDUSTRIA DE VEICULOS AUTOMOTORES LTDA</v>
          </cell>
          <cell r="D74">
            <v>126834.32</v>
          </cell>
          <cell r="L74" t="str">
            <v>BR</v>
          </cell>
        </row>
        <row r="75">
          <cell r="B75">
            <v>2148188000145</v>
          </cell>
          <cell r="C75" t="str">
            <v>BOESSIO TRANSPORTES LTDA - EPP</v>
          </cell>
          <cell r="D75">
            <v>126615.38999999998</v>
          </cell>
          <cell r="E75" t="str">
            <v>R QUINZE DE NOVEMBRO </v>
          </cell>
          <cell r="F75">
            <v>465</v>
          </cell>
          <cell r="H75" t="str">
            <v>VILA SILVA </v>
          </cell>
          <cell r="I75" t="str">
            <v>SAPUCAIA DO SUL</v>
          </cell>
          <cell r="J75" t="str">
            <v>RS</v>
          </cell>
          <cell r="K75" t="str">
            <v xml:space="preserve">93.210-000 </v>
          </cell>
          <cell r="L75" t="str">
            <v>BR</v>
          </cell>
        </row>
        <row r="76">
          <cell r="B76">
            <v>2564211000182</v>
          </cell>
          <cell r="C76" t="str">
            <v>NOVA QUIMICA LTDA</v>
          </cell>
          <cell r="D76">
            <v>123244.66999999998</v>
          </cell>
          <cell r="E76" t="str">
            <v>R TAMAINDE </v>
          </cell>
          <cell r="F76">
            <v>275</v>
          </cell>
          <cell r="H76" t="str">
            <v>VILA NOVA MANCHESTER </v>
          </cell>
          <cell r="I76" t="str">
            <v>SAO PAULO </v>
          </cell>
          <cell r="J76" t="str">
            <v>SP</v>
          </cell>
          <cell r="K76" t="str">
            <v xml:space="preserve">03.444-000 </v>
          </cell>
          <cell r="L76" t="str">
            <v>BR</v>
          </cell>
        </row>
        <row r="77">
          <cell r="B77">
            <v>54091707000260</v>
          </cell>
          <cell r="C77" t="str">
            <v>FOSBRASIL S/A</v>
          </cell>
          <cell r="D77">
            <v>123032.85</v>
          </cell>
          <cell r="E77" t="str">
            <v>ROD BR - 116 - KM 488 </v>
          </cell>
          <cell r="F77" t="str">
            <v>S/N</v>
          </cell>
          <cell r="H77" t="str">
            <v>PARQUE INDUSTRIAL </v>
          </cell>
          <cell r="I77" t="str">
            <v>CAJATI </v>
          </cell>
          <cell r="J77" t="str">
            <v>SP</v>
          </cell>
          <cell r="K77" t="str">
            <v xml:space="preserve">11.950-000 </v>
          </cell>
          <cell r="L77" t="str">
            <v>BR</v>
          </cell>
        </row>
        <row r="78">
          <cell r="B78">
            <v>24964743934</v>
          </cell>
          <cell r="C78" t="str">
            <v>VILSON JOÃO ROSTIROLLA</v>
          </cell>
          <cell r="D78">
            <v>117356.06000000001</v>
          </cell>
          <cell r="E78" t="str">
            <v>LINHA PILAO DE PEDRA</v>
          </cell>
          <cell r="F78" t="str">
            <v>s/n</v>
          </cell>
          <cell r="H78" t="str">
            <v>INTERIOR</v>
          </cell>
          <cell r="I78" t="str">
            <v>XAXIM</v>
          </cell>
          <cell r="J78" t="str">
            <v>sc</v>
          </cell>
          <cell r="K78">
            <v>89825000</v>
          </cell>
          <cell r="L78" t="str">
            <v>BR</v>
          </cell>
        </row>
        <row r="79">
          <cell r="B79">
            <v>60498706039010</v>
          </cell>
          <cell r="C79" t="str">
            <v>CARGILL AGRICOLA SA</v>
          </cell>
          <cell r="D79">
            <v>108856.94</v>
          </cell>
          <cell r="E79" t="str">
            <v>ROD PR 090 KM 115 </v>
          </cell>
          <cell r="F79" t="str">
            <v>s/n</v>
          </cell>
          <cell r="H79" t="str">
            <v>DISTRITO INDUSTRIAL URBANO </v>
          </cell>
          <cell r="I79" t="str">
            <v>CASTRO </v>
          </cell>
          <cell r="J79" t="str">
            <v>PR</v>
          </cell>
          <cell r="K79" t="str">
            <v xml:space="preserve">84.174-150 </v>
          </cell>
          <cell r="L79" t="str">
            <v>BR</v>
          </cell>
        </row>
        <row r="80">
          <cell r="B80">
            <v>8964416</v>
          </cell>
          <cell r="C80" t="str">
            <v>ALBITE S.R.L</v>
          </cell>
          <cell r="D80">
            <v>107639</v>
          </cell>
          <cell r="E80" t="str">
            <v>VIA SAN CASSINO 99</v>
          </cell>
          <cell r="I80" t="str">
            <v>SAN MARTINO</v>
          </cell>
          <cell r="L80" t="str">
            <v>ITALIA</v>
          </cell>
        </row>
        <row r="81">
          <cell r="B81">
            <v>14007437000161</v>
          </cell>
          <cell r="C81" t="str">
            <v>NUTRIAMIDOS DERIVADOS DE MANDIOCA LTDA</v>
          </cell>
          <cell r="D81">
            <v>107388.73999999999</v>
          </cell>
          <cell r="E81" t="str">
            <v>ROD AMAPORA / PLANALTINA </v>
          </cell>
          <cell r="F81" t="str">
            <v>S/N</v>
          </cell>
          <cell r="G81" t="str">
            <v xml:space="preserve">KM: 4,5; </v>
          </cell>
          <cell r="H81" t="str">
            <v>ZONA RURAL </v>
          </cell>
          <cell r="I81" t="str">
            <v>AMAPORA </v>
          </cell>
          <cell r="J81" t="str">
            <v>PR</v>
          </cell>
          <cell r="K81" t="str">
            <v xml:space="preserve">87.850-000 </v>
          </cell>
          <cell r="L81" t="str">
            <v>BR</v>
          </cell>
        </row>
        <row r="82">
          <cell r="B82">
            <v>68735</v>
          </cell>
          <cell r="C82" t="str">
            <v>UNITED INITIATORS, INC</v>
          </cell>
          <cell r="D82">
            <v>107142.01536</v>
          </cell>
          <cell r="E82" t="str">
            <v>555 GARDEN ST -</v>
          </cell>
          <cell r="I82" t="str">
            <v>ELYRIA, OHIO - USA</v>
          </cell>
          <cell r="L82" t="str">
            <v>ESTADOS UNIDOS</v>
          </cell>
        </row>
        <row r="83">
          <cell r="B83">
            <v>87316</v>
          </cell>
          <cell r="C83" t="str">
            <v>HONEYWELL RESINS &amp; CHEMICALS LLC</v>
          </cell>
          <cell r="D83">
            <v>103869.11317200001</v>
          </cell>
          <cell r="E83" t="str">
            <v>905 EAST RANDOLPH ROAD</v>
          </cell>
          <cell r="I83" t="str">
            <v>HOPEWELL, VA 23860</v>
          </cell>
          <cell r="L83" t="str">
            <v>ESTADOS UNIDOS</v>
          </cell>
        </row>
        <row r="84">
          <cell r="B84">
            <v>12984254000251</v>
          </cell>
          <cell r="C84" t="str">
            <v>ARAUCARIA NITROGENADOS S A</v>
          </cell>
          <cell r="D84">
            <v>103416.13</v>
          </cell>
          <cell r="E84" t="str">
            <v>R DR ELI VOLPATO </v>
          </cell>
          <cell r="F84">
            <v>999</v>
          </cell>
          <cell r="H84" t="str">
            <v>TINDIQUERA </v>
          </cell>
          <cell r="I84" t="str">
            <v>ARAUCARIA</v>
          </cell>
          <cell r="J84" t="str">
            <v>PR</v>
          </cell>
          <cell r="K84" t="str">
            <v xml:space="preserve">83.707-746 </v>
          </cell>
          <cell r="L84" t="str">
            <v>BR</v>
          </cell>
        </row>
        <row r="85">
          <cell r="B85">
            <v>2430706000119</v>
          </cell>
          <cell r="C85" t="str">
            <v>HOPE FOMENTO MERCANTIL LTDA</v>
          </cell>
          <cell r="D85">
            <v>100710.51</v>
          </cell>
          <cell r="L85" t="str">
            <v>BR</v>
          </cell>
        </row>
        <row r="86">
          <cell r="B86">
            <v>54768</v>
          </cell>
          <cell r="C86" t="str">
            <v>CPH CHEMICALS BV</v>
          </cell>
          <cell r="D86">
            <v>100504.07199999999</v>
          </cell>
          <cell r="E86" t="str">
            <v>AMSTERDAMSEWEG 204 - 1182 HL AMSTELVEEN</v>
          </cell>
          <cell r="I86" t="str">
            <v>AMSTELVEEN, NETHERLANDS</v>
          </cell>
          <cell r="L86" t="str">
            <v>HOLANDA</v>
          </cell>
        </row>
        <row r="87">
          <cell r="B87">
            <v>5040481000182</v>
          </cell>
          <cell r="C87" t="str">
            <v>BANCO DE LAGE LANDEN BRASIL S.A.</v>
          </cell>
          <cell r="D87">
            <v>85604.140000000014</v>
          </cell>
          <cell r="L87" t="str">
            <v>BR</v>
          </cell>
        </row>
        <row r="88">
          <cell r="B88">
            <v>72441454000109</v>
          </cell>
          <cell r="C88" t="str">
            <v>POOLTECNICA QUIMICA LTDA</v>
          </cell>
          <cell r="D88">
            <v>84420.299999999988</v>
          </cell>
          <cell r="E88" t="str">
            <v>R BRAZ IZELLI </v>
          </cell>
          <cell r="F88">
            <v>607</v>
          </cell>
          <cell r="H88" t="str">
            <v>CIDADE INDUSTRIAL </v>
          </cell>
          <cell r="I88" t="str">
            <v>MARINGA </v>
          </cell>
          <cell r="J88" t="str">
            <v>PR</v>
          </cell>
          <cell r="K88" t="str">
            <v xml:space="preserve">87.070-772 </v>
          </cell>
          <cell r="L88" t="str">
            <v>BR</v>
          </cell>
        </row>
        <row r="89">
          <cell r="B89">
            <v>60874724000439</v>
          </cell>
          <cell r="C89" t="str">
            <v>INDUSTRIA QUIMICA ANASTACIO S/A</v>
          </cell>
          <cell r="D89">
            <v>82154.640000000043</v>
          </cell>
          <cell r="E89" t="str">
            <v>AV ENG. ROBERTO ZUCOLLO </v>
          </cell>
          <cell r="F89">
            <v>215</v>
          </cell>
          <cell r="H89" t="str">
            <v>VILA LEOPOLDINA</v>
          </cell>
          <cell r="I89" t="str">
            <v>SAO PAULO </v>
          </cell>
          <cell r="J89" t="str">
            <v>SP</v>
          </cell>
          <cell r="K89" t="str">
            <v xml:space="preserve">05.307-190 </v>
          </cell>
          <cell r="L89" t="str">
            <v>BR</v>
          </cell>
        </row>
        <row r="90">
          <cell r="B90">
            <v>88657820000100</v>
          </cell>
          <cell r="C90" t="str">
            <v>COMERCIO E TRANSPORTES MIORANZA LTDA</v>
          </cell>
          <cell r="D90">
            <v>81136.659132000001</v>
          </cell>
          <cell r="E90" t="str">
            <v>R ADOLFO RANDAZZO</v>
          </cell>
          <cell r="F90">
            <v>351</v>
          </cell>
          <cell r="G90" t="str">
            <v xml:space="preserve">SALA A LOTE MAESTRA </v>
          </cell>
          <cell r="H90" t="str">
            <v>SANTA FE</v>
          </cell>
          <cell r="I90" t="str">
            <v>CAXIAS DO SUL </v>
          </cell>
          <cell r="J90" t="str">
            <v>RS</v>
          </cell>
          <cell r="K90" t="str">
            <v>95.046-800</v>
          </cell>
          <cell r="L90" t="str">
            <v>BR</v>
          </cell>
        </row>
        <row r="91">
          <cell r="B91">
            <v>99522934020</v>
          </cell>
          <cell r="C91" t="str">
            <v>JOÃO VICENTE NUNEZ DOS SANTOS</v>
          </cell>
          <cell r="D91">
            <v>80010.12</v>
          </cell>
          <cell r="L91" t="str">
            <v>BR</v>
          </cell>
        </row>
        <row r="92">
          <cell r="B92">
            <v>98113445072</v>
          </cell>
          <cell r="C92" t="str">
            <v>PATRICIA FERNANDEZ NUNEZ DOS SANTOS</v>
          </cell>
          <cell r="D92">
            <v>80010.12</v>
          </cell>
          <cell r="L92" t="str">
            <v>BR</v>
          </cell>
        </row>
        <row r="93">
          <cell r="B93">
            <v>10541339000159</v>
          </cell>
          <cell r="C93" t="str">
            <v>MBN TRADING QUIMICA S/A</v>
          </cell>
          <cell r="D93">
            <v>77730.78</v>
          </cell>
          <cell r="L93" t="str">
            <v>BR</v>
          </cell>
        </row>
        <row r="94">
          <cell r="B94">
            <v>8964391</v>
          </cell>
          <cell r="C94" t="str">
            <v>SECRETARIA DA RECEITA FEDERAL DO BRASIL</v>
          </cell>
          <cell r="D94">
            <v>76066.450000000012</v>
          </cell>
          <cell r="L94" t="str">
            <v>BR</v>
          </cell>
        </row>
        <row r="95">
          <cell r="B95">
            <v>87990800000185</v>
          </cell>
          <cell r="C95" t="str">
            <v>PREFEITURA MUNICIPAL DE CACHOEIRINHA</v>
          </cell>
          <cell r="D95">
            <v>73605.170000000042</v>
          </cell>
          <cell r="L95" t="str">
            <v>BR</v>
          </cell>
        </row>
        <row r="96">
          <cell r="B96">
            <v>3902129001660</v>
          </cell>
          <cell r="C96" t="str">
            <v>COPASUL  - COOPERATIVA AGRICOLA SUL MATOGROSSENSE</v>
          </cell>
          <cell r="D96">
            <v>72230.22</v>
          </cell>
          <cell r="E96" t="str">
            <v>ROD RODOVIA BR 163, KM 142,5 </v>
          </cell>
          <cell r="F96" t="str">
            <v>s/n</v>
          </cell>
          <cell r="H96" t="str">
            <v>ZONA RURAL </v>
          </cell>
          <cell r="I96" t="str">
            <v>NAVIRAI </v>
          </cell>
          <cell r="J96" t="str">
            <v>ms</v>
          </cell>
          <cell r="K96" t="str">
            <v xml:space="preserve">79.950-000 </v>
          </cell>
          <cell r="L96" t="str">
            <v>BR</v>
          </cell>
        </row>
        <row r="97">
          <cell r="B97">
            <v>90195892001945</v>
          </cell>
          <cell r="C97" t="str">
            <v>GPC QUIMICA S/A</v>
          </cell>
          <cell r="D97">
            <v>72094.31</v>
          </cell>
          <cell r="E97" t="str">
            <v>R PRESIDENTE CASTELO BRANCO </v>
          </cell>
          <cell r="F97">
            <v>800</v>
          </cell>
          <cell r="H97" t="str">
            <v>THOMAZ COELHO</v>
          </cell>
          <cell r="I97" t="str">
            <v>ARAUCARIA </v>
          </cell>
          <cell r="J97" t="str">
            <v>PR</v>
          </cell>
          <cell r="K97" t="str">
            <v xml:space="preserve">83.707-130 </v>
          </cell>
          <cell r="L97" t="str">
            <v>BR</v>
          </cell>
        </row>
        <row r="98">
          <cell r="B98">
            <v>73709958000120</v>
          </cell>
          <cell r="C98" t="str">
            <v>GUAIBA QUIMICA IND E COM LTDA</v>
          </cell>
          <cell r="D98">
            <v>71205.7</v>
          </cell>
          <cell r="E98" t="str">
            <v>R ITAJAI </v>
          </cell>
          <cell r="F98">
            <v>10</v>
          </cell>
          <cell r="G98" t="str">
            <v xml:space="preserve">PREDIO 32 </v>
          </cell>
          <cell r="H98" t="str">
            <v>SAO FRANCISCO </v>
          </cell>
          <cell r="I98" t="str">
            <v>GUAIBA </v>
          </cell>
          <cell r="J98" t="str">
            <v>rs</v>
          </cell>
          <cell r="K98" t="str">
            <v xml:space="preserve">92.500-000 </v>
          </cell>
          <cell r="L98" t="str">
            <v>BR</v>
          </cell>
        </row>
        <row r="99">
          <cell r="B99">
            <v>64482910082</v>
          </cell>
          <cell r="C99" t="str">
            <v>ROSANGELA MICHEL</v>
          </cell>
          <cell r="D99">
            <v>71010.399999999994</v>
          </cell>
          <cell r="L99" t="str">
            <v>BR</v>
          </cell>
        </row>
        <row r="100">
          <cell r="B100">
            <v>43251230000489</v>
          </cell>
          <cell r="C100" t="str">
            <v>TRANSPORTADORA CONTATTO LTDA</v>
          </cell>
          <cell r="D100">
            <v>68518.53</v>
          </cell>
          <cell r="E100" t="str">
            <v>R JOSE CZAKI </v>
          </cell>
          <cell r="F100">
            <v>15</v>
          </cell>
          <cell r="H100" t="str">
            <v>TOMAZ COELHO </v>
          </cell>
          <cell r="I100" t="str">
            <v>ARAUCARIA </v>
          </cell>
          <cell r="J100" t="str">
            <v>pr</v>
          </cell>
          <cell r="K100" t="str">
            <v xml:space="preserve">83.707-744 </v>
          </cell>
          <cell r="L100" t="str">
            <v>BR</v>
          </cell>
        </row>
        <row r="101">
          <cell r="B101">
            <v>1627119000151</v>
          </cell>
          <cell r="C101" t="str">
            <v>IPC DO NORDESTE LTDA</v>
          </cell>
          <cell r="D101">
            <v>60169.66</v>
          </cell>
          <cell r="E101" t="str">
            <v>R HIDROGENIO </v>
          </cell>
          <cell r="F101">
            <v>785</v>
          </cell>
          <cell r="G101" t="str">
            <v xml:space="preserve">COMP.PET.BASICO </v>
          </cell>
          <cell r="H101" t="str">
            <v>CENTRO </v>
          </cell>
          <cell r="I101" t="str">
            <v>CAMACARI </v>
          </cell>
          <cell r="J101" t="str">
            <v>BAHIA</v>
          </cell>
          <cell r="K101" t="str">
            <v>42.810-000</v>
          </cell>
          <cell r="L101" t="str">
            <v>BR</v>
          </cell>
        </row>
        <row r="102">
          <cell r="B102">
            <v>77517741853</v>
          </cell>
          <cell r="C102" t="str">
            <v>SUELI KAYO FUJITA</v>
          </cell>
          <cell r="D102">
            <v>59528.349999999991</v>
          </cell>
          <cell r="L102" t="str">
            <v>BR</v>
          </cell>
        </row>
        <row r="103">
          <cell r="B103">
            <v>64025752000190</v>
          </cell>
          <cell r="C103" t="str">
            <v>MATIAS IMOVEIS LTDA</v>
          </cell>
          <cell r="D103">
            <v>59381.2</v>
          </cell>
          <cell r="L103" t="str">
            <v>BR</v>
          </cell>
        </row>
        <row r="104">
          <cell r="B104">
            <v>51787873072</v>
          </cell>
          <cell r="C104" t="str">
            <v>PAULO RICARDO DE MORAES MACHADO</v>
          </cell>
          <cell r="D104">
            <v>58666.34</v>
          </cell>
          <cell r="L104" t="str">
            <v>BR</v>
          </cell>
        </row>
        <row r="105">
          <cell r="B105">
            <v>9002753000100</v>
          </cell>
          <cell r="C105" t="str">
            <v>ARV EMPREENDIMENTOS IMOBILIARIOS LTDA</v>
          </cell>
          <cell r="D105">
            <v>56102.729999999996</v>
          </cell>
          <cell r="L105" t="str">
            <v>BR</v>
          </cell>
        </row>
        <row r="106">
          <cell r="B106">
            <v>8704392000181</v>
          </cell>
          <cell r="C106" t="str">
            <v>MAIAN IMPORTACAO E EXPORTACAO DE PRODUTOS QUIMICOS LTDA- EP</v>
          </cell>
          <cell r="D106">
            <v>55947.68</v>
          </cell>
          <cell r="E106" t="str">
            <v>AV PORTUGAL </v>
          </cell>
          <cell r="F106">
            <v>263</v>
          </cell>
          <cell r="H106" t="str">
            <v>ITAQUI </v>
          </cell>
          <cell r="I106" t="str">
            <v>ITAPEVI </v>
          </cell>
          <cell r="J106" t="str">
            <v>SP</v>
          </cell>
          <cell r="K106" t="str">
            <v xml:space="preserve">06.696-060 </v>
          </cell>
          <cell r="L106" t="str">
            <v>BR</v>
          </cell>
        </row>
        <row r="107">
          <cell r="B107">
            <v>7695512000240</v>
          </cell>
          <cell r="C107" t="str">
            <v>KARINA MICHELI DA SILVA</v>
          </cell>
          <cell r="D107">
            <v>51244.2</v>
          </cell>
          <cell r="E107" t="str">
            <v>R LUIZA BARP </v>
          </cell>
          <cell r="F107" t="str">
            <v>S/N</v>
          </cell>
          <cell r="G107" t="str">
            <v xml:space="preserve">TERREOESCRITORIO </v>
          </cell>
          <cell r="H107" t="str">
            <v>CRISTO REI </v>
          </cell>
          <cell r="I107" t="str">
            <v>ICARA </v>
          </cell>
          <cell r="J107" t="str">
            <v>SC</v>
          </cell>
          <cell r="K107" t="str">
            <v xml:space="preserve">88.820-000 </v>
          </cell>
          <cell r="L107" t="str">
            <v>BR</v>
          </cell>
        </row>
        <row r="108">
          <cell r="B108">
            <v>55243570000102</v>
          </cell>
          <cell r="C108" t="str">
            <v>BRASINTER PRODUTOS QUIMICOS LTDA</v>
          </cell>
          <cell r="D108">
            <v>45952</v>
          </cell>
          <cell r="E108" t="str">
            <v>ROD SP 333 </v>
          </cell>
          <cell r="F108" t="str">
            <v>s/n</v>
          </cell>
          <cell r="G108" t="str">
            <v xml:space="preserve">KM 406 </v>
          </cell>
          <cell r="H108" t="str">
            <v>ZONA RURAL </v>
          </cell>
          <cell r="I108" t="str">
            <v>ASSIS </v>
          </cell>
          <cell r="J108" t="str">
            <v>sp</v>
          </cell>
          <cell r="K108" t="str">
            <v xml:space="preserve">19.807-155 </v>
          </cell>
          <cell r="L108" t="str">
            <v>BR</v>
          </cell>
        </row>
        <row r="109">
          <cell r="B109">
            <v>7695512000169</v>
          </cell>
          <cell r="C109" t="str">
            <v>KMS TRANSPORTES EIRELI</v>
          </cell>
          <cell r="D109">
            <v>45903.450000000026</v>
          </cell>
          <cell r="E109" t="str">
            <v>R MARECHAL FLORIANO </v>
          </cell>
          <cell r="F109">
            <v>92</v>
          </cell>
          <cell r="H109" t="str">
            <v>LIRA</v>
          </cell>
          <cell r="I109" t="str">
            <v>ESTANCIA VELHA</v>
          </cell>
          <cell r="J109" t="str">
            <v>RS</v>
          </cell>
          <cell r="K109" t="str">
            <v>93600-000</v>
          </cell>
          <cell r="L109" t="str">
            <v>BR</v>
          </cell>
        </row>
        <row r="110">
          <cell r="B110">
            <v>46319000000150</v>
          </cell>
          <cell r="C110" t="str">
            <v>PREFEITURA MUNICIPAL DE GUARULHOS</v>
          </cell>
          <cell r="D110">
            <v>43644.780000000013</v>
          </cell>
          <cell r="L110" t="str">
            <v>BR</v>
          </cell>
        </row>
        <row r="111">
          <cell r="B111">
            <v>26910000577</v>
          </cell>
          <cell r="C111" t="str">
            <v>SWEETMIX IND COM IMP EXP LTDA</v>
          </cell>
          <cell r="D111">
            <v>41387.270000000004</v>
          </cell>
          <cell r="E111" t="str">
            <v>R ALCESTE DEL CISTIA </v>
          </cell>
          <cell r="F111">
            <v>108</v>
          </cell>
          <cell r="H111" t="str">
            <v>RETIRO SO JOAO </v>
          </cell>
          <cell r="I111" t="str">
            <v>SOROCABA </v>
          </cell>
          <cell r="J111" t="str">
            <v>SP</v>
          </cell>
          <cell r="K111" t="str">
            <v xml:space="preserve">18.085-751 </v>
          </cell>
          <cell r="L111" t="str">
            <v>BR</v>
          </cell>
        </row>
        <row r="112">
          <cell r="B112">
            <v>20191795000170</v>
          </cell>
          <cell r="C112" t="str">
            <v>NEW SERVICE SUL PACKAGING EIRELI - EPP</v>
          </cell>
          <cell r="D112">
            <v>41323.85</v>
          </cell>
          <cell r="E112" t="str">
            <v>R FREI CANECA </v>
          </cell>
          <cell r="F112">
            <v>61</v>
          </cell>
          <cell r="H112" t="str">
            <v>LIRA </v>
          </cell>
          <cell r="I112" t="str">
            <v>ESTANCIA VELHA </v>
          </cell>
          <cell r="J112" t="str">
            <v>RS</v>
          </cell>
          <cell r="K112" t="str">
            <v>93.600-000</v>
          </cell>
          <cell r="L112" t="str">
            <v>BR</v>
          </cell>
        </row>
        <row r="113">
          <cell r="B113">
            <v>4070589000155</v>
          </cell>
          <cell r="C113" t="str">
            <v>ICOMPANY INFORMATICA LTDA</v>
          </cell>
          <cell r="D113">
            <v>41209.06</v>
          </cell>
          <cell r="E113" t="str">
            <v>R ALMIRANTE BARROSO </v>
          </cell>
          <cell r="F113">
            <v>715</v>
          </cell>
          <cell r="G113" t="str">
            <v xml:space="preserve">501 E 503 </v>
          </cell>
          <cell r="H113" t="str">
            <v>FLORESTA </v>
          </cell>
          <cell r="I113" t="str">
            <v>PORTO ALEGRE </v>
          </cell>
          <cell r="J113" t="str">
            <v>RS</v>
          </cell>
          <cell r="K113" t="str">
            <v xml:space="preserve">90.220-021 </v>
          </cell>
          <cell r="L113" t="str">
            <v>BR</v>
          </cell>
        </row>
        <row r="114">
          <cell r="B114">
            <v>2248016000143</v>
          </cell>
          <cell r="C114" t="str">
            <v>NPM CONSTRUÇÕES LTDA</v>
          </cell>
          <cell r="D114">
            <v>40790.590000000004</v>
          </cell>
          <cell r="E114" t="str">
            <v>AV FLORES DA CUNHA </v>
          </cell>
          <cell r="F114">
            <v>903</v>
          </cell>
          <cell r="G114" t="str">
            <v xml:space="preserve">SALA 1207 </v>
          </cell>
          <cell r="H114" t="str">
            <v>VERANOPOLIS </v>
          </cell>
          <cell r="I114" t="str">
            <v>CACHOEIRINHA </v>
          </cell>
          <cell r="J114" t="str">
            <v>RS</v>
          </cell>
          <cell r="K114" t="str">
            <v xml:space="preserve">94.910-001 </v>
          </cell>
          <cell r="L114" t="str">
            <v>BR</v>
          </cell>
        </row>
        <row r="115">
          <cell r="B115">
            <v>8964409</v>
          </cell>
          <cell r="C115" t="str">
            <v>AGENOR  INTERNATIONAL S.R.L.</v>
          </cell>
          <cell r="D115">
            <v>40779.804000000004</v>
          </cell>
          <cell r="E115" t="str">
            <v>VIA EGADI, 5  - 20144 MILANO - ITALY</v>
          </cell>
          <cell r="I115" t="str">
            <v>MILANO</v>
          </cell>
          <cell r="L115" t="str">
            <v>ITALIA</v>
          </cell>
        </row>
        <row r="116">
          <cell r="B116">
            <v>6173320000120</v>
          </cell>
          <cell r="C116" t="str">
            <v>INK SUL CARTUCHOS LTDA</v>
          </cell>
          <cell r="D116">
            <v>40343.880000000005</v>
          </cell>
          <cell r="E116" t="str">
            <v>R JURUA </v>
          </cell>
          <cell r="F116">
            <v>759</v>
          </cell>
          <cell r="G116" t="str">
            <v xml:space="preserve">SALA 01 </v>
          </cell>
          <cell r="H116" t="str">
            <v>JARDIM SAO PEDRO </v>
          </cell>
          <cell r="I116" t="str">
            <v>PORTO ALEGRE </v>
          </cell>
          <cell r="J116" t="str">
            <v>RS</v>
          </cell>
          <cell r="K116" t="str">
            <v xml:space="preserve">91.040-220 </v>
          </cell>
          <cell r="L116" t="str">
            <v>BR</v>
          </cell>
        </row>
        <row r="117">
          <cell r="B117">
            <v>19221318000120</v>
          </cell>
          <cell r="C117" t="str">
            <v>MAGOGA CONSULTORIA EMPRESARIAL EIRELI ME</v>
          </cell>
          <cell r="D117">
            <v>40000</v>
          </cell>
          <cell r="L117" t="str">
            <v>BR</v>
          </cell>
        </row>
        <row r="118">
          <cell r="B118">
            <v>4621481000103</v>
          </cell>
          <cell r="C118" t="str">
            <v>TECNOTAM SOLUÇÕES AMBIENTAIS LTDA</v>
          </cell>
          <cell r="D118">
            <v>38683.71</v>
          </cell>
          <cell r="E118" t="str">
            <v>ROD BR 277 </v>
          </cell>
          <cell r="F118" t="str">
            <v>S/N</v>
          </cell>
          <cell r="G118" t="str">
            <v xml:space="preserve">KM 126,3 </v>
          </cell>
          <cell r="H118" t="str">
            <v>NOVA SERRINHA </v>
          </cell>
          <cell r="I118" t="str">
            <v>BALSA NOVA </v>
          </cell>
          <cell r="J118" t="str">
            <v>PR</v>
          </cell>
          <cell r="K118" t="str">
            <v xml:space="preserve">83.650-000 </v>
          </cell>
          <cell r="L118" t="str">
            <v>BR</v>
          </cell>
        </row>
        <row r="119">
          <cell r="B119">
            <v>49039829000197</v>
          </cell>
          <cell r="C119" t="str">
            <v>INDUSTRIA QUIMICA RIVER LTDA</v>
          </cell>
          <cell r="D119">
            <v>37186.82</v>
          </cell>
          <cell r="E119" t="str">
            <v>AV RIVER </v>
          </cell>
          <cell r="F119">
            <v>77</v>
          </cell>
          <cell r="H119" t="str">
            <v>AGUA CHATA </v>
          </cell>
          <cell r="I119" t="str">
            <v>GUARULHOS </v>
          </cell>
          <cell r="J119" t="str">
            <v>SP</v>
          </cell>
          <cell r="K119" t="str">
            <v xml:space="preserve">07.251-370 </v>
          </cell>
          <cell r="L119" t="str">
            <v>BR</v>
          </cell>
        </row>
        <row r="120">
          <cell r="B120">
            <v>61460150001578</v>
          </cell>
          <cell r="C120" t="str">
            <v>MOMENTIVE QUIMICA DO BRASIL LTDA</v>
          </cell>
          <cell r="D120">
            <v>37087.120000000003</v>
          </cell>
          <cell r="E120" t="str">
            <v>R CYRO CORREIA PEREIRA </v>
          </cell>
          <cell r="F120">
            <v>2525</v>
          </cell>
          <cell r="H120" t="str">
            <v>CIDADE INDUSTRIAL </v>
          </cell>
          <cell r="I120" t="str">
            <v>CURITIBA </v>
          </cell>
          <cell r="J120" t="str">
            <v>PR</v>
          </cell>
          <cell r="K120" t="str">
            <v xml:space="preserve">81.450-090 </v>
          </cell>
          <cell r="L120" t="str">
            <v>BR</v>
          </cell>
        </row>
        <row r="121">
          <cell r="B121">
            <v>53048369000130</v>
          </cell>
          <cell r="C121" t="str">
            <v>DHAYMERS INDUSTRIA E COMERCIO DE PRODUTOS QUIMICOS LIMITADA</v>
          </cell>
          <cell r="D121">
            <v>36967.24</v>
          </cell>
          <cell r="E121" t="str">
            <v>R AUSTRALIA </v>
          </cell>
          <cell r="F121">
            <v>39</v>
          </cell>
          <cell r="G121">
            <v>63</v>
          </cell>
          <cell r="H121" t="str">
            <v>PARQUE INDL DAC</v>
          </cell>
          <cell r="I121" t="str">
            <v>TABOAO DA SERRA </v>
          </cell>
          <cell r="J121" t="str">
            <v>SP</v>
          </cell>
          <cell r="K121" t="str">
            <v xml:space="preserve">06.785-400 </v>
          </cell>
          <cell r="L121" t="str">
            <v>BR</v>
          </cell>
        </row>
        <row r="122">
          <cell r="B122">
            <v>92693118000160</v>
          </cell>
          <cell r="C122" t="str">
            <v>BRADESCO SAUDE S/A</v>
          </cell>
          <cell r="D122">
            <v>36322.899999999994</v>
          </cell>
          <cell r="L122" t="str">
            <v>BR</v>
          </cell>
        </row>
        <row r="123">
          <cell r="B123">
            <v>19258199000180</v>
          </cell>
          <cell r="C123" t="str">
            <v>CORREA E SÁ ADVOCACIA E ASSESSORIA</v>
          </cell>
          <cell r="D123">
            <v>35940</v>
          </cell>
          <cell r="L123" t="str">
            <v>BR</v>
          </cell>
        </row>
        <row r="124">
          <cell r="B124">
            <v>91902858000105</v>
          </cell>
          <cell r="C124" t="str">
            <v>VITOR BUSCH DE PAULA &amp; CIA LTDA</v>
          </cell>
          <cell r="D124">
            <v>35820</v>
          </cell>
          <cell r="E124" t="str">
            <v>R IRMAO AUGUSTO </v>
          </cell>
          <cell r="F124">
            <v>85</v>
          </cell>
          <cell r="G124" t="str">
            <v xml:space="preserve">APT 401 </v>
          </cell>
          <cell r="H124" t="str">
            <v>JARDIM LINDOIA </v>
          </cell>
          <cell r="I124" t="str">
            <v>PORTO ALEGRE </v>
          </cell>
          <cell r="J124" t="str">
            <v>RS</v>
          </cell>
          <cell r="K124" t="str">
            <v xml:space="preserve">91.050-290 </v>
          </cell>
          <cell r="L124" t="str">
            <v>BR</v>
          </cell>
        </row>
        <row r="125">
          <cell r="B125">
            <v>90041799000157</v>
          </cell>
          <cell r="C125" t="str">
            <v>CENTRO SUL TRANSPORTES E LOGISTICA LTDA</v>
          </cell>
          <cell r="D125">
            <v>32758.5</v>
          </cell>
          <cell r="E125" t="str">
            <v>AV PLINIO KROEFF </v>
          </cell>
          <cell r="F125">
            <v>980</v>
          </cell>
          <cell r="G125" t="str">
            <v xml:space="preserve">SALA 06 </v>
          </cell>
          <cell r="H125" t="str">
            <v>RUBEM BERTA </v>
          </cell>
          <cell r="I125" t="str">
            <v>PORTO ALEGRE </v>
          </cell>
          <cell r="J125" t="str">
            <v>RS</v>
          </cell>
          <cell r="K125" t="str">
            <v xml:space="preserve">91.150-170 </v>
          </cell>
          <cell r="L125" t="str">
            <v>BR</v>
          </cell>
        </row>
        <row r="126">
          <cell r="B126">
            <v>43818780000194</v>
          </cell>
          <cell r="C126" t="str">
            <v>BANCO COMMERCIAL INVESTMENT TRUST DO BRASIL S.A</v>
          </cell>
          <cell r="D126">
            <v>31757.69</v>
          </cell>
          <cell r="L126" t="str">
            <v>BR</v>
          </cell>
        </row>
        <row r="127">
          <cell r="B127">
            <v>11045012000159</v>
          </cell>
          <cell r="C127" t="str">
            <v>SPK IND COM E SERVS DE MONTAGENS INDUSTRIAIS LTDA</v>
          </cell>
          <cell r="D127">
            <v>30450</v>
          </cell>
          <cell r="E127" t="str">
            <v>R PLINIO KROEFF </v>
          </cell>
          <cell r="F127">
            <v>2070</v>
          </cell>
          <cell r="H127" t="str">
            <v>RUBEM BERTA </v>
          </cell>
          <cell r="I127" t="str">
            <v>PORTO ALEGRE </v>
          </cell>
          <cell r="J127" t="str">
            <v>RS</v>
          </cell>
          <cell r="K127" t="str">
            <v xml:space="preserve">91.150-170 </v>
          </cell>
          <cell r="L127" t="str">
            <v>BR</v>
          </cell>
        </row>
        <row r="128">
          <cell r="B128">
            <v>3932294000188</v>
          </cell>
          <cell r="C128" t="str">
            <v>RECICLE SERVIÇOS E EMBALAGENS INDUSTRIAIS LTDA</v>
          </cell>
          <cell r="D128">
            <v>29986.639999999999</v>
          </cell>
          <cell r="E128" t="str">
            <v>EST DO TERMINAL DE RESIDUOS SOLIDOS </v>
          </cell>
          <cell r="F128">
            <v>2860</v>
          </cell>
          <cell r="H128" t="str">
            <v>INDUSTRIAL </v>
          </cell>
          <cell r="I128" t="str">
            <v>ESTANCIA VELHA</v>
          </cell>
          <cell r="J128" t="str">
            <v>RS</v>
          </cell>
          <cell r="K128">
            <v>9360000</v>
          </cell>
          <cell r="L128" t="str">
            <v>BR</v>
          </cell>
        </row>
        <row r="129">
          <cell r="B129">
            <v>29041324000150</v>
          </cell>
          <cell r="C129" t="str">
            <v>QUIMVALE-QUIMICA INDL.VALE DO PARAI</v>
          </cell>
          <cell r="D129">
            <v>26938.75</v>
          </cell>
          <cell r="E129" t="str">
            <v>AV PAULO FERNANDES </v>
          </cell>
          <cell r="F129">
            <v>1603</v>
          </cell>
          <cell r="H129" t="str">
            <v>MUQUECA</v>
          </cell>
          <cell r="I129" t="str">
            <v>BARRA DO PIRAI</v>
          </cell>
          <cell r="J129" t="str">
            <v>RJ</v>
          </cell>
          <cell r="K129">
            <v>27143050</v>
          </cell>
          <cell r="L129" t="str">
            <v>BR</v>
          </cell>
        </row>
        <row r="130">
          <cell r="B130">
            <v>76667682000667</v>
          </cell>
          <cell r="C130" t="str">
            <v>BUDEL TRANSPORTES LTDA</v>
          </cell>
          <cell r="D130">
            <v>26769.599999999999</v>
          </cell>
          <cell r="E130" t="str">
            <v>R FAUSTINO SABOTA </v>
          </cell>
          <cell r="F130">
            <v>215</v>
          </cell>
          <cell r="H130" t="str">
            <v>COLONIA RIO GRANDE </v>
          </cell>
          <cell r="I130" t="str">
            <v>SAO JOSE DOS PINHAIS </v>
          </cell>
          <cell r="J130" t="str">
            <v>PR</v>
          </cell>
          <cell r="K130" t="str">
            <v xml:space="preserve">83.020-840 </v>
          </cell>
          <cell r="L130" t="str">
            <v>BR</v>
          </cell>
        </row>
        <row r="131">
          <cell r="B131">
            <v>8795088000197</v>
          </cell>
          <cell r="C131" t="str">
            <v>INNAC - INSTITUTO NACIONAL DE AVALIAÇÃO DA CONFORMIDADE EM PRODUTOS</v>
          </cell>
          <cell r="D131">
            <v>24713.739999999998</v>
          </cell>
          <cell r="E131" t="str">
            <v>AV COPACABANA </v>
          </cell>
          <cell r="F131">
            <v>190</v>
          </cell>
          <cell r="G131" t="str">
            <v xml:space="preserve">CONJ: 801; </v>
          </cell>
          <cell r="H131" t="str">
            <v>EMPRESARIAL 18 DO FORTE </v>
          </cell>
          <cell r="I131" t="str">
            <v>BARUERI </v>
          </cell>
          <cell r="J131" t="str">
            <v>SP</v>
          </cell>
          <cell r="K131" t="str">
            <v xml:space="preserve">06.472-001 </v>
          </cell>
          <cell r="L131" t="str">
            <v>BR</v>
          </cell>
        </row>
        <row r="132">
          <cell r="B132">
            <v>1970616001634</v>
          </cell>
          <cell r="C132" t="str">
            <v>OUROFERTIL FERTILIZANTES LTDA</v>
          </cell>
          <cell r="D132">
            <v>24086.04</v>
          </cell>
          <cell r="E132" t="str">
            <v>R WALTER RHINOW </v>
          </cell>
          <cell r="F132">
            <v>1791</v>
          </cell>
          <cell r="H132" t="str">
            <v>LARANJEIRAS </v>
          </cell>
          <cell r="I132" t="str">
            <v>SÃO FRANSICO DO SUL</v>
          </cell>
          <cell r="J132" t="str">
            <v>SC</v>
          </cell>
          <cell r="K132" t="str">
            <v xml:space="preserve">89.240-000 </v>
          </cell>
          <cell r="L132" t="str">
            <v>BR</v>
          </cell>
        </row>
        <row r="133">
          <cell r="B133">
            <v>7408046000436</v>
          </cell>
          <cell r="C133" t="str">
            <v>LUBRAQUIM INDUSTRIA E COMERCIO DE LUBRIFICANTES LTDA</v>
          </cell>
          <cell r="D133">
            <v>23674.89</v>
          </cell>
          <cell r="E133" t="str">
            <v>R OSWALDO MONTEIRO </v>
          </cell>
          <cell r="F133">
            <v>400</v>
          </cell>
          <cell r="H133" t="str">
            <v>VILA INDUSTRIAL </v>
          </cell>
          <cell r="I133" t="str">
            <v>RIBEIRAO PIRES </v>
          </cell>
          <cell r="J133" t="str">
            <v>SP</v>
          </cell>
          <cell r="K133" t="str">
            <v xml:space="preserve">09.432-350 </v>
          </cell>
          <cell r="L133" t="str">
            <v>BR</v>
          </cell>
        </row>
        <row r="134">
          <cell r="B134">
            <v>4787556000120</v>
          </cell>
          <cell r="C134" t="str">
            <v>AD INGREDIENTES ALIMENTARES LTDA</v>
          </cell>
          <cell r="D134">
            <v>23346.01</v>
          </cell>
          <cell r="E134" t="str">
            <v>R RIO BONITO </v>
          </cell>
          <cell r="F134">
            <v>1713</v>
          </cell>
          <cell r="G134" t="str">
            <v xml:space="preserve">1721 GALPAO </v>
          </cell>
          <cell r="H134" t="str">
            <v>BRAS </v>
          </cell>
          <cell r="I134" t="str">
            <v>SAO PAULO </v>
          </cell>
          <cell r="J134" t="str">
            <v>SP</v>
          </cell>
          <cell r="K134" t="str">
            <v xml:space="preserve">03.023-000 </v>
          </cell>
          <cell r="L134" t="str">
            <v>BR</v>
          </cell>
        </row>
        <row r="135">
          <cell r="B135">
            <v>6114935001580</v>
          </cell>
          <cell r="C135" t="str">
            <v>KOMLOG IMPORTAÇÃO LTDA</v>
          </cell>
          <cell r="D135">
            <v>22916</v>
          </cell>
          <cell r="E135" t="str">
            <v>R MANOEL JOAO MARTINS </v>
          </cell>
          <cell r="F135" t="str">
            <v>S/N</v>
          </cell>
          <cell r="H135" t="str">
            <v>PRAIA DE FORA </v>
          </cell>
          <cell r="I135" t="str">
            <v>PALHOCA </v>
          </cell>
          <cell r="J135" t="str">
            <v>SC</v>
          </cell>
          <cell r="K135" t="str">
            <v xml:space="preserve">88.138-090 </v>
          </cell>
          <cell r="L135" t="str">
            <v>BR</v>
          </cell>
        </row>
        <row r="136">
          <cell r="B136">
            <v>48922033000115</v>
          </cell>
          <cell r="C136" t="str">
            <v>PROQUIMIL PRODUTOS QUIMICOS LTDA</v>
          </cell>
          <cell r="D136">
            <v>22213.5</v>
          </cell>
          <cell r="E136" t="str">
            <v>R RIO DE JANEIRO </v>
          </cell>
          <cell r="F136">
            <v>641</v>
          </cell>
          <cell r="H136" t="str">
            <v>JARDIM RUYCE </v>
          </cell>
          <cell r="I136" t="str">
            <v>DIADEMA </v>
          </cell>
          <cell r="J136" t="str">
            <v>SP</v>
          </cell>
          <cell r="K136" t="str">
            <v xml:space="preserve">09.961-730 </v>
          </cell>
          <cell r="L136" t="str">
            <v>BR</v>
          </cell>
        </row>
        <row r="137">
          <cell r="B137">
            <v>54105671000650</v>
          </cell>
          <cell r="C137" t="str">
            <v>CP KELCO BRASIL S/A</v>
          </cell>
          <cell r="D137">
            <v>22108.09</v>
          </cell>
          <cell r="E137" t="str">
            <v>R TEIXEIRA MARQUES </v>
          </cell>
          <cell r="F137">
            <v>845</v>
          </cell>
          <cell r="H137" t="str">
            <v>CHACARA SAO JOSE </v>
          </cell>
          <cell r="I137" t="str">
            <v>LIMEIRA </v>
          </cell>
          <cell r="J137" t="str">
            <v>SP</v>
          </cell>
          <cell r="K137" t="str">
            <v xml:space="preserve">13.485-135 </v>
          </cell>
          <cell r="L137" t="str">
            <v>BR</v>
          </cell>
        </row>
        <row r="138">
          <cell r="B138">
            <v>94680311000192</v>
          </cell>
          <cell r="C138" t="str">
            <v>KLEIN COM. DE RACOES E TRANSP. LTDA</v>
          </cell>
          <cell r="D138">
            <v>21961.79</v>
          </cell>
          <cell r="E138" t="str">
            <v>AV PRESIDENTE LUCENA </v>
          </cell>
          <cell r="F138">
            <v>927</v>
          </cell>
          <cell r="H138" t="str">
            <v>BOM JARDIM </v>
          </cell>
          <cell r="I138" t="str">
            <v>IVOTI </v>
          </cell>
          <cell r="J138" t="str">
            <v>RS</v>
          </cell>
          <cell r="K138" t="str">
            <v xml:space="preserve">93.900-000 </v>
          </cell>
          <cell r="L138" t="str">
            <v>BR</v>
          </cell>
        </row>
        <row r="139">
          <cell r="B139">
            <v>8892552000163</v>
          </cell>
          <cell r="C139" t="str">
            <v>ABASTECEDORA DE COMBUSTIVEIS CACHOEIRINHA LTDA</v>
          </cell>
          <cell r="D139">
            <v>21877.9</v>
          </cell>
          <cell r="E139" t="str">
            <v>AV FREDERICO AUGUSTO RITTER </v>
          </cell>
          <cell r="F139">
            <v>1760</v>
          </cell>
          <cell r="H139" t="str">
            <v>DIST INDUSTRIAL</v>
          </cell>
          <cell r="I139" t="str">
            <v>CACHOEIRINHA </v>
          </cell>
          <cell r="J139" t="str">
            <v>RS</v>
          </cell>
          <cell r="K139">
            <v>94930000</v>
          </cell>
          <cell r="L139" t="str">
            <v>BR</v>
          </cell>
        </row>
        <row r="140">
          <cell r="B140">
            <v>7472094000140</v>
          </cell>
          <cell r="C140" t="str">
            <v>ENCOMASTER SOLUCOES DE TRATAMENTO DE AGUA LTDA</v>
          </cell>
          <cell r="D140">
            <v>21096.400000000001</v>
          </cell>
          <cell r="E140" t="str">
            <v>TR JOSE GIRARDI </v>
          </cell>
          <cell r="F140">
            <v>26</v>
          </cell>
          <cell r="H140" t="str">
            <v>SARANDI </v>
          </cell>
          <cell r="I140" t="str">
            <v>PORTO ALEGRE </v>
          </cell>
          <cell r="J140" t="str">
            <v>RS</v>
          </cell>
          <cell r="K140">
            <v>91110330</v>
          </cell>
          <cell r="L140" t="str">
            <v>BR</v>
          </cell>
        </row>
        <row r="141">
          <cell r="B141">
            <v>11284623000150</v>
          </cell>
          <cell r="C141" t="str">
            <v>TAMBORARTE INDUSTRIA LTDA-ME</v>
          </cell>
          <cell r="D141">
            <v>20046.340000000004</v>
          </cell>
          <cell r="E141" t="str">
            <v>R LUIZA BARP</v>
          </cell>
          <cell r="F141" t="str">
            <v>S/N</v>
          </cell>
          <cell r="G141" t="str">
            <v xml:space="preserve">PAVLH B </v>
          </cell>
          <cell r="H141" t="str">
            <v>CRISTO REI </v>
          </cell>
          <cell r="I141" t="str">
            <v>ICARA </v>
          </cell>
          <cell r="J141" t="str">
            <v>SC</v>
          </cell>
          <cell r="K141" t="str">
            <v>88.820-000</v>
          </cell>
          <cell r="L141" t="str">
            <v>BR</v>
          </cell>
        </row>
        <row r="142">
          <cell r="B142">
            <v>2558157000162</v>
          </cell>
          <cell r="C142" t="str">
            <v>TELEFONICA BRASIL S.A.</v>
          </cell>
          <cell r="D142">
            <v>18172.330000000002</v>
          </cell>
          <cell r="L142" t="str">
            <v>BR</v>
          </cell>
        </row>
        <row r="143">
          <cell r="B143">
            <v>49698723002068</v>
          </cell>
          <cell r="C143" t="str">
            <v>M CASSAB COMERCIO E INDUSTRIA LTDA - SAPUCAIA</v>
          </cell>
          <cell r="D143">
            <v>18071.689999999999</v>
          </cell>
          <cell r="E143" t="str">
            <v>ROD RS 118 </v>
          </cell>
          <cell r="F143">
            <v>6550</v>
          </cell>
          <cell r="G143" t="str">
            <v xml:space="preserve">KM 6,5 </v>
          </cell>
          <cell r="H143" t="str">
            <v>PASSO DE SAPUCAIA </v>
          </cell>
          <cell r="I143" t="str">
            <v>SAPUCAIA DO SUL </v>
          </cell>
          <cell r="J143" t="str">
            <v>rs</v>
          </cell>
          <cell r="K143" t="str">
            <v xml:space="preserve">93.230-390 </v>
          </cell>
          <cell r="L143" t="str">
            <v>BR</v>
          </cell>
        </row>
        <row r="144">
          <cell r="B144">
            <v>10925004000134</v>
          </cell>
          <cell r="C144" t="str">
            <v>DEL CORONA &amp; SCARDIGLI LOGÍSTICA LTDA.</v>
          </cell>
          <cell r="D144">
            <v>18000</v>
          </cell>
          <cell r="E144" t="str">
            <v>R PRINCESA IZABEL</v>
          </cell>
          <cell r="F144">
            <v>435</v>
          </cell>
          <cell r="G144" t="str">
            <v xml:space="preserve">SALA: 2 E 3; </v>
          </cell>
          <cell r="H144" t="str">
            <v>CENTRO </v>
          </cell>
          <cell r="I144" t="str">
            <v>JOINVILLE </v>
          </cell>
          <cell r="J144" t="str">
            <v>SC</v>
          </cell>
          <cell r="K144" t="str">
            <v xml:space="preserve">89.201-270 </v>
          </cell>
          <cell r="L144" t="str">
            <v>BR</v>
          </cell>
        </row>
        <row r="145">
          <cell r="B145">
            <v>42581413000157</v>
          </cell>
          <cell r="C145" t="str">
            <v>COMPANHIA LIBRA DE NAVEGACAO</v>
          </cell>
          <cell r="D145">
            <v>17941.14</v>
          </cell>
          <cell r="E145" t="str">
            <v>AL RIO NEGRO </v>
          </cell>
          <cell r="F145">
            <v>585</v>
          </cell>
          <cell r="G145" t="str">
            <v xml:space="preserve">ANDAR: 5; CONJ: 51 E 52; </v>
          </cell>
          <cell r="H145" t="str">
            <v>ALPHAVILLE INDUSTRIAL </v>
          </cell>
          <cell r="I145" t="str">
            <v>BARUERI </v>
          </cell>
          <cell r="J145" t="str">
            <v>SP</v>
          </cell>
          <cell r="K145" t="str">
            <v xml:space="preserve">06.454-000 </v>
          </cell>
          <cell r="L145" t="str">
            <v>BR</v>
          </cell>
        </row>
        <row r="146">
          <cell r="B146">
            <v>47854831002138</v>
          </cell>
          <cell r="C146" t="str">
            <v>BANDEIRANTE QUIMICA LTDA</v>
          </cell>
          <cell r="D146">
            <v>17931.09</v>
          </cell>
          <cell r="E146" t="str">
            <v>R CORONEL SOUZA FRANCO</v>
          </cell>
          <cell r="F146">
            <v>64</v>
          </cell>
          <cell r="G146" t="str">
            <v xml:space="preserve">SETOR BANDEIRANTE QUIMICA </v>
          </cell>
          <cell r="H146" t="str">
            <v>VILA MALUF </v>
          </cell>
          <cell r="I146" t="str">
            <v>SUZANO </v>
          </cell>
          <cell r="J146" t="str">
            <v>SP</v>
          </cell>
          <cell r="K146" t="str">
            <v xml:space="preserve">08.686-010 </v>
          </cell>
          <cell r="L146" t="str">
            <v>BR</v>
          </cell>
        </row>
        <row r="147">
          <cell r="B147">
            <v>18866860000178</v>
          </cell>
          <cell r="C147" t="str">
            <v>DAVI DISTRIBUIDORA DE MATERIAIS ELETRICOS LTDA</v>
          </cell>
          <cell r="D147">
            <v>17910.87</v>
          </cell>
          <cell r="E147" t="str">
            <v>R EDU CHAVES </v>
          </cell>
          <cell r="F147">
            <v>657</v>
          </cell>
          <cell r="H147" t="str">
            <v>MORADA DO VALE II </v>
          </cell>
          <cell r="I147" t="str">
            <v>GRAVATAI </v>
          </cell>
          <cell r="J147" t="str">
            <v>RS</v>
          </cell>
          <cell r="K147" t="str">
            <v xml:space="preserve">94.120-380 </v>
          </cell>
          <cell r="L147" t="str">
            <v>BR</v>
          </cell>
        </row>
        <row r="148">
          <cell r="B148">
            <v>1840374000188</v>
          </cell>
          <cell r="C148" t="str">
            <v>HELLEN &amp; ASAPH TRANSPORTES LT-EPP</v>
          </cell>
          <cell r="D148">
            <v>17775.939999999999</v>
          </cell>
          <cell r="E148" t="str">
            <v>AV VITORIO MARIO ONGARATO </v>
          </cell>
          <cell r="F148">
            <v>972</v>
          </cell>
          <cell r="G148" t="str">
            <v xml:space="preserve">SALA 4 </v>
          </cell>
          <cell r="H148" t="str">
            <v>CENTRO </v>
          </cell>
          <cell r="I148" t="str">
            <v>JACUPIRANGA </v>
          </cell>
          <cell r="J148" t="str">
            <v>SP</v>
          </cell>
          <cell r="K148" t="str">
            <v xml:space="preserve">11.940-000 </v>
          </cell>
          <cell r="L148" t="str">
            <v>BR</v>
          </cell>
        </row>
        <row r="149">
          <cell r="B149">
            <v>14555032000168</v>
          </cell>
          <cell r="C149" t="str">
            <v>REPLAS COMERCIO DE RESINAS PLASTICAS E BOPP LTDA.</v>
          </cell>
          <cell r="D149">
            <v>17089.82</v>
          </cell>
          <cell r="E149" t="str">
            <v>AV PRESIDENTE WILSON </v>
          </cell>
          <cell r="F149">
            <v>5700</v>
          </cell>
          <cell r="H149" t="str">
            <v>VILA INDEPENDENCIA </v>
          </cell>
          <cell r="I149" t="str">
            <v>SAO PAULO </v>
          </cell>
          <cell r="J149" t="str">
            <v>SP</v>
          </cell>
          <cell r="K149" t="str">
            <v xml:space="preserve">04.220-002 </v>
          </cell>
          <cell r="L149" t="str">
            <v>BR</v>
          </cell>
        </row>
        <row r="150">
          <cell r="B150">
            <v>7746285000153</v>
          </cell>
          <cell r="C150" t="str">
            <v>LUAR EMBALAGENS INDUSTRIAIS LTDA</v>
          </cell>
          <cell r="D150">
            <v>16287.59</v>
          </cell>
          <cell r="E150" t="str">
            <v>R DR TANCREDO NEVES </v>
          </cell>
          <cell r="F150">
            <v>120</v>
          </cell>
          <cell r="H150" t="str">
            <v>FATIMA</v>
          </cell>
          <cell r="I150" t="str">
            <v>CANOAS</v>
          </cell>
          <cell r="J150" t="str">
            <v>RS</v>
          </cell>
          <cell r="K150">
            <v>92200600</v>
          </cell>
          <cell r="L150" t="str">
            <v>BR</v>
          </cell>
        </row>
        <row r="151">
          <cell r="B151">
            <v>12824743000165</v>
          </cell>
          <cell r="C151" t="str">
            <v>QUIMICA SIM PRODUTOS QUIMICOS E DIVULGAÇÃO</v>
          </cell>
          <cell r="D151">
            <v>16113</v>
          </cell>
          <cell r="L151" t="str">
            <v>BR</v>
          </cell>
        </row>
        <row r="152">
          <cell r="B152">
            <v>11680195000184</v>
          </cell>
          <cell r="C152" t="str">
            <v>ZR TREINAMENTOS</v>
          </cell>
          <cell r="D152">
            <v>16000</v>
          </cell>
          <cell r="E152" t="str">
            <v>R MARIA GUERRA MICHELON </v>
          </cell>
          <cell r="F152">
            <v>510</v>
          </cell>
          <cell r="G152" t="str">
            <v xml:space="preserve">SALA 01 </v>
          </cell>
          <cell r="H152" t="str">
            <v>CENTRO </v>
          </cell>
          <cell r="I152" t="str">
            <v>SAO MARCOS </v>
          </cell>
          <cell r="J152" t="str">
            <v>RS</v>
          </cell>
          <cell r="K152" t="str">
            <v xml:space="preserve">95.190-000 </v>
          </cell>
          <cell r="L152" t="str">
            <v>BR</v>
          </cell>
        </row>
        <row r="153">
          <cell r="B153">
            <v>8330031000112</v>
          </cell>
          <cell r="C153" t="str">
            <v>MIG TRANSPORTES LTDA</v>
          </cell>
          <cell r="D153">
            <v>15705.750000000002</v>
          </cell>
          <cell r="E153" t="str">
            <v>ROD BR 116 KM 299 </v>
          </cell>
          <cell r="F153">
            <v>5745</v>
          </cell>
          <cell r="G153" t="str">
            <v xml:space="preserve">SALA 01 </v>
          </cell>
          <cell r="H153" t="str">
            <v>SÃO CRISTOVAO</v>
          </cell>
          <cell r="I153" t="str">
            <v>GUAIBA</v>
          </cell>
          <cell r="J153" t="str">
            <v>RS</v>
          </cell>
          <cell r="K153">
            <v>92500000</v>
          </cell>
          <cell r="L153" t="str">
            <v>BR</v>
          </cell>
        </row>
        <row r="154">
          <cell r="B154">
            <v>92333822000102</v>
          </cell>
          <cell r="C154" t="str">
            <v>PANIZZON IND E COM DE PLASTICOS LTDA.</v>
          </cell>
          <cell r="D154">
            <v>15149.09</v>
          </cell>
          <cell r="E154" t="str">
            <v>EST RS CENTO E VINTE E DOIS </v>
          </cell>
          <cell r="F154" t="str">
            <v>s/n</v>
          </cell>
          <cell r="G154" t="str">
            <v xml:space="preserve">KM 91,3 CP 200 </v>
          </cell>
          <cell r="H154" t="str">
            <v>sede</v>
          </cell>
          <cell r="I154" t="str">
            <v>FLORES DA CUNHA </v>
          </cell>
          <cell r="J154" t="str">
            <v>rs</v>
          </cell>
          <cell r="K154" t="str">
            <v xml:space="preserve">95.270-000 </v>
          </cell>
          <cell r="L154" t="str">
            <v>BR</v>
          </cell>
        </row>
        <row r="155">
          <cell r="B155">
            <v>1730520000201</v>
          </cell>
          <cell r="C155" t="str">
            <v>INGREDION BRASIL INGREDIENTES INDUSTRIAIS LTDA</v>
          </cell>
          <cell r="D155">
            <v>14551.96</v>
          </cell>
          <cell r="E155" t="str">
            <v>R PAULA BUENO </v>
          </cell>
          <cell r="F155">
            <v>2935</v>
          </cell>
          <cell r="H155" t="str">
            <v>MOGI-GUACU </v>
          </cell>
          <cell r="I155" t="str">
            <v>MOGI GUACU </v>
          </cell>
          <cell r="J155" t="str">
            <v>SP</v>
          </cell>
          <cell r="K155" t="str">
            <v xml:space="preserve">13.841-061 </v>
          </cell>
          <cell r="L155" t="str">
            <v>BR</v>
          </cell>
        </row>
        <row r="156">
          <cell r="B156">
            <v>3761677000130</v>
          </cell>
          <cell r="C156" t="str">
            <v>CHEMSON LTDA</v>
          </cell>
          <cell r="D156">
            <v>13960.8</v>
          </cell>
          <cell r="E156" t="str">
            <v>AV BRASIL </v>
          </cell>
          <cell r="F156">
            <v>4633</v>
          </cell>
          <cell r="H156" t="str">
            <v>DISTRITO INDUSTRIAL</v>
          </cell>
          <cell r="I156" t="str">
            <v>RIO CLARO </v>
          </cell>
          <cell r="J156" t="str">
            <v>SP</v>
          </cell>
          <cell r="K156" t="str">
            <v xml:space="preserve">13.505-700 </v>
          </cell>
          <cell r="L156" t="str">
            <v>BR</v>
          </cell>
        </row>
        <row r="157">
          <cell r="B157">
            <v>65772246000127</v>
          </cell>
          <cell r="C157" t="str">
            <v>SANNOH DO BRASIL COM E IMP LTDA</v>
          </cell>
          <cell r="D157">
            <v>13814.71</v>
          </cell>
          <cell r="E157" t="str">
            <v>EMPRESA BAIXADA</v>
          </cell>
          <cell r="L157" t="str">
            <v>BR</v>
          </cell>
        </row>
        <row r="158">
          <cell r="B158">
            <v>78668969000122</v>
          </cell>
          <cell r="C158" t="str">
            <v>AVANEX INDUSTRIA E COMERCIO LTDA.</v>
          </cell>
          <cell r="D158">
            <v>13427.79</v>
          </cell>
          <cell r="E158" t="str">
            <v>ROD SC 114 </v>
          </cell>
          <cell r="F158" t="str">
            <v>S/N</v>
          </cell>
          <cell r="G158" t="str">
            <v>KM 203</v>
          </cell>
          <cell r="H158" t="str">
            <v>LAGEADINHO </v>
          </cell>
          <cell r="I158" t="str">
            <v>PALMEIRA </v>
          </cell>
          <cell r="J158" t="str">
            <v>SC</v>
          </cell>
          <cell r="K158" t="str">
            <v xml:space="preserve">88.545-000 </v>
          </cell>
          <cell r="L158" t="str">
            <v>BR</v>
          </cell>
        </row>
        <row r="159">
          <cell r="B159">
            <v>20844104000190</v>
          </cell>
          <cell r="C159" t="str">
            <v>TRESUP REPRESENTCOES E SERVICOS</v>
          </cell>
          <cell r="D159">
            <v>13000</v>
          </cell>
          <cell r="L159" t="str">
            <v>BR</v>
          </cell>
        </row>
        <row r="160">
          <cell r="B160">
            <v>2558157056702</v>
          </cell>
          <cell r="C160" t="str">
            <v>TELEFONICA BRASIL S/A</v>
          </cell>
          <cell r="D160">
            <v>12648</v>
          </cell>
          <cell r="L160" t="str">
            <v>BR</v>
          </cell>
        </row>
        <row r="161">
          <cell r="B161">
            <v>88611561000178</v>
          </cell>
          <cell r="C161" t="str">
            <v>TRANSPORTADORA GALIOTTO LTDA - EPP</v>
          </cell>
          <cell r="D161">
            <v>12411</v>
          </cell>
          <cell r="E161" t="str">
            <v>R CREMONA </v>
          </cell>
          <cell r="F161">
            <v>444</v>
          </cell>
          <cell r="G161" t="str">
            <v xml:space="preserve">TERREO </v>
          </cell>
          <cell r="H161" t="str">
            <v>MEDIANEIRA </v>
          </cell>
          <cell r="I161" t="str">
            <v>CAXIAS DO SUL </v>
          </cell>
          <cell r="J161" t="str">
            <v>RS</v>
          </cell>
          <cell r="K161" t="str">
            <v xml:space="preserve">95.010-150 </v>
          </cell>
          <cell r="L161" t="str">
            <v>BR</v>
          </cell>
        </row>
        <row r="162">
          <cell r="B162">
            <v>14590611000222</v>
          </cell>
          <cell r="C162" t="str">
            <v>LUCIANO JOSE BATISTA MACHADO</v>
          </cell>
          <cell r="D162">
            <v>12094.3</v>
          </cell>
          <cell r="E162" t="str">
            <v>R FRITZ BEISER </v>
          </cell>
          <cell r="F162">
            <v>801</v>
          </cell>
          <cell r="H162" t="str">
            <v>DISTRITO INDUSTRIAL </v>
          </cell>
          <cell r="I162" t="str">
            <v>CACHOEIRINHA</v>
          </cell>
          <cell r="J162" t="str">
            <v>RS</v>
          </cell>
          <cell r="K162" t="str">
            <v>94935-220</v>
          </cell>
          <cell r="L162" t="str">
            <v>BR</v>
          </cell>
        </row>
        <row r="163">
          <cell r="B163">
            <v>7236990000100</v>
          </cell>
          <cell r="C163" t="str">
            <v>ZANFRA TRANSPORTES LTDA</v>
          </cell>
          <cell r="D163">
            <v>12054.18</v>
          </cell>
          <cell r="E163" t="str">
            <v>R ANDRE DA ROCHA </v>
          </cell>
          <cell r="F163">
            <v>139</v>
          </cell>
          <cell r="H163" t="str">
            <v>CENTRO </v>
          </cell>
          <cell r="I163" t="str">
            <v>canoas</v>
          </cell>
          <cell r="J163" t="str">
            <v>rs</v>
          </cell>
          <cell r="K163" t="str">
            <v>92010-020</v>
          </cell>
          <cell r="L163" t="str">
            <v>BR</v>
          </cell>
        </row>
        <row r="164">
          <cell r="B164">
            <v>2453924087</v>
          </cell>
          <cell r="C164" t="str">
            <v>JOÃO FELIPE DOS SANTOS</v>
          </cell>
          <cell r="D164">
            <v>12000</v>
          </cell>
          <cell r="L164" t="str">
            <v>BR</v>
          </cell>
        </row>
        <row r="165">
          <cell r="B165">
            <v>2016439000138</v>
          </cell>
          <cell r="C165" t="str">
            <v>RIO GRANDE ENERGIA S.A.</v>
          </cell>
          <cell r="D165">
            <v>11816</v>
          </cell>
          <cell r="L165" t="str">
            <v>BR</v>
          </cell>
        </row>
        <row r="166">
          <cell r="B166">
            <v>72379860000199</v>
          </cell>
          <cell r="C166" t="str">
            <v>DIPALCOOL DISTRIBUIDORA DE ALCOOL LTDA</v>
          </cell>
          <cell r="D166">
            <v>11130.95</v>
          </cell>
          <cell r="E166" t="str">
            <v>ROD DOS MINERIOS </v>
          </cell>
          <cell r="F166" t="str">
            <v>s/n</v>
          </cell>
          <cell r="H166" t="str">
            <v>JARDIM MONTERREY </v>
          </cell>
          <cell r="I166" t="str">
            <v>ALMIRANTE TAMANDARE </v>
          </cell>
          <cell r="J166" t="str">
            <v>pr</v>
          </cell>
          <cell r="K166" t="str">
            <v xml:space="preserve">83.507-000 </v>
          </cell>
          <cell r="L166" t="str">
            <v>BR</v>
          </cell>
        </row>
        <row r="167">
          <cell r="B167">
            <v>15230775000120</v>
          </cell>
          <cell r="C167" t="str">
            <v>BMG COMERCIO DE COMBUSTIVEIS LTDA</v>
          </cell>
          <cell r="D167">
            <v>10163.449999999999</v>
          </cell>
          <cell r="E167" t="str">
            <v>R DUQUE DE CAXIAS </v>
          </cell>
          <cell r="F167">
            <v>865</v>
          </cell>
          <cell r="H167" t="str">
            <v>centro</v>
          </cell>
          <cell r="I167" t="str">
            <v>xaxim</v>
          </cell>
          <cell r="J167" t="str">
            <v>sc</v>
          </cell>
          <cell r="K167" t="str">
            <v>89825-000</v>
          </cell>
          <cell r="L167" t="str">
            <v>BR</v>
          </cell>
        </row>
        <row r="168">
          <cell r="B168">
            <v>50313451000157</v>
          </cell>
          <cell r="C168" t="str">
            <v>QUALLICAL  INDÚSTRIA E COMÉRCIO  LTDA</v>
          </cell>
          <cell r="D168">
            <v>10148.19</v>
          </cell>
          <cell r="E168" t="str">
            <v>EST DE FERRO SANTOS A JUNDIAI </v>
          </cell>
          <cell r="F168" t="str">
            <v>sn</v>
          </cell>
          <cell r="G168" t="str">
            <v xml:space="preserve">KM 38 </v>
          </cell>
          <cell r="H168" t="str">
            <v>km 38</v>
          </cell>
          <cell r="I168" t="str">
            <v>santo andre</v>
          </cell>
          <cell r="J168" t="str">
            <v>sp</v>
          </cell>
          <cell r="K168" t="str">
            <v xml:space="preserve">09.154-100 </v>
          </cell>
          <cell r="L168" t="str">
            <v>BR</v>
          </cell>
        </row>
        <row r="169">
          <cell r="B169">
            <v>72923113000170</v>
          </cell>
          <cell r="C169" t="str">
            <v>INDUKERN DO BRASIL QUIMICA LTDA</v>
          </cell>
          <cell r="D169">
            <v>10093.75</v>
          </cell>
          <cell r="E169" t="str">
            <v>R VICENTE RODRIGUES DA SILVA </v>
          </cell>
          <cell r="F169">
            <v>757</v>
          </cell>
          <cell r="H169" t="str">
            <v>JARDIM PIRATININGA </v>
          </cell>
          <cell r="I169" t="str">
            <v>OSASCO </v>
          </cell>
          <cell r="J169" t="str">
            <v>sp</v>
          </cell>
          <cell r="K169" t="str">
            <v xml:space="preserve">06.230-096 </v>
          </cell>
          <cell r="L169" t="str">
            <v>BR</v>
          </cell>
        </row>
        <row r="170">
          <cell r="B170">
            <v>16713953000137</v>
          </cell>
          <cell r="C170" t="str">
            <v>E.A.M.ANDRADE INFORMATICA - ME</v>
          </cell>
          <cell r="D170">
            <v>10000</v>
          </cell>
          <cell r="L170" t="str">
            <v>BR</v>
          </cell>
        </row>
        <row r="171">
          <cell r="B171">
            <v>7414755000181</v>
          </cell>
          <cell r="C171" t="str">
            <v>ILLO QUIMICA LTDA</v>
          </cell>
          <cell r="D171">
            <v>10000</v>
          </cell>
          <cell r="E171" t="str">
            <v>R TANCREDO DE ALMEIDA NEVES </v>
          </cell>
          <cell r="F171">
            <v>4768</v>
          </cell>
          <cell r="G171" t="str">
            <v xml:space="preserve">SALA 01 </v>
          </cell>
          <cell r="H171" t="str">
            <v>SAO CRISTOVAO </v>
          </cell>
          <cell r="I171" t="str">
            <v>CONCORDIA </v>
          </cell>
          <cell r="J171" t="str">
            <v>SC</v>
          </cell>
          <cell r="K171" t="str">
            <v xml:space="preserve">89.700-000 </v>
          </cell>
          <cell r="L171" t="str">
            <v>BR</v>
          </cell>
        </row>
        <row r="172">
          <cell r="B172">
            <v>19720552000100</v>
          </cell>
          <cell r="C172" t="str">
            <v>NB SERVIÇOS DE APOIO ADMINISTRATIVO LTDA - ME</v>
          </cell>
          <cell r="D172">
            <v>9950</v>
          </cell>
          <cell r="L172" t="str">
            <v>BR</v>
          </cell>
        </row>
        <row r="173">
          <cell r="B173">
            <v>9313035000155</v>
          </cell>
          <cell r="C173" t="str">
            <v>TRANSINOVACAO TRANSPORTES LTDA</v>
          </cell>
          <cell r="D173">
            <v>9613.0499999999993</v>
          </cell>
          <cell r="E173" t="str">
            <v>AV AYRTON SENNA DA SILVA </v>
          </cell>
          <cell r="F173">
            <v>4600</v>
          </cell>
          <cell r="G173">
            <v>26</v>
          </cell>
          <cell r="H173" t="str">
            <v>PARQUE SAO JOAO </v>
          </cell>
          <cell r="I173" t="str">
            <v>PARANAGUA </v>
          </cell>
          <cell r="J173" t="str">
            <v>PR</v>
          </cell>
          <cell r="K173" t="str">
            <v xml:space="preserve">83.212-090 </v>
          </cell>
          <cell r="L173" t="str">
            <v>BR</v>
          </cell>
        </row>
        <row r="174">
          <cell r="B174">
            <v>92682038000100</v>
          </cell>
          <cell r="C174" t="str">
            <v>BRADESCO AUTO/RE COMPANHIA DE SEGUROS</v>
          </cell>
          <cell r="D174">
            <v>9554.91</v>
          </cell>
          <cell r="L174" t="str">
            <v>BR</v>
          </cell>
        </row>
        <row r="175">
          <cell r="B175">
            <v>92304831000175</v>
          </cell>
          <cell r="C175" t="str">
            <v>FARMAQ PRODUTOS QUIMICOS LTDA</v>
          </cell>
          <cell r="D175">
            <v>9269.7800000000007</v>
          </cell>
          <cell r="L175" t="str">
            <v>BR</v>
          </cell>
        </row>
        <row r="176">
          <cell r="B176">
            <v>59083527000170</v>
          </cell>
          <cell r="C176" t="str">
            <v>TRANSPORTADORA MOLINERO LTDA - EPP</v>
          </cell>
          <cell r="D176">
            <v>9158.4999999999982</v>
          </cell>
          <cell r="E176" t="str">
            <v>AV NOSSA SENHORA DE FATIMA </v>
          </cell>
          <cell r="F176">
            <v>126</v>
          </cell>
          <cell r="H176" t="str">
            <v>CIDADE ARACILIA </v>
          </cell>
          <cell r="I176" t="str">
            <v>GUARULHOS </v>
          </cell>
          <cell r="J176" t="str">
            <v>SP</v>
          </cell>
          <cell r="K176" t="str">
            <v xml:space="preserve">07.250-060 </v>
          </cell>
          <cell r="L176" t="str">
            <v>BR</v>
          </cell>
        </row>
        <row r="177">
          <cell r="B177">
            <v>1389739000108</v>
          </cell>
          <cell r="C177" t="str">
            <v>SIEGEN SERVIÇOS DE INFORMACAO EMPRESARIAL E GESTAO ESTRATEGICA DE NEGOCIOS LTDA</v>
          </cell>
          <cell r="D177">
            <v>9000</v>
          </cell>
          <cell r="E177" t="str">
            <v>R GENERAL FURTADO NASCIMENTO </v>
          </cell>
          <cell r="F177">
            <v>740</v>
          </cell>
          <cell r="G177" t="str">
            <v xml:space="preserve">10 ANDAR - SALA 104 </v>
          </cell>
          <cell r="H177" t="str">
            <v>ALTO DE PINHEIROS </v>
          </cell>
          <cell r="I177" t="str">
            <v>SAO PAULO </v>
          </cell>
          <cell r="J177" t="str">
            <v>SP</v>
          </cell>
          <cell r="K177" t="str">
            <v xml:space="preserve">05.465-070 </v>
          </cell>
          <cell r="L177" t="str">
            <v>BR</v>
          </cell>
        </row>
        <row r="178">
          <cell r="B178">
            <v>8964425</v>
          </cell>
          <cell r="C178" t="str">
            <v>MARCELO GASTON RUIZ</v>
          </cell>
          <cell r="D178">
            <v>8993.2692040000002</v>
          </cell>
          <cell r="E178" t="str">
            <v>BUENOS AIRES</v>
          </cell>
          <cell r="I178" t="str">
            <v>BUENOS AIRES</v>
          </cell>
          <cell r="L178" t="str">
            <v>ARGENTINA</v>
          </cell>
        </row>
        <row r="179">
          <cell r="B179">
            <v>12358343000101</v>
          </cell>
          <cell r="C179" t="str">
            <v>TRS GESTAO E TECNOLOGIA S.A</v>
          </cell>
          <cell r="D179">
            <v>8917.26</v>
          </cell>
          <cell r="E179" t="str">
            <v>R SILVA JARDIM </v>
          </cell>
          <cell r="F179">
            <v>350</v>
          </cell>
          <cell r="G179" t="str">
            <v>ANDAR 5</v>
          </cell>
          <cell r="H179" t="str">
            <v>AUXILIADORA </v>
          </cell>
          <cell r="I179" t="str">
            <v>PORTO ALEGRE </v>
          </cell>
          <cell r="K179" t="str">
            <v xml:space="preserve">90.450-070 </v>
          </cell>
          <cell r="L179" t="str">
            <v>BR</v>
          </cell>
        </row>
        <row r="180">
          <cell r="B180">
            <v>1411363000182</v>
          </cell>
          <cell r="C180" t="str">
            <v>O T S TRANSPORTES LTDA</v>
          </cell>
          <cell r="D180">
            <v>8906.8700000000008</v>
          </cell>
          <cell r="E180" t="str">
            <v>AV PLINIO KROEFF </v>
          </cell>
          <cell r="F180">
            <v>1680</v>
          </cell>
          <cell r="H180" t="str">
            <v>RUBEM BERTA </v>
          </cell>
          <cell r="I180" t="str">
            <v>PORTO ALEGRE </v>
          </cell>
          <cell r="J180" t="str">
            <v>RS</v>
          </cell>
          <cell r="K180" t="str">
            <v xml:space="preserve">91.150-170 </v>
          </cell>
          <cell r="L180" t="str">
            <v>BR</v>
          </cell>
        </row>
        <row r="181">
          <cell r="B181">
            <v>79052460000113</v>
          </cell>
          <cell r="C181" t="str">
            <v>AUTO POSTO SPRENGER LTDA.</v>
          </cell>
          <cell r="D181">
            <v>8616.16</v>
          </cell>
          <cell r="E181" t="str">
            <v>ROD BR 116 </v>
          </cell>
          <cell r="F181">
            <v>20386</v>
          </cell>
          <cell r="G181" t="str">
            <v>KM 108</v>
          </cell>
          <cell r="H181" t="str">
            <v>PINHEIRINHO </v>
          </cell>
          <cell r="I181" t="str">
            <v>CURITIBA </v>
          </cell>
          <cell r="J181" t="str">
            <v>PR</v>
          </cell>
          <cell r="K181" t="str">
            <v xml:space="preserve">81.690-400 </v>
          </cell>
          <cell r="L181" t="str">
            <v>BR</v>
          </cell>
        </row>
        <row r="182">
          <cell r="B182">
            <v>53113791001285</v>
          </cell>
          <cell r="C182" t="str">
            <v>TOTVS S.A</v>
          </cell>
          <cell r="D182">
            <v>8615.2900000000009</v>
          </cell>
          <cell r="E182" t="str">
            <v>AV RAJA GABAGLIA </v>
          </cell>
          <cell r="F182">
            <v>2664</v>
          </cell>
          <cell r="G182" t="str">
            <v xml:space="preserve">SALAS 201 A 207 </v>
          </cell>
          <cell r="H182" t="str">
            <v>ESTORIL </v>
          </cell>
          <cell r="I182" t="str">
            <v>BELO HORIZONTE </v>
          </cell>
          <cell r="J182" t="str">
            <v>MG</v>
          </cell>
          <cell r="K182" t="str">
            <v xml:space="preserve">30.380-403 </v>
          </cell>
          <cell r="L182" t="str">
            <v>BR</v>
          </cell>
        </row>
        <row r="183">
          <cell r="B183">
            <v>21101342000178</v>
          </cell>
          <cell r="C183" t="str">
            <v>ANNA PAULA KLEIN DE ABREU EIRELI - ME</v>
          </cell>
          <cell r="D183">
            <v>8492</v>
          </cell>
          <cell r="L183" t="str">
            <v>BR</v>
          </cell>
        </row>
        <row r="184">
          <cell r="B184">
            <v>58128174001439</v>
          </cell>
          <cell r="C184" t="str">
            <v>COMPANHIA  BANDEIRANTE DE ARMAZÉNS GERAIS</v>
          </cell>
          <cell r="D184">
            <v>8099.6299999999992</v>
          </cell>
          <cell r="E184" t="str">
            <v>AV PRES WILSON </v>
          </cell>
          <cell r="F184">
            <v>5031</v>
          </cell>
          <cell r="H184" t="str">
            <v>VILA INDEPENDENCIA </v>
          </cell>
          <cell r="I184" t="str">
            <v>SAO PAULO </v>
          </cell>
          <cell r="J184" t="str">
            <v>SP</v>
          </cell>
          <cell r="K184" t="str">
            <v xml:space="preserve">04.220-001 </v>
          </cell>
          <cell r="L184" t="str">
            <v>BR</v>
          </cell>
        </row>
        <row r="185">
          <cell r="B185">
            <v>922379000278</v>
          </cell>
          <cell r="C185" t="str">
            <v>CONCRETEC TRANSPORTES LTDA</v>
          </cell>
          <cell r="D185">
            <v>7962.67</v>
          </cell>
          <cell r="E185" t="str">
            <v>R FREDERICO MENTZ </v>
          </cell>
          <cell r="F185">
            <v>1050</v>
          </cell>
          <cell r="G185" t="str">
            <v xml:space="preserve">FUNDOS </v>
          </cell>
          <cell r="H185" t="str">
            <v>R FREDERICO MENTZ </v>
          </cell>
          <cell r="I185" t="str">
            <v>PORTO ALEGRE </v>
          </cell>
          <cell r="J185" t="str">
            <v>RS</v>
          </cell>
          <cell r="K185" t="str">
            <v xml:space="preserve">90.240-110 </v>
          </cell>
          <cell r="L185" t="str">
            <v>BR</v>
          </cell>
        </row>
        <row r="186">
          <cell r="B186">
            <v>4249449000149</v>
          </cell>
          <cell r="C186" t="str">
            <v>RIOSUL EMBALAGENS LTDA</v>
          </cell>
          <cell r="D186">
            <v>7859.2999999999993</v>
          </cell>
          <cell r="E186" t="str">
            <v>R SETE DE SETEMBRO </v>
          </cell>
          <cell r="F186" t="str">
            <v>S/N</v>
          </cell>
          <cell r="G186" t="str">
            <v>DISTRITO INDUSTRIA</v>
          </cell>
          <cell r="H186" t="str">
            <v>PRIMEIRA LINHA </v>
          </cell>
          <cell r="I186" t="str">
            <v>ICARA </v>
          </cell>
          <cell r="J186" t="str">
            <v>SC</v>
          </cell>
          <cell r="K186" t="str">
            <v xml:space="preserve">88.820-000 </v>
          </cell>
          <cell r="L186" t="str">
            <v>BR</v>
          </cell>
        </row>
        <row r="187">
          <cell r="B187">
            <v>5043572000171</v>
          </cell>
          <cell r="C187" t="str">
            <v>COTIA FOODS S/A</v>
          </cell>
          <cell r="D187">
            <v>7756.36</v>
          </cell>
          <cell r="E187" t="str">
            <v>R PASSADENA </v>
          </cell>
          <cell r="F187">
            <v>100</v>
          </cell>
          <cell r="G187" t="str">
            <v xml:space="preserve">ANDAR 1 </v>
          </cell>
          <cell r="H187" t="str">
            <v>PARQUE INDUSTRIAL SAO JOSE </v>
          </cell>
          <cell r="I187" t="str">
            <v>COTIA</v>
          </cell>
          <cell r="J187" t="str">
            <v>SP</v>
          </cell>
          <cell r="K187" t="str">
            <v xml:space="preserve">06.715-864 </v>
          </cell>
          <cell r="L187" t="str">
            <v>BR</v>
          </cell>
        </row>
        <row r="188">
          <cell r="B188">
            <v>5596445000108</v>
          </cell>
          <cell r="C188" t="str">
            <v>LABEL SUL INDUSTRIA E COMERCIO DE ROTULOS E ETIQUETAS LTDA</v>
          </cell>
          <cell r="D188">
            <v>7631.0499999999993</v>
          </cell>
          <cell r="E188" t="str">
            <v>R CAPISTRANO DE ABREU </v>
          </cell>
          <cell r="F188">
            <v>1011</v>
          </cell>
          <cell r="H188" t="str">
            <v>NITEROI</v>
          </cell>
          <cell r="I188" t="str">
            <v>CANOAS</v>
          </cell>
          <cell r="J188" t="str">
            <v>RS</v>
          </cell>
          <cell r="K188" t="str">
            <v>92120-131</v>
          </cell>
          <cell r="L188" t="str">
            <v>BR</v>
          </cell>
        </row>
        <row r="189">
          <cell r="B189">
            <v>50251636000265</v>
          </cell>
          <cell r="C189" t="str">
            <v>COMARPLAST INDUSTRIA E COMERCIO LTDA</v>
          </cell>
          <cell r="D189">
            <v>7560.35</v>
          </cell>
          <cell r="E189" t="str">
            <v>AV INDUSTRIAL </v>
          </cell>
          <cell r="F189" t="str">
            <v>s/n</v>
          </cell>
          <cell r="H189" t="str">
            <v>INDL ELIAS A DANIEL </v>
          </cell>
          <cell r="I189" t="str">
            <v>CAPAO BONITO </v>
          </cell>
          <cell r="J189" t="str">
            <v>sp</v>
          </cell>
          <cell r="K189" t="str">
            <v>18.304-610</v>
          </cell>
          <cell r="L189" t="str">
            <v>BR</v>
          </cell>
        </row>
        <row r="190">
          <cell r="B190">
            <v>93511343000100</v>
          </cell>
          <cell r="C190" t="str">
            <v>PAULO V BOENO COELHO</v>
          </cell>
          <cell r="D190">
            <v>7380</v>
          </cell>
          <cell r="E190" t="str">
            <v>R VEREADOR ANTONIO RODRIGUES DA ROSA </v>
          </cell>
          <cell r="F190">
            <v>131</v>
          </cell>
          <cell r="H190" t="str">
            <v>SAO JORGE</v>
          </cell>
          <cell r="I190" t="str">
            <v>PORTAO</v>
          </cell>
          <cell r="J190" t="str">
            <v>RS</v>
          </cell>
          <cell r="K190">
            <v>93180000</v>
          </cell>
          <cell r="L190" t="str">
            <v>BR</v>
          </cell>
        </row>
        <row r="191">
          <cell r="B191">
            <v>90063470000944</v>
          </cell>
          <cell r="C191" t="str">
            <v>CONPASUL CONSTRUCAO E SERVS LTDA</v>
          </cell>
          <cell r="D191">
            <v>7310</v>
          </cell>
          <cell r="E191" t="str">
            <v>BR 116 KM 284 </v>
          </cell>
          <cell r="F191" t="str">
            <v>S/N</v>
          </cell>
          <cell r="H191" t="str">
            <v>ITAJAI</v>
          </cell>
          <cell r="I191" t="str">
            <v>ELDORADO DO SUL </v>
          </cell>
          <cell r="J191" t="str">
            <v>rs</v>
          </cell>
          <cell r="K191">
            <v>92990000</v>
          </cell>
          <cell r="L191" t="str">
            <v>BR</v>
          </cell>
        </row>
        <row r="192">
          <cell r="B192">
            <v>51771459000120</v>
          </cell>
          <cell r="C192" t="str">
            <v>REDOMA INDÚSTRIA GRÁFICA LTDA</v>
          </cell>
          <cell r="D192">
            <v>7130</v>
          </cell>
          <cell r="E192" t="str">
            <v>AV TENENTE MARQUES </v>
          </cell>
          <cell r="F192">
            <v>2445</v>
          </cell>
          <cell r="H192" t="str">
            <v>PANORAMA (POLVILHO) </v>
          </cell>
          <cell r="I192" t="str">
            <v>CAJAMAR </v>
          </cell>
          <cell r="J192" t="str">
            <v>sp</v>
          </cell>
          <cell r="K192" t="str">
            <v xml:space="preserve">07.792-820 </v>
          </cell>
          <cell r="L192" t="str">
            <v>BR</v>
          </cell>
        </row>
        <row r="193">
          <cell r="B193">
            <v>10869882000180</v>
          </cell>
          <cell r="C193" t="str">
            <v>KOCH E KOCH KABBEN TRINCA ADVOGADOS ASSOCIADOS</v>
          </cell>
          <cell r="D193">
            <v>6920</v>
          </cell>
          <cell r="E193" t="str">
            <v>R DOM JAIME CAMARA </v>
          </cell>
          <cell r="F193">
            <v>179</v>
          </cell>
          <cell r="G193" t="str">
            <v>conj 306</v>
          </cell>
          <cell r="H193" t="str">
            <v>CENTRO </v>
          </cell>
          <cell r="I193" t="str">
            <v>FLORIANOPOLIS </v>
          </cell>
          <cell r="J193" t="str">
            <v>SC</v>
          </cell>
          <cell r="K193" t="str">
            <v xml:space="preserve">88.015-120 </v>
          </cell>
          <cell r="L193" t="str">
            <v>BR</v>
          </cell>
        </row>
        <row r="194">
          <cell r="B194">
            <v>13503901000148</v>
          </cell>
          <cell r="C194" t="str">
            <v>MARCELO LUIS DA S SANTOS</v>
          </cell>
          <cell r="D194">
            <v>6900</v>
          </cell>
          <cell r="E194" t="str">
            <v>R CORCOVADO </v>
          </cell>
          <cell r="F194">
            <v>245</v>
          </cell>
          <cell r="H194" t="str">
            <v>PARQUE DA MATRIZ</v>
          </cell>
          <cell r="I194" t="str">
            <v>CACHOEIRINHA </v>
          </cell>
          <cell r="J194" t="str">
            <v>RS</v>
          </cell>
          <cell r="K194" t="str">
            <v>94.950-550</v>
          </cell>
          <cell r="L194" t="str">
            <v>BR</v>
          </cell>
        </row>
        <row r="195">
          <cell r="B195">
            <v>2040842000100</v>
          </cell>
          <cell r="C195" t="str">
            <v>EDES LUIS BOTENE - ME </v>
          </cell>
          <cell r="D195">
            <v>6801.09</v>
          </cell>
          <cell r="E195" t="str">
            <v>AV GETULIO VARGAS </v>
          </cell>
          <cell r="F195">
            <v>3150</v>
          </cell>
          <cell r="H195" t="str">
            <v>TRES PORTOS</v>
          </cell>
          <cell r="I195" t="str">
            <v>SAPUCAIA DO SUL </v>
          </cell>
          <cell r="J195" t="str">
            <v>RS</v>
          </cell>
          <cell r="K195" t="str">
            <v>93.212-220</v>
          </cell>
          <cell r="L195" t="str">
            <v>BR</v>
          </cell>
        </row>
        <row r="196">
          <cell r="B196">
            <v>88657820000282</v>
          </cell>
          <cell r="C196" t="str">
            <v>COMERCIO E TRANSPORTES MIORANZA LTDA</v>
          </cell>
          <cell r="D196">
            <v>6650.8099999999995</v>
          </cell>
          <cell r="E196" t="str">
            <v>ROD VICE PREFEITO HERMENEGILDO TONOLI </v>
          </cell>
          <cell r="F196">
            <v>2950</v>
          </cell>
          <cell r="G196" t="str">
            <v xml:space="preserve">KM 6450 BLOCO IV SALA 7 </v>
          </cell>
          <cell r="H196" t="str">
            <v>PAINEIRAS </v>
          </cell>
          <cell r="I196" t="str">
            <v>ITUPEVA</v>
          </cell>
          <cell r="J196" t="str">
            <v>SP</v>
          </cell>
          <cell r="K196" t="str">
            <v xml:space="preserve">13.295-000 </v>
          </cell>
          <cell r="L196" t="str">
            <v>BR</v>
          </cell>
        </row>
        <row r="197">
          <cell r="B197">
            <v>4363243000145</v>
          </cell>
          <cell r="C197" t="str">
            <v>TRANSPORTES APIUNA LTDA</v>
          </cell>
          <cell r="D197">
            <v>6626.68</v>
          </cell>
          <cell r="E197" t="str">
            <v>R QUINTINO BOCAIUVA </v>
          </cell>
          <cell r="F197">
            <v>960</v>
          </cell>
          <cell r="H197" t="str">
            <v>CENTRO</v>
          </cell>
          <cell r="I197" t="str">
            <v>APIUNA</v>
          </cell>
          <cell r="J197" t="str">
            <v>SC</v>
          </cell>
          <cell r="K197" t="str">
            <v xml:space="preserve">89.135-000 </v>
          </cell>
          <cell r="L197" t="str">
            <v>BR</v>
          </cell>
        </row>
        <row r="198">
          <cell r="B198">
            <v>3055587000124</v>
          </cell>
          <cell r="C198" t="str">
            <v>TRANSPORTES MONTANHES LTDA</v>
          </cell>
          <cell r="D198">
            <v>6557.04</v>
          </cell>
          <cell r="E198" t="str">
            <v>R 17 DE JULHO </v>
          </cell>
          <cell r="F198">
            <v>1611</v>
          </cell>
          <cell r="G198" t="str">
            <v xml:space="preserve">SALA 01, E 02 </v>
          </cell>
          <cell r="H198" t="str">
            <v>BAIRRO APARECIDA </v>
          </cell>
          <cell r="I198" t="str">
            <v>FLORES DA CUNHA </v>
          </cell>
          <cell r="J198" t="str">
            <v>RS</v>
          </cell>
          <cell r="K198" t="str">
            <v xml:space="preserve">95.270-000 </v>
          </cell>
          <cell r="L198" t="str">
            <v>BR</v>
          </cell>
        </row>
        <row r="199">
          <cell r="B199">
            <v>91865972000102</v>
          </cell>
          <cell r="C199" t="str">
            <v>RAUL MORAES CONSULTORIA E REPRESENTACOES LTDA ME</v>
          </cell>
          <cell r="D199">
            <v>6485</v>
          </cell>
          <cell r="E199" t="str">
            <v>AV JOAO WALLIG </v>
          </cell>
          <cell r="F199">
            <v>665</v>
          </cell>
          <cell r="H199" t="str">
            <v>PASSO DA AREIA</v>
          </cell>
          <cell r="I199" t="str">
            <v>PORTO ALEGRE </v>
          </cell>
          <cell r="J199" t="str">
            <v>RS</v>
          </cell>
          <cell r="K199" t="str">
            <v xml:space="preserve">90.001-970 </v>
          </cell>
          <cell r="L199" t="str">
            <v>BR</v>
          </cell>
        </row>
        <row r="200">
          <cell r="B200">
            <v>3438029000148</v>
          </cell>
          <cell r="C200" t="str">
            <v>VOLPMANN SEGURANCA ELETRONICA LTDA - EPP</v>
          </cell>
          <cell r="D200">
            <v>6458.420000000001</v>
          </cell>
          <cell r="E200" t="str">
            <v>R PEREIRA FRANCO </v>
          </cell>
          <cell r="F200" t="str">
            <v>188 </v>
          </cell>
          <cell r="H200" t="str">
            <v>SAO JOAO</v>
          </cell>
          <cell r="I200" t="str">
            <v>PORTO ALEGRE</v>
          </cell>
          <cell r="J200" t="str">
            <v>rs</v>
          </cell>
          <cell r="K200" t="str">
            <v>90.240-520</v>
          </cell>
          <cell r="L200" t="str">
            <v>br</v>
          </cell>
        </row>
        <row r="201">
          <cell r="B201">
            <v>3304892000102</v>
          </cell>
          <cell r="C201" t="str">
            <v>UNIAO ALTERNATIVA DE VIAGENS TURISMO E CAMBIO</v>
          </cell>
          <cell r="D201">
            <v>6362.7900000000009</v>
          </cell>
          <cell r="E201" t="str">
            <v>R DOS ANDRADAS</v>
          </cell>
          <cell r="F201">
            <v>1001</v>
          </cell>
          <cell r="G201" t="str">
            <v>CONJUNTO 1602</v>
          </cell>
          <cell r="H201" t="str">
            <v>CENTRO </v>
          </cell>
          <cell r="I201" t="str">
            <v>PORTO ALEGRE</v>
          </cell>
          <cell r="J201" t="str">
            <v>rs</v>
          </cell>
          <cell r="K201" t="str">
            <v>90.020-007</v>
          </cell>
          <cell r="L201" t="str">
            <v>br</v>
          </cell>
        </row>
        <row r="202">
          <cell r="B202">
            <v>88313457000440</v>
          </cell>
          <cell r="C202" t="str">
            <v>TRANSLIQUIDOS LTDA</v>
          </cell>
          <cell r="D202">
            <v>6345.0199999999995</v>
          </cell>
          <cell r="E202" t="str">
            <v>ROD DO XISTO - BR 476, KM 16,5 </v>
          </cell>
          <cell r="F202" t="str">
            <v>3105 </v>
          </cell>
          <cell r="G202" t="str">
            <v>ENTO </v>
          </cell>
          <cell r="H202" t="str">
            <v>CHAPADA</v>
          </cell>
          <cell r="I202" t="str">
            <v>ARAUCARIA</v>
          </cell>
          <cell r="J202" t="str">
            <v>pr</v>
          </cell>
          <cell r="K202" t="str">
            <v xml:space="preserve">83.707-440 </v>
          </cell>
          <cell r="L202" t="str">
            <v>br</v>
          </cell>
        </row>
        <row r="203">
          <cell r="B203">
            <v>7804771000180</v>
          </cell>
          <cell r="C203" t="str">
            <v>TRUCK W COMERCIO DE PECAS E SERVICOS LTDA</v>
          </cell>
          <cell r="D203">
            <v>6239.2800000000007</v>
          </cell>
          <cell r="E203" t="str">
            <v>ROD BR 282</v>
          </cell>
          <cell r="F203" t="str">
            <v>S/N</v>
          </cell>
          <cell r="G203" t="str">
            <v xml:space="preserve">KM 530 </v>
          </cell>
          <cell r="H203" t="str">
            <v>INTERIOR </v>
          </cell>
          <cell r="I203" t="str">
            <v>CORDILHEIRA ALTA</v>
          </cell>
          <cell r="J203" t="str">
            <v>SC</v>
          </cell>
          <cell r="K203" t="str">
            <v>89.819-000</v>
          </cell>
          <cell r="L203" t="str">
            <v>br</v>
          </cell>
        </row>
        <row r="204">
          <cell r="B204">
            <v>1013834000102</v>
          </cell>
          <cell r="C204" t="str">
            <v>PIERPLAST IND E COM DE PLASTICOS LTDA</v>
          </cell>
          <cell r="D204">
            <v>6202.25</v>
          </cell>
          <cell r="E204" t="str">
            <v>R FRITZ BEISER </v>
          </cell>
          <cell r="F204" t="str">
            <v>711 </v>
          </cell>
          <cell r="H204" t="str">
            <v>DISTRITO INDUSTRIAL </v>
          </cell>
          <cell r="I204" t="str">
            <v>CACHOEIRINHA</v>
          </cell>
          <cell r="J204" t="str">
            <v>RS</v>
          </cell>
          <cell r="K204" t="str">
            <v xml:space="preserve">94.935-220 </v>
          </cell>
          <cell r="L204" t="str">
            <v>br</v>
          </cell>
        </row>
        <row r="205">
          <cell r="B205">
            <v>43363381000186</v>
          </cell>
          <cell r="C205" t="str">
            <v>MINERACAO SAO JUDAS LTDA</v>
          </cell>
          <cell r="D205">
            <v>6186.06</v>
          </cell>
          <cell r="E205" t="str">
            <v>FAZ ESPIGAO GRANDE</v>
          </cell>
          <cell r="F205" t="str">
            <v>S/N </v>
          </cell>
          <cell r="H205" t="str">
            <v>DAS ALMAS </v>
          </cell>
          <cell r="I205" t="str">
            <v>BOM SUCESSO DE ITARARE </v>
          </cell>
          <cell r="J205" t="str">
            <v>SP</v>
          </cell>
          <cell r="K205" t="str">
            <v xml:space="preserve">18.475-000 </v>
          </cell>
          <cell r="L205" t="str">
            <v>br</v>
          </cell>
        </row>
        <row r="206">
          <cell r="B206">
            <v>93140218000122</v>
          </cell>
          <cell r="C206" t="str">
            <v>SICEX DESPACHOS ADUANEIROS LTDA</v>
          </cell>
          <cell r="D206">
            <v>6167.5300000000007</v>
          </cell>
          <cell r="E206" t="str">
            <v>R SANTO GUERRA</v>
          </cell>
          <cell r="F206" t="str">
            <v>182 </v>
          </cell>
          <cell r="H206" t="str">
            <v>NAVEGANTES </v>
          </cell>
          <cell r="I206" t="str">
            <v>PORTO ALEGRE </v>
          </cell>
          <cell r="J206" t="str">
            <v>RS </v>
          </cell>
          <cell r="K206" t="str">
            <v>90.240-170</v>
          </cell>
          <cell r="L206" t="str">
            <v>br</v>
          </cell>
        </row>
        <row r="207">
          <cell r="B207">
            <v>15060708000105</v>
          </cell>
          <cell r="C207" t="str">
            <v>CARBOFINE CARBONATOS FINOS LTDA ME</v>
          </cell>
          <cell r="D207">
            <v>5927.01</v>
          </cell>
          <cell r="E207" t="str">
            <v>ROD ENGENHEIRO FABIANO VIVACQUA</v>
          </cell>
          <cell r="F207" t="str">
            <v>S/N </v>
          </cell>
          <cell r="G207" t="str">
            <v xml:space="preserve">BR 482/ALEGRE; </v>
          </cell>
          <cell r="H207" t="str">
            <v>LOCALIDADE COUTINHO </v>
          </cell>
          <cell r="I207" t="str">
            <v>CACHOEIRO DE ITAPEMIRIM </v>
          </cell>
          <cell r="J207" t="str">
            <v>ES </v>
          </cell>
          <cell r="K207" t="str">
            <v xml:space="preserve">29.302-984 </v>
          </cell>
          <cell r="L207" t="str">
            <v>br</v>
          </cell>
        </row>
        <row r="208">
          <cell r="B208">
            <v>43251230000136</v>
          </cell>
          <cell r="C208" t="str">
            <v>TRANSPORTADORA CONTATTO LTD.</v>
          </cell>
          <cell r="D208">
            <v>5855.56</v>
          </cell>
          <cell r="E208" t="str">
            <v>R PERINA </v>
          </cell>
          <cell r="F208">
            <v>37</v>
          </cell>
          <cell r="H208" t="str">
            <v>SANTANA </v>
          </cell>
          <cell r="I208" t="str">
            <v>SAO PAULO </v>
          </cell>
          <cell r="J208" t="str">
            <v>SP </v>
          </cell>
          <cell r="K208" t="str">
            <v xml:space="preserve">02.016-030 </v>
          </cell>
          <cell r="L208" t="str">
            <v>br</v>
          </cell>
        </row>
        <row r="209">
          <cell r="B209">
            <v>57109241000352</v>
          </cell>
          <cell r="C209" t="str">
            <v>MEGH INDUSTRIA E COMERCIO LTDA</v>
          </cell>
          <cell r="D209">
            <v>5798.869999999999</v>
          </cell>
          <cell r="E209" t="str">
            <v>AV PRESIDENTE WILSON </v>
          </cell>
          <cell r="F209">
            <v>4986</v>
          </cell>
          <cell r="H209" t="str">
            <v>IPIRANGA</v>
          </cell>
          <cell r="I209" t="str">
            <v>SAO PAULO </v>
          </cell>
          <cell r="J209" t="str">
            <v>SP </v>
          </cell>
          <cell r="K209" t="str">
            <v xml:space="preserve">04.220-001 </v>
          </cell>
          <cell r="L209" t="str">
            <v>br</v>
          </cell>
        </row>
        <row r="210">
          <cell r="B210">
            <v>5763577000179</v>
          </cell>
          <cell r="C210" t="str">
            <v>R.A. BOESSIO TRANSPORTES</v>
          </cell>
          <cell r="D210">
            <v>5752</v>
          </cell>
          <cell r="E210" t="str">
            <v>R NOBREGA </v>
          </cell>
          <cell r="F210" t="str">
            <v>208 </v>
          </cell>
          <cell r="H210" t="str">
            <v>SILVA</v>
          </cell>
          <cell r="I210" t="str">
            <v>SAPUCAIA DO SUL</v>
          </cell>
          <cell r="J210" t="str">
            <v>RS</v>
          </cell>
          <cell r="K210" t="str">
            <v>93.214-230</v>
          </cell>
          <cell r="L210" t="str">
            <v>br</v>
          </cell>
        </row>
        <row r="211">
          <cell r="B211">
            <v>90794074000130</v>
          </cell>
          <cell r="C211" t="str">
            <v>REGISTRO DE IMOVEIS DE GRAVATAI</v>
          </cell>
          <cell r="D211">
            <v>5720</v>
          </cell>
          <cell r="E211" t="str">
            <v>AV DORIVAL CANDIDO LUZ DE OLIVEIRA</v>
          </cell>
          <cell r="F211">
            <v>343</v>
          </cell>
          <cell r="G211" t="str">
            <v xml:space="preserve">CONJ. 204 </v>
          </cell>
          <cell r="H211" t="str">
            <v>CENTRO </v>
          </cell>
          <cell r="I211" t="str">
            <v>GRAVATAI</v>
          </cell>
          <cell r="J211" t="str">
            <v>RS</v>
          </cell>
          <cell r="K211" t="str">
            <v xml:space="preserve">94.030-001 </v>
          </cell>
          <cell r="L211" t="str">
            <v>br</v>
          </cell>
        </row>
        <row r="212">
          <cell r="B212">
            <v>87907887000184</v>
          </cell>
          <cell r="C212" t="str">
            <v>GRAFISET GRAFICA E SERVIÇOS DE OFF-SET LTDA</v>
          </cell>
          <cell r="D212">
            <v>5679.5</v>
          </cell>
          <cell r="E212" t="str">
            <v>R PADRE HILDEBRANDO </v>
          </cell>
          <cell r="F212" t="str">
            <v>751 </v>
          </cell>
          <cell r="H212" t="str">
            <v>SANTA MARIA GORETTI </v>
          </cell>
          <cell r="I212" t="str">
            <v>PORTO ALEGRE</v>
          </cell>
          <cell r="J212" t="str">
            <v>RS</v>
          </cell>
          <cell r="K212" t="str">
            <v xml:space="preserve">91.030-310 </v>
          </cell>
          <cell r="L212" t="str">
            <v>br</v>
          </cell>
        </row>
        <row r="213">
          <cell r="B213">
            <v>773639001343</v>
          </cell>
          <cell r="C213" t="str">
            <v>CENTRO CLINICO GAUCHO LTDA</v>
          </cell>
          <cell r="D213">
            <v>5565.27</v>
          </cell>
          <cell r="E213" t="str">
            <v>R LIDIO BATISTA SOARES </v>
          </cell>
          <cell r="F213" t="str">
            <v>57 </v>
          </cell>
          <cell r="H213" t="str">
            <v>CENTRO </v>
          </cell>
          <cell r="I213" t="str">
            <v>CACHOEIRINHA </v>
          </cell>
          <cell r="J213" t="str">
            <v>RS</v>
          </cell>
          <cell r="K213" t="str">
            <v xml:space="preserve">94.935-410 </v>
          </cell>
          <cell r="L213" t="str">
            <v>br</v>
          </cell>
        </row>
        <row r="214">
          <cell r="B214">
            <v>1821978000187</v>
          </cell>
          <cell r="C214" t="str">
            <v>DATASYS SISTEMAS EM INFORMATICA LTDA</v>
          </cell>
          <cell r="D214">
            <v>5514.51</v>
          </cell>
          <cell r="E214" t="str">
            <v>AV PERNANBUCO </v>
          </cell>
          <cell r="F214" t="str">
            <v>1328 </v>
          </cell>
          <cell r="G214" t="str">
            <v xml:space="preserve">SALA 202 E 206 </v>
          </cell>
          <cell r="H214" t="str">
            <v>NAVEGANTES </v>
          </cell>
          <cell r="I214" t="str">
            <v>PORTO ALEGRE</v>
          </cell>
          <cell r="J214" t="str">
            <v>RS</v>
          </cell>
          <cell r="K214" t="str">
            <v xml:space="preserve">90.240-001 </v>
          </cell>
          <cell r="L214" t="str">
            <v>br</v>
          </cell>
        </row>
        <row r="215">
          <cell r="B215">
            <v>7735542000151</v>
          </cell>
          <cell r="C215" t="str">
            <v>PC MELLO SERVIÇOS ADUANEIROS</v>
          </cell>
          <cell r="D215">
            <v>5482.95</v>
          </cell>
          <cell r="E215" t="str">
            <v>AV CONSELHEIRO JOAO GAYA</v>
          </cell>
          <cell r="F215">
            <v>1280</v>
          </cell>
          <cell r="G215" t="str">
            <v>SALA 12 E 13</v>
          </cell>
          <cell r="H215" t="str">
            <v>CENTRO</v>
          </cell>
          <cell r="I215" t="str">
            <v>NAVEGANTES </v>
          </cell>
          <cell r="J215" t="str">
            <v>SC</v>
          </cell>
          <cell r="K215" t="str">
            <v xml:space="preserve">88.375-000 </v>
          </cell>
          <cell r="L215" t="str">
            <v>br</v>
          </cell>
        </row>
        <row r="216">
          <cell r="B216">
            <v>62185905000130</v>
          </cell>
          <cell r="C216" t="str">
            <v>VOGLER IMP. EXP. COM. REPRES. LTDA</v>
          </cell>
          <cell r="D216">
            <v>5415</v>
          </cell>
          <cell r="E216" t="str">
            <v>EST FUKUTARO YIDA</v>
          </cell>
          <cell r="F216" t="str">
            <v>1155 </v>
          </cell>
          <cell r="G216" t="str">
            <v xml:space="preserve">: 1173; </v>
          </cell>
          <cell r="H216" t="str">
            <v>COOPERATIVA </v>
          </cell>
          <cell r="I216" t="str">
            <v>SAO BERNARDO DO CAMPO </v>
          </cell>
          <cell r="J216" t="str">
            <v>SP </v>
          </cell>
          <cell r="K216" t="str">
            <v xml:space="preserve">09.852-060 </v>
          </cell>
          <cell r="L216" t="str">
            <v>br</v>
          </cell>
        </row>
        <row r="217">
          <cell r="B217">
            <v>13099293000158</v>
          </cell>
          <cell r="C217" t="str">
            <v>SETE LOGÍSTICA E TRANSPORTES EIRELI ME</v>
          </cell>
          <cell r="D217">
            <v>5360.35</v>
          </cell>
          <cell r="E217" t="str">
            <v>AV DOUTOR SEVERO DA SILVA </v>
          </cell>
          <cell r="F217">
            <v>965</v>
          </cell>
          <cell r="G217" t="str">
            <v xml:space="preserve">SALA 202 </v>
          </cell>
          <cell r="H217" t="str">
            <v>MOINHOS DE VENTO </v>
          </cell>
          <cell r="I217" t="str">
            <v>CANOAS</v>
          </cell>
          <cell r="J217" t="str">
            <v>RS </v>
          </cell>
          <cell r="K217" t="str">
            <v xml:space="preserve">92.025-730 </v>
          </cell>
          <cell r="L217" t="str">
            <v>br</v>
          </cell>
        </row>
        <row r="218">
          <cell r="B218">
            <v>10341742000134</v>
          </cell>
          <cell r="C218" t="str">
            <v>POLY TERMINAIS S/A</v>
          </cell>
          <cell r="D218">
            <v>5319.87</v>
          </cell>
          <cell r="E218" t="str">
            <v>R JOSE LUIZ MARCELINO </v>
          </cell>
          <cell r="F218" t="str">
            <v>1400 </v>
          </cell>
          <cell r="H218" t="str">
            <v>CORDEIROS </v>
          </cell>
          <cell r="I218" t="str">
            <v>ITAJAI </v>
          </cell>
          <cell r="J218" t="str">
            <v>SC </v>
          </cell>
          <cell r="K218" t="str">
            <v xml:space="preserve">88.311-300 </v>
          </cell>
          <cell r="L218" t="str">
            <v>br</v>
          </cell>
        </row>
        <row r="219">
          <cell r="B219">
            <v>94145810000180</v>
          </cell>
          <cell r="C219" t="str">
            <v>MVR SERVICOS CONTABEIS LTDA</v>
          </cell>
          <cell r="D219">
            <v>5240</v>
          </cell>
          <cell r="E219" t="str">
            <v>R GAL ANDRADE NEVES</v>
          </cell>
          <cell r="F219">
            <v>90</v>
          </cell>
          <cell r="G219" t="str">
            <v>SALA 21</v>
          </cell>
          <cell r="H219" t="str">
            <v>CENTRO </v>
          </cell>
          <cell r="I219" t="str">
            <v>PORTO ALEGRE </v>
          </cell>
          <cell r="J219" t="str">
            <v>RS</v>
          </cell>
          <cell r="K219" t="str">
            <v>90.010-210</v>
          </cell>
          <cell r="L219" t="str">
            <v>br</v>
          </cell>
        </row>
        <row r="220">
          <cell r="B220">
            <v>428307000511</v>
          </cell>
          <cell r="C220" t="str">
            <v>EXPRESSO SAO MIGUEL LTDA</v>
          </cell>
          <cell r="D220">
            <v>5208.87</v>
          </cell>
          <cell r="E220" t="str">
            <v>ROD RS 404 </v>
          </cell>
          <cell r="F220">
            <v>298</v>
          </cell>
          <cell r="G220" t="str">
            <v xml:space="preserve">KM 3 </v>
          </cell>
          <cell r="H220" t="str">
            <v>INDUSTRIAL </v>
          </cell>
          <cell r="I220" t="str">
            <v>SARANDI </v>
          </cell>
          <cell r="J220" t="str">
            <v>RS </v>
          </cell>
          <cell r="K220" t="str">
            <v xml:space="preserve">99.560-000 </v>
          </cell>
          <cell r="L220" t="str">
            <v>br</v>
          </cell>
        </row>
        <row r="221">
          <cell r="B221">
            <v>4889169000103</v>
          </cell>
          <cell r="C221" t="str">
            <v>MILLANO COMERCIO DE COMBUSTIVEIS E TRANSPORTES LTDA</v>
          </cell>
          <cell r="D221">
            <v>5157.8</v>
          </cell>
          <cell r="E221" t="str">
            <v>ROD BR 282 KM 518 </v>
          </cell>
          <cell r="F221" t="str">
            <v>S/N</v>
          </cell>
          <cell r="G221" t="str">
            <v xml:space="preserve">SALA 201 </v>
          </cell>
          <cell r="H221" t="str">
            <v>ALVORADA </v>
          </cell>
          <cell r="I221" t="str">
            <v>XAXIM </v>
          </cell>
          <cell r="J221" t="str">
            <v>SC</v>
          </cell>
          <cell r="K221" t="str">
            <v xml:space="preserve">89.825-000 </v>
          </cell>
          <cell r="L221" t="str">
            <v>br</v>
          </cell>
        </row>
        <row r="222">
          <cell r="B222">
            <v>13231987000105</v>
          </cell>
          <cell r="C222" t="str">
            <v>KHUN IMOVEIS LTDA ME</v>
          </cell>
          <cell r="D222">
            <v>5054.18</v>
          </cell>
          <cell r="E222" t="str">
            <v>R BARAO DO RIO BRANCO </v>
          </cell>
          <cell r="F222" t="str">
            <v>143 </v>
          </cell>
          <cell r="H222" t="str">
            <v>CENTRO </v>
          </cell>
          <cell r="I222" t="str">
            <v>BRUSQUE </v>
          </cell>
          <cell r="J222" t="str">
            <v>SC</v>
          </cell>
          <cell r="K222" t="str">
            <v xml:space="preserve">88.350-200 </v>
          </cell>
          <cell r="L222" t="str">
            <v>br</v>
          </cell>
        </row>
        <row r="223">
          <cell r="B223">
            <v>10981550000192</v>
          </cell>
          <cell r="C223" t="str">
            <v>A P M TRANSPORTES LTDA</v>
          </cell>
          <cell r="D223">
            <v>5014.75</v>
          </cell>
          <cell r="E223" t="str">
            <v>AV GETULIO VARGAS</v>
          </cell>
          <cell r="F223" t="str">
            <v>551 </v>
          </cell>
          <cell r="H223" t="str">
            <v>ASSIS BRASIL </v>
          </cell>
          <cell r="I223" t="str">
            <v>IJUI </v>
          </cell>
          <cell r="J223" t="str">
            <v>RS </v>
          </cell>
          <cell r="K223" t="str">
            <v>98.700-000</v>
          </cell>
          <cell r="L223" t="str">
            <v>br</v>
          </cell>
        </row>
        <row r="224">
          <cell r="B224">
            <v>15087140000116</v>
          </cell>
          <cell r="C224" t="str">
            <v>BENHZ LOGISTICA LTDA</v>
          </cell>
          <cell r="D224">
            <v>4988</v>
          </cell>
          <cell r="E224" t="str">
            <v>R FREI VITAL DE PRIMEIRO </v>
          </cell>
          <cell r="F224" t="str">
            <v>247 </v>
          </cell>
          <cell r="G224" t="str">
            <v xml:space="preserve">SUBSL </v>
          </cell>
          <cell r="H224" t="str">
            <v>VILA PACAEMBU </v>
          </cell>
          <cell r="I224" t="str">
            <v>PIRACICABA </v>
          </cell>
          <cell r="J224" t="str">
            <v>SP</v>
          </cell>
          <cell r="K224" t="str">
            <v xml:space="preserve">13.424-580 </v>
          </cell>
          <cell r="L224" t="str">
            <v>br</v>
          </cell>
        </row>
        <row r="225">
          <cell r="B225">
            <v>16670085016078</v>
          </cell>
          <cell r="C225" t="str">
            <v>LOCALIZA RENT A CAR SA</v>
          </cell>
          <cell r="D225">
            <v>4971.1899999999996</v>
          </cell>
          <cell r="E225" t="str">
            <v>AV PRESIDENTE JUSCELINO KUBITSCHEK </v>
          </cell>
          <cell r="F225">
            <v>215</v>
          </cell>
          <cell r="H225" t="str">
            <v>VILA NOVA </v>
          </cell>
          <cell r="I225" t="str">
            <v>SAO PAULO </v>
          </cell>
          <cell r="J225" t="str">
            <v>SP </v>
          </cell>
          <cell r="K225" t="str">
            <v xml:space="preserve">04.543-010 </v>
          </cell>
          <cell r="L225" t="str">
            <v>br</v>
          </cell>
        </row>
        <row r="226">
          <cell r="B226">
            <v>11615205000106</v>
          </cell>
          <cell r="C226" t="str">
            <v>AGENCIA S3 LTDA</v>
          </cell>
          <cell r="D226">
            <v>4964.99</v>
          </cell>
          <cell r="E226" t="str">
            <v>R VITOR HUGO </v>
          </cell>
          <cell r="F226" t="str">
            <v>37 </v>
          </cell>
          <cell r="G226" t="str">
            <v xml:space="preserve">APT 202 </v>
          </cell>
          <cell r="H226" t="str">
            <v>PETROPOLIS </v>
          </cell>
          <cell r="I226" t="str">
            <v>PORTO ALEGRE </v>
          </cell>
          <cell r="J226" t="str">
            <v>RS </v>
          </cell>
          <cell r="K226" t="str">
            <v xml:space="preserve">90.630-070 </v>
          </cell>
          <cell r="L226" t="str">
            <v>br</v>
          </cell>
        </row>
        <row r="227">
          <cell r="B227">
            <v>87545489000165</v>
          </cell>
          <cell r="C227" t="str">
            <v>ANTINSECT DESINSETIZADORA E PROD QUIMICOS LTDA</v>
          </cell>
          <cell r="D227">
            <v>4920.6499999999996</v>
          </cell>
          <cell r="E227" t="str">
            <v>R ANTONIO FREDERICO OZANAN </v>
          </cell>
          <cell r="F227" t="str">
            <v>555 </v>
          </cell>
          <cell r="G227" t="str">
            <v>DEPOSITO 3 - BLOCO A</v>
          </cell>
          <cell r="H227" t="str">
            <v>SAO LUIZ </v>
          </cell>
          <cell r="I227" t="str">
            <v>CANOAS </v>
          </cell>
          <cell r="J227" t="str">
            <v>RS</v>
          </cell>
          <cell r="K227" t="str">
            <v xml:space="preserve">92.420-360 </v>
          </cell>
          <cell r="L227" t="str">
            <v>br</v>
          </cell>
        </row>
        <row r="228">
          <cell r="B228">
            <v>10271270000190</v>
          </cell>
          <cell r="C228" t="str">
            <v>STATUS SOLUÇÕES EMPRESARIAIS</v>
          </cell>
          <cell r="D228">
            <v>4875</v>
          </cell>
          <cell r="E228" t="str">
            <v>AV VICTOR BARRETO </v>
          </cell>
          <cell r="F228">
            <v>3056</v>
          </cell>
          <cell r="G228" t="str">
            <v>SALA 310</v>
          </cell>
          <cell r="H228" t="str">
            <v>CENTRO </v>
          </cell>
          <cell r="I228" t="str">
            <v>CANOAS </v>
          </cell>
          <cell r="J228" t="str">
            <v>RS</v>
          </cell>
          <cell r="K228" t="str">
            <v xml:space="preserve">92.010-000 </v>
          </cell>
          <cell r="L228" t="str">
            <v>br</v>
          </cell>
        </row>
        <row r="229">
          <cell r="B229">
            <v>408307000207</v>
          </cell>
          <cell r="C229" t="str">
            <v>BRASILQUIMICA INDUSTRIA E COMERCIO LTDA</v>
          </cell>
          <cell r="D229">
            <v>4856</v>
          </cell>
          <cell r="E229" t="str">
            <v>EST DA A.B.B</v>
          </cell>
          <cell r="F229" t="str">
            <v>111 </v>
          </cell>
          <cell r="H229" t="str">
            <v>CHACARA PRIMAVERA</v>
          </cell>
          <cell r="I229" t="str">
            <v>BATATAIS </v>
          </cell>
          <cell r="J229" t="str">
            <v>SP </v>
          </cell>
          <cell r="K229" t="str">
            <v xml:space="preserve">14.300-000 </v>
          </cell>
          <cell r="L229" t="str">
            <v>br</v>
          </cell>
        </row>
        <row r="230">
          <cell r="B230">
            <v>10335766000180</v>
          </cell>
          <cell r="C230" t="str">
            <v>RECAPAN - RECAPADORA DE PNEUS LTDA EPP</v>
          </cell>
          <cell r="D230">
            <v>4800</v>
          </cell>
          <cell r="E230" t="str">
            <v>R ORCULANO BERNARDES</v>
          </cell>
          <cell r="F230" t="str">
            <v>175 </v>
          </cell>
          <cell r="G230" t="str">
            <v xml:space="preserve">SALA </v>
          </cell>
          <cell r="H230" t="str">
            <v>CENTRO EMPRESARIAL SERGIO DAVI </v>
          </cell>
          <cell r="I230" t="str">
            <v>XAXIM </v>
          </cell>
          <cell r="J230" t="str">
            <v>SC </v>
          </cell>
          <cell r="K230" t="str">
            <v xml:space="preserve">89.825-000 </v>
          </cell>
          <cell r="L230" t="str">
            <v>br</v>
          </cell>
        </row>
        <row r="231">
          <cell r="B231">
            <v>94996691000330</v>
          </cell>
          <cell r="C231" t="str">
            <v>TRANSPORTES TRANSAMIL LTDA</v>
          </cell>
          <cell r="D231">
            <v>4750</v>
          </cell>
          <cell r="E231" t="str">
            <v>ROD BR 290 - KM 718 - RUA E</v>
          </cell>
          <cell r="F231" t="str">
            <v>3640 </v>
          </cell>
          <cell r="G231" t="str">
            <v xml:space="preserve">QUADRAD </v>
          </cell>
          <cell r="H231" t="str">
            <v>DISTRITO RODOVIARIO </v>
          </cell>
          <cell r="I231" t="str">
            <v>URUGUAIANA </v>
          </cell>
          <cell r="J231" t="str">
            <v>RS </v>
          </cell>
          <cell r="K231" t="str">
            <v xml:space="preserve">97.500-970 </v>
          </cell>
          <cell r="L231" t="str">
            <v>br</v>
          </cell>
        </row>
        <row r="232">
          <cell r="B232">
            <v>3659166002156</v>
          </cell>
          <cell r="C232" t="str">
            <v>INSTITUTO BRAS DO MEIO AMBIEN E DOS REC NAT RENOVAVEIS</v>
          </cell>
          <cell r="D232">
            <v>4500</v>
          </cell>
          <cell r="E232" t="str">
            <v>R MIGUEL TEIXEIRA</v>
          </cell>
          <cell r="F232" t="str">
            <v>126 </v>
          </cell>
          <cell r="H232" t="str">
            <v>CIDADE BAIXA </v>
          </cell>
          <cell r="I232" t="str">
            <v>PORTO ALEGRE</v>
          </cell>
          <cell r="J232" t="str">
            <v>RS</v>
          </cell>
          <cell r="K232" t="str">
            <v xml:space="preserve">90.050-250 </v>
          </cell>
          <cell r="L232" t="str">
            <v>br</v>
          </cell>
        </row>
        <row r="233">
          <cell r="B233">
            <v>92963693000136</v>
          </cell>
          <cell r="C233" t="str">
            <v>SIND COM ATAC DE PRODUTOS QUIM P IND LAV E DROG MED POA</v>
          </cell>
          <cell r="D233">
            <v>4251.29</v>
          </cell>
          <cell r="E233" t="str">
            <v>AV JULIO DE CASTILHOS </v>
          </cell>
          <cell r="F233">
            <v>440</v>
          </cell>
          <cell r="G233" t="str">
            <v>15 ANDAR</v>
          </cell>
          <cell r="H233" t="str">
            <v>CENTRO </v>
          </cell>
          <cell r="I233" t="str">
            <v>PORTO ALEGRE</v>
          </cell>
          <cell r="J233" t="str">
            <v>RS</v>
          </cell>
          <cell r="K233" t="str">
            <v>90.030-130</v>
          </cell>
          <cell r="L233" t="str">
            <v>br</v>
          </cell>
        </row>
        <row r="234">
          <cell r="B234">
            <v>61971040000175</v>
          </cell>
          <cell r="C234" t="str">
            <v>QUIMICA ARAGUAYA LTDA</v>
          </cell>
          <cell r="D234">
            <v>4198.6499999999996</v>
          </cell>
          <cell r="E234" t="str">
            <v>R SAO JOAO DO ARAGUAIA</v>
          </cell>
          <cell r="F234">
            <v>285</v>
          </cell>
          <cell r="H234" t="str">
            <v>JARDIM CALIFORNIA</v>
          </cell>
          <cell r="I234" t="str">
            <v>BARUERI </v>
          </cell>
          <cell r="J234" t="str">
            <v>SP</v>
          </cell>
          <cell r="K234" t="str">
            <v xml:space="preserve">06.409-060 </v>
          </cell>
          <cell r="L234" t="str">
            <v>br</v>
          </cell>
        </row>
        <row r="235">
          <cell r="B235">
            <v>57026585000136</v>
          </cell>
          <cell r="C235" t="str">
            <v>LUPUS EQUIPAMENTOS PARA LUBRIFICAÇÃO</v>
          </cell>
          <cell r="D235">
            <v>4168.18</v>
          </cell>
          <cell r="E235" t="str">
            <v>R LUPO PANELI</v>
          </cell>
          <cell r="F235">
            <v>303</v>
          </cell>
          <cell r="H235" t="str">
            <v>INDUSTRIAL </v>
          </cell>
          <cell r="I235" t="str">
            <v>CERQUILHO</v>
          </cell>
          <cell r="J235" t="str">
            <v>SP</v>
          </cell>
          <cell r="K235" t="str">
            <v xml:space="preserve">18.520-000 </v>
          </cell>
          <cell r="L235" t="str">
            <v>br</v>
          </cell>
        </row>
        <row r="236">
          <cell r="B236">
            <v>89549109000196</v>
          </cell>
          <cell r="C236" t="str">
            <v>ADÃO DIAS PORTAL E CIA LTDA</v>
          </cell>
          <cell r="D236">
            <v>4163.34</v>
          </cell>
          <cell r="E236" t="str">
            <v>AV PRINCESA ISABEL </v>
          </cell>
          <cell r="F236">
            <v>407</v>
          </cell>
          <cell r="H236" t="str">
            <v>SEDE </v>
          </cell>
          <cell r="I236" t="str">
            <v>CACHOEIRINHA </v>
          </cell>
          <cell r="J236" t="str">
            <v>RS</v>
          </cell>
          <cell r="K236" t="str">
            <v xml:space="preserve">94.940-000 </v>
          </cell>
          <cell r="L236" t="str">
            <v>br</v>
          </cell>
        </row>
        <row r="237">
          <cell r="B237">
            <v>4820435000133</v>
          </cell>
          <cell r="C237" t="str">
            <v>LUCIANO DE OLIVEIRA FILIPIN TRANSPORTES ME</v>
          </cell>
          <cell r="D237">
            <v>4000.6</v>
          </cell>
          <cell r="E237" t="str">
            <v>R JAU </v>
          </cell>
          <cell r="F237">
            <v>160</v>
          </cell>
          <cell r="G237" t="str">
            <v xml:space="preserve">APT 301 </v>
          </cell>
          <cell r="H237" t="str">
            <v>CRISTO REDENTOR </v>
          </cell>
          <cell r="I237" t="str">
            <v>PORTO ALEGRE</v>
          </cell>
          <cell r="J237" t="str">
            <v>RS</v>
          </cell>
          <cell r="K237" t="str">
            <v xml:space="preserve">91.040-080 </v>
          </cell>
          <cell r="L237" t="str">
            <v>br</v>
          </cell>
        </row>
        <row r="238">
          <cell r="B238">
            <v>1195317000355</v>
          </cell>
          <cell r="C238" t="str">
            <v>RODOVIARIO RACAL LTDA</v>
          </cell>
          <cell r="D238">
            <v>3890</v>
          </cell>
          <cell r="E238" t="str">
            <v>ROD BA-093 </v>
          </cell>
          <cell r="F238" t="str">
            <v>LJ19 </v>
          </cell>
          <cell r="H238" t="str">
            <v>KM 11,5 </v>
          </cell>
          <cell r="I238" t="str">
            <v>SIMOES FILHO</v>
          </cell>
          <cell r="J238" t="str">
            <v>BA</v>
          </cell>
          <cell r="K238" t="str">
            <v xml:space="preserve">43.700-000 </v>
          </cell>
          <cell r="L238" t="str">
            <v>br</v>
          </cell>
        </row>
        <row r="239">
          <cell r="B239">
            <v>212675000102</v>
          </cell>
          <cell r="C239" t="str">
            <v>ABT COMERCIAL ELETRICA LTDA</v>
          </cell>
          <cell r="D239">
            <v>3763.1299999999997</v>
          </cell>
          <cell r="E239" t="str">
            <v>AV SAO PEDRO </v>
          </cell>
          <cell r="F239">
            <v>924</v>
          </cell>
          <cell r="H239" t="str">
            <v>SAO GERALDO </v>
          </cell>
          <cell r="I239" t="str">
            <v>PORTO ALEGRE</v>
          </cell>
          <cell r="J239" t="str">
            <v>RS</v>
          </cell>
          <cell r="K239" t="str">
            <v xml:space="preserve">90.230-123 </v>
          </cell>
          <cell r="L239" t="str">
            <v>BR</v>
          </cell>
        </row>
        <row r="240">
          <cell r="B240">
            <v>4813302000130</v>
          </cell>
          <cell r="C240" t="str">
            <v>RECICLA PALLETS</v>
          </cell>
          <cell r="D240">
            <v>3720</v>
          </cell>
          <cell r="E240" t="str">
            <v>R LUIS CARDOSO </v>
          </cell>
          <cell r="F240" t="str">
            <v>1331 </v>
          </cell>
          <cell r="H240" t="str">
            <v>VILA EUNICE VELHA </v>
          </cell>
          <cell r="I240" t="str">
            <v>CACHOEIRINHA </v>
          </cell>
          <cell r="J240" t="str">
            <v>RS</v>
          </cell>
          <cell r="K240" t="str">
            <v>94.920-350</v>
          </cell>
          <cell r="L240" t="str">
            <v>BR</v>
          </cell>
        </row>
        <row r="241">
          <cell r="B241">
            <v>9471917000220</v>
          </cell>
          <cell r="C241" t="str">
            <v>DENVER ESPECIALIDADES QUIMICAS LTDA</v>
          </cell>
          <cell r="D241">
            <v>3715.6</v>
          </cell>
          <cell r="E241" t="str">
            <v>R DOUTOR JOSE ALEXANDRE CROSGNAC</v>
          </cell>
          <cell r="F241" t="str">
            <v>815 </v>
          </cell>
          <cell r="H241" t="str">
            <v>VILA SANTA FLORA </v>
          </cell>
          <cell r="I241" t="str">
            <v>ITAPEVI </v>
          </cell>
          <cell r="J241" t="str">
            <v>SP</v>
          </cell>
          <cell r="K241" t="str">
            <v>06.680-035</v>
          </cell>
          <cell r="L241" t="str">
            <v>BR</v>
          </cell>
        </row>
        <row r="242">
          <cell r="B242">
            <v>31452113001395</v>
          </cell>
          <cell r="C242" t="str">
            <v>CLARIANT S.A.</v>
          </cell>
          <cell r="D242">
            <v>3669.73</v>
          </cell>
          <cell r="E242" t="str">
            <v>AV JORGE BEY MALUF </v>
          </cell>
          <cell r="F242" t="str">
            <v>2163 </v>
          </cell>
          <cell r="H242" t="str">
            <v>VL THEODORO</v>
          </cell>
          <cell r="I242" t="str">
            <v>SUZANO</v>
          </cell>
          <cell r="J242" t="str">
            <v>SP</v>
          </cell>
          <cell r="K242" t="str">
            <v xml:space="preserve">08.675-970 </v>
          </cell>
          <cell r="L242" t="str">
            <v>BR</v>
          </cell>
        </row>
        <row r="243">
          <cell r="B243">
            <v>77184745000425</v>
          </cell>
          <cell r="C243" t="str">
            <v>TIC TRANSPORTES LTDA</v>
          </cell>
          <cell r="D243">
            <v>3466.5</v>
          </cell>
          <cell r="E243" t="str">
            <v>R NOSSA SENHORA DO PERPETUO SOCORRO </v>
          </cell>
          <cell r="F243" t="str">
            <v>58 </v>
          </cell>
          <cell r="H243" t="str">
            <v>BAIRRO SAO LUIZ</v>
          </cell>
          <cell r="I243" t="str">
            <v>CANOAS </v>
          </cell>
          <cell r="J243" t="str">
            <v>RS</v>
          </cell>
          <cell r="K243" t="str">
            <v xml:space="preserve">92.420-220 </v>
          </cell>
          <cell r="L243" t="str">
            <v>BR</v>
          </cell>
        </row>
        <row r="244">
          <cell r="B244">
            <v>9931104953</v>
          </cell>
          <cell r="C244" t="str">
            <v>DORIVAL MOCELIN</v>
          </cell>
          <cell r="D244">
            <v>3395.65</v>
          </cell>
          <cell r="E244" t="str">
            <v>RUA ANTONIO LUNARD</v>
          </cell>
          <cell r="F244">
            <v>294</v>
          </cell>
          <cell r="I244" t="str">
            <v>XAXIM</v>
          </cell>
          <cell r="K244" t="str">
            <v>89.825-000</v>
          </cell>
          <cell r="L244" t="str">
            <v>BR</v>
          </cell>
        </row>
        <row r="245">
          <cell r="B245">
            <v>6324699000121</v>
          </cell>
          <cell r="C245" t="str">
            <v>A.K.T TRANSPORTES E MINERACAO LTDA</v>
          </cell>
          <cell r="D245">
            <v>3300.35</v>
          </cell>
          <cell r="E245" t="str">
            <v>SIT AGUA NOVA</v>
          </cell>
          <cell r="F245" t="str">
            <v>S/N </v>
          </cell>
          <cell r="H245" t="str">
            <v>ITAPIRAPUAN</v>
          </cell>
          <cell r="I245" t="str">
            <v>BOM SUCESSO DE ITARARE </v>
          </cell>
          <cell r="J245" t="str">
            <v>SP</v>
          </cell>
          <cell r="K245" t="str">
            <v>18.475-000</v>
          </cell>
          <cell r="L245" t="str">
            <v>BR</v>
          </cell>
        </row>
        <row r="246">
          <cell r="B246">
            <v>1863890000128</v>
          </cell>
          <cell r="C246" t="str">
            <v>BHORDO ARTES GRAFICAS LTDA</v>
          </cell>
          <cell r="D246">
            <v>3272</v>
          </cell>
          <cell r="E246" t="str">
            <v>AV VINTE E UM DE ABRIL</v>
          </cell>
          <cell r="F246" t="str">
            <v>372 </v>
          </cell>
          <cell r="H246" t="str">
            <v>SARANDI</v>
          </cell>
          <cell r="I246" t="str">
            <v>PORTO ALEGRE </v>
          </cell>
          <cell r="J246" t="str">
            <v>RS</v>
          </cell>
          <cell r="K246" t="str">
            <v xml:space="preserve">91.120-630 </v>
          </cell>
          <cell r="L246" t="str">
            <v>BR</v>
          </cell>
        </row>
        <row r="247">
          <cell r="B247">
            <v>7731475000105</v>
          </cell>
          <cell r="C247" t="str">
            <v>BRISCO DO BRASIL INDUSTRIA QUIMICA E COMERCIO LTDA</v>
          </cell>
          <cell r="D247">
            <v>3258.36</v>
          </cell>
          <cell r="E247" t="str">
            <v>R JOAO RANIERI </v>
          </cell>
          <cell r="F247">
            <v>1077</v>
          </cell>
          <cell r="G247" t="str">
            <v>SALA A</v>
          </cell>
          <cell r="H247" t="str">
            <v>JD FATIMA </v>
          </cell>
          <cell r="I247" t="str">
            <v>GUARULHOS</v>
          </cell>
          <cell r="J247" t="str">
            <v>SP</v>
          </cell>
          <cell r="K247" t="str">
            <v>07.177-120</v>
          </cell>
          <cell r="L247" t="str">
            <v>BR</v>
          </cell>
        </row>
        <row r="248">
          <cell r="B248">
            <v>93949899000255</v>
          </cell>
          <cell r="C248" t="str">
            <v>VENETOSUL TRANSPORTES LTDA</v>
          </cell>
          <cell r="D248">
            <v>3249.1599999999994</v>
          </cell>
          <cell r="E248" t="str">
            <v>AV FREDERICO AUGUSTO RITTER</v>
          </cell>
          <cell r="F248">
            <v>2201</v>
          </cell>
          <cell r="H248" t="str">
            <v>LOTEAMENTO INDUSTRIAL RITTER </v>
          </cell>
          <cell r="I248" t="str">
            <v>CACHOEIRINHA</v>
          </cell>
          <cell r="J248" t="str">
            <v>RS</v>
          </cell>
          <cell r="K248" t="str">
            <v xml:space="preserve">94.930-000 </v>
          </cell>
          <cell r="L248" t="str">
            <v>BR</v>
          </cell>
        </row>
        <row r="249">
          <cell r="B249">
            <v>88317847004990</v>
          </cell>
          <cell r="C249" t="str">
            <v>RAPIDO TRANSPAULO LTDA</v>
          </cell>
          <cell r="D249">
            <v>3239.48</v>
          </cell>
          <cell r="E249" t="str">
            <v>AC PLINIO ALINDO NES</v>
          </cell>
          <cell r="F249" t="str">
            <v>5501 </v>
          </cell>
          <cell r="H249" t="str">
            <v>TREVO</v>
          </cell>
          <cell r="I249" t="str">
            <v>CHAPECO </v>
          </cell>
          <cell r="J249" t="str">
            <v>SC</v>
          </cell>
          <cell r="K249" t="str">
            <v xml:space="preserve">89.810-740 </v>
          </cell>
          <cell r="L249" t="str">
            <v>BR</v>
          </cell>
        </row>
        <row r="250">
          <cell r="B250">
            <v>71702716000774</v>
          </cell>
          <cell r="C250" t="str">
            <v>OFFICER DISTRIBUIDORA DE PRODUTOS DE INFORMÁTICA</v>
          </cell>
          <cell r="D250">
            <v>3227.4400000000005</v>
          </cell>
          <cell r="E250" t="str">
            <v>AV MARGINAL DO RIBEIRAO DOS CRISTAIS </v>
          </cell>
          <cell r="F250" t="str">
            <v>800 </v>
          </cell>
          <cell r="G250" t="str">
            <v>SALA: 01; BLOCO: E; GALPAO: 10</v>
          </cell>
          <cell r="H250" t="str">
            <v>GATO PRETO</v>
          </cell>
          <cell r="I250" t="str">
            <v>CAJAMAR</v>
          </cell>
          <cell r="J250" t="str">
            <v>SP</v>
          </cell>
          <cell r="K250" t="str">
            <v>07.750-000</v>
          </cell>
          <cell r="L250" t="str">
            <v>BR</v>
          </cell>
        </row>
        <row r="251">
          <cell r="B251">
            <v>4580790000263</v>
          </cell>
          <cell r="C251" t="str">
            <v>CHAPECÓ LOGISTICA E CARGAS LTDA</v>
          </cell>
          <cell r="D251">
            <v>3130</v>
          </cell>
          <cell r="E251" t="str">
            <v>R PLINIO ARLINDO DE NES</v>
          </cell>
          <cell r="F251" t="str">
            <v>S/N </v>
          </cell>
          <cell r="G251" t="str">
            <v>ACESSO BR 282 KM 03</v>
          </cell>
          <cell r="H251" t="str">
            <v>BELVEDERE</v>
          </cell>
          <cell r="I251" t="str">
            <v>CHAPECO</v>
          </cell>
          <cell r="J251" t="str">
            <v>SC</v>
          </cell>
          <cell r="K251" t="str">
            <v>89.805-290</v>
          </cell>
          <cell r="L251" t="str">
            <v>BR</v>
          </cell>
        </row>
        <row r="252">
          <cell r="B252">
            <v>11420426000110</v>
          </cell>
          <cell r="C252" t="str">
            <v>CREATIVE COLORS IND E COM DE PIGMENTOS LTDA</v>
          </cell>
          <cell r="D252">
            <v>3004.83</v>
          </cell>
          <cell r="E252" t="str">
            <v>ROD RS 122 KM 61,5 </v>
          </cell>
          <cell r="F252" t="str">
            <v>3.565 </v>
          </cell>
          <cell r="G252" t="str">
            <v xml:space="preserve">FUNDOS </v>
          </cell>
          <cell r="H252" t="str">
            <v>INDUSTRIAL </v>
          </cell>
          <cell r="I252" t="str">
            <v>FARROUPILHA </v>
          </cell>
          <cell r="J252" t="str">
            <v>RS </v>
          </cell>
          <cell r="K252" t="str">
            <v xml:space="preserve">95.180-000 </v>
          </cell>
          <cell r="L252" t="str">
            <v>BR</v>
          </cell>
        </row>
        <row r="253">
          <cell r="B253">
            <v>2639055000171</v>
          </cell>
          <cell r="C253" t="str">
            <v>SUL AMERICANA TECNOLOGIA E INFORMATICA LTDA</v>
          </cell>
          <cell r="D253">
            <v>2955.6000000000004</v>
          </cell>
          <cell r="E253" t="str">
            <v>R GEN. BENTO MARTINS </v>
          </cell>
          <cell r="F253" t="str">
            <v>24 </v>
          </cell>
          <cell r="G253" t="str">
            <v>CONJ. 803,804,903,904</v>
          </cell>
          <cell r="H253" t="str">
            <v>CENTRO </v>
          </cell>
          <cell r="I253" t="str">
            <v>PORTO ALEGRE </v>
          </cell>
          <cell r="J253" t="str">
            <v>RS</v>
          </cell>
          <cell r="K253" t="str">
            <v xml:space="preserve">90.010-080 </v>
          </cell>
          <cell r="L253" t="str">
            <v>BR</v>
          </cell>
        </row>
        <row r="254">
          <cell r="B254">
            <v>90089921000165</v>
          </cell>
          <cell r="C254" t="str">
            <v>CERUTTI &amp; MACHADO - AUDITORES ASSOCIADOS SOCIEDADE SIMPLES - EPP</v>
          </cell>
          <cell r="D254">
            <v>2940</v>
          </cell>
          <cell r="E254" t="str">
            <v>AV PROTASIO ALVES </v>
          </cell>
          <cell r="F254" t="str">
            <v>2302 </v>
          </cell>
          <cell r="G254" t="str">
            <v xml:space="preserve">CONJ 303 </v>
          </cell>
          <cell r="H254" t="str">
            <v>PETROPOLIS </v>
          </cell>
          <cell r="I254" t="str">
            <v>PORTO ALEGRE </v>
          </cell>
          <cell r="J254" t="str">
            <v>RS</v>
          </cell>
          <cell r="K254" t="str">
            <v xml:space="preserve">90.410-006 </v>
          </cell>
          <cell r="L254" t="str">
            <v>BR</v>
          </cell>
        </row>
        <row r="255">
          <cell r="B255">
            <v>72861172000160</v>
          </cell>
          <cell r="C255" t="str">
            <v>UBALDO VINCIARELLI</v>
          </cell>
          <cell r="D255">
            <v>2934.66</v>
          </cell>
          <cell r="E255" t="str">
            <v>R PADRE MARCOS</v>
          </cell>
          <cell r="F255" t="str">
            <v>244 </v>
          </cell>
          <cell r="H255" t="str">
            <v>CIDADE ARACILIA </v>
          </cell>
          <cell r="I255" t="str">
            <v>GUARULHOS </v>
          </cell>
          <cell r="J255" t="str">
            <v>SP </v>
          </cell>
          <cell r="K255" t="str">
            <v xml:space="preserve">07.250-071 </v>
          </cell>
          <cell r="L255" t="str">
            <v>BR</v>
          </cell>
        </row>
        <row r="256">
          <cell r="B256">
            <v>7473735000181</v>
          </cell>
          <cell r="C256" t="str">
            <v>DITRENTO LOGISTICA LTDA</v>
          </cell>
          <cell r="D256">
            <v>2908.98</v>
          </cell>
          <cell r="E256" t="str">
            <v>AV 25 DE JULHO </v>
          </cell>
          <cell r="F256">
            <v>3330</v>
          </cell>
          <cell r="G256" t="str">
            <v xml:space="preserve">B </v>
          </cell>
          <cell r="H256" t="str">
            <v>SAO CRISTOVAO </v>
          </cell>
          <cell r="I256" t="str">
            <v>FLORES DA CUNHA </v>
          </cell>
          <cell r="J256" t="str">
            <v>RS</v>
          </cell>
          <cell r="K256" t="str">
            <v xml:space="preserve">95.270-000 </v>
          </cell>
          <cell r="L256" t="str">
            <v>BR</v>
          </cell>
        </row>
        <row r="257">
          <cell r="B257">
            <v>90304700000162</v>
          </cell>
          <cell r="C257" t="str">
            <v>COMERCIAL DE GAS SAN IZIDORO LTDA</v>
          </cell>
          <cell r="D257">
            <v>2896.98</v>
          </cell>
          <cell r="E257" t="str">
            <v>R PAPA JOAO XXIII </v>
          </cell>
          <cell r="F257" t="str">
            <v>1010 </v>
          </cell>
          <cell r="H257" t="str">
            <v>CENTRO </v>
          </cell>
          <cell r="I257" t="str">
            <v>CACHOEIRINHA</v>
          </cell>
          <cell r="J257" t="str">
            <v>RS</v>
          </cell>
          <cell r="K257" t="str">
            <v xml:space="preserve">94.910-170 </v>
          </cell>
          <cell r="L257" t="str">
            <v>BR</v>
          </cell>
        </row>
        <row r="258">
          <cell r="B258">
            <v>82110818000806</v>
          </cell>
          <cell r="C258" t="str">
            <v>ALFA TRANSPORTES EIRELI</v>
          </cell>
          <cell r="D258">
            <v>2886.35</v>
          </cell>
          <cell r="E258" t="str">
            <v>AV FREDERICO AUGUSTO RITTER </v>
          </cell>
          <cell r="F258" t="str">
            <v>8001 </v>
          </cell>
          <cell r="H258" t="str">
            <v>DISTRITO INDUSTRIAL </v>
          </cell>
          <cell r="I258" t="str">
            <v>CACHOEIRINHA</v>
          </cell>
          <cell r="J258" t="str">
            <v>RS </v>
          </cell>
          <cell r="K258" t="str">
            <v xml:space="preserve">94.930-000 </v>
          </cell>
          <cell r="L258" t="str">
            <v>BR</v>
          </cell>
        </row>
        <row r="259">
          <cell r="B259">
            <v>8875058000190</v>
          </cell>
          <cell r="C259" t="str">
            <v>MAIOLI &amp; CIA LTDA</v>
          </cell>
          <cell r="D259">
            <v>2767.34</v>
          </cell>
          <cell r="E259" t="str">
            <v>R CRISTIANO ANTONIO FREDERICO FETTER</v>
          </cell>
          <cell r="F259" t="str">
            <v>619 </v>
          </cell>
          <cell r="H259" t="str">
            <v>BELVEDERE </v>
          </cell>
          <cell r="I259" t="str">
            <v>FARROUPILHA </v>
          </cell>
          <cell r="J259" t="str">
            <v>RS</v>
          </cell>
          <cell r="K259" t="str">
            <v>95.180-000</v>
          </cell>
          <cell r="L259" t="str">
            <v>BR</v>
          </cell>
        </row>
        <row r="260">
          <cell r="B260">
            <v>6009235000120</v>
          </cell>
          <cell r="C260" t="str">
            <v>TRANSPARE TRANSPORTES ARMAZENS GERAIS LTDA</v>
          </cell>
          <cell r="D260">
            <v>2724</v>
          </cell>
          <cell r="E260" t="str">
            <v>R DOUTOR REINALDO SCHMITHAUSEN </v>
          </cell>
          <cell r="F260" t="str">
            <v>495 </v>
          </cell>
          <cell r="G260" t="str">
            <v xml:space="preserve">SALA: 12; </v>
          </cell>
          <cell r="H260" t="str">
            <v>CORDEIROS </v>
          </cell>
          <cell r="I260" t="str">
            <v>ITAJAI </v>
          </cell>
          <cell r="J260" t="str">
            <v>SC</v>
          </cell>
          <cell r="K260" t="str">
            <v xml:space="preserve">88.310-000 </v>
          </cell>
          <cell r="L260" t="str">
            <v>BR</v>
          </cell>
        </row>
        <row r="261">
          <cell r="B261">
            <v>61425237000109</v>
          </cell>
          <cell r="C261" t="str">
            <v>DILETA IND. E COM. DE PRODUTOS QUIM</v>
          </cell>
          <cell r="D261">
            <v>2557.85</v>
          </cell>
          <cell r="E261" t="str">
            <v>AV TTE AMARO F SILVEIRA </v>
          </cell>
          <cell r="F261" t="str">
            <v>826 </v>
          </cell>
          <cell r="H261" t="str">
            <v>PQ N MUNDO</v>
          </cell>
          <cell r="I261" t="str">
            <v>SAO PAULO </v>
          </cell>
          <cell r="J261" t="str">
            <v>SP </v>
          </cell>
          <cell r="K261" t="str">
            <v xml:space="preserve">02.177-000 </v>
          </cell>
          <cell r="L261" t="str">
            <v>BR</v>
          </cell>
        </row>
        <row r="262">
          <cell r="B262">
            <v>7707650000110</v>
          </cell>
          <cell r="C262" t="str">
            <v>AYMORE CREDITO, FINANCIAMENTO E INVESTIMENTO S.A.</v>
          </cell>
          <cell r="D262">
            <v>2496</v>
          </cell>
          <cell r="E262" t="str">
            <v>R AMADOR BUENO</v>
          </cell>
          <cell r="F262">
            <v>474</v>
          </cell>
          <cell r="G262" t="str">
            <v xml:space="preserve">BLOCO C 1 ANDAR </v>
          </cell>
          <cell r="H262" t="str">
            <v>SANTO AMARO </v>
          </cell>
          <cell r="I262" t="str">
            <v>SAO PAULO</v>
          </cell>
          <cell r="J262" t="str">
            <v>SP </v>
          </cell>
          <cell r="K262" t="str">
            <v>04.752-901</v>
          </cell>
          <cell r="L262" t="str">
            <v>BR</v>
          </cell>
        </row>
        <row r="263">
          <cell r="B263">
            <v>76882612000702</v>
          </cell>
          <cell r="C263" t="str">
            <v>CLINIPAM - CLINICA PARANAENSE DE ASSISTENCIA MEDICA LTDA</v>
          </cell>
          <cell r="D263">
            <v>2469.2600000000002</v>
          </cell>
          <cell r="E263" t="str">
            <v>AV VICTOR DO AMARAL </v>
          </cell>
          <cell r="F263" t="str">
            <v>665 </v>
          </cell>
          <cell r="H263" t="str">
            <v>CENTRO</v>
          </cell>
          <cell r="I263" t="str">
            <v>ARAUCARIA</v>
          </cell>
          <cell r="J263" t="str">
            <v>PR</v>
          </cell>
          <cell r="K263" t="str">
            <v xml:space="preserve">83.702-040 </v>
          </cell>
          <cell r="L263" t="str">
            <v>BR</v>
          </cell>
        </row>
        <row r="264">
          <cell r="B264">
            <v>16529867000179</v>
          </cell>
          <cell r="C264" t="str">
            <v>DANIEL RENNER SOUZA E CIA LTDA ME</v>
          </cell>
          <cell r="D264">
            <v>2456.6999999999998</v>
          </cell>
          <cell r="E264" t="str">
            <v>R 7 DE SETEMBRO </v>
          </cell>
          <cell r="F264" t="str">
            <v>1248 </v>
          </cell>
          <cell r="G264" t="str">
            <v>SALA 01</v>
          </cell>
          <cell r="H264" t="str">
            <v>STORCH</v>
          </cell>
          <cell r="I264" t="str">
            <v>IJUI </v>
          </cell>
          <cell r="J264" t="str">
            <v>RS</v>
          </cell>
          <cell r="K264" t="str">
            <v>98.700-000</v>
          </cell>
          <cell r="L264" t="str">
            <v>BR</v>
          </cell>
        </row>
        <row r="265">
          <cell r="B265">
            <v>61133096000312</v>
          </cell>
          <cell r="C265" t="str">
            <v>HOENKA COMERCIAL LTDA</v>
          </cell>
          <cell r="D265">
            <v>2386.65</v>
          </cell>
          <cell r="E265" t="str">
            <v>ROD DO CAQUI</v>
          </cell>
          <cell r="F265" t="str">
            <v>2477 </v>
          </cell>
          <cell r="H265" t="str">
            <v>ARACATUBA </v>
          </cell>
          <cell r="I265" t="str">
            <v>CAMPINA GRANDE DO SUL</v>
          </cell>
          <cell r="J265" t="str">
            <v>PR </v>
          </cell>
          <cell r="K265" t="str">
            <v xml:space="preserve">83.430-000 </v>
          </cell>
          <cell r="L265" t="str">
            <v>BR</v>
          </cell>
        </row>
        <row r="266">
          <cell r="B266">
            <v>67901140000101</v>
          </cell>
          <cell r="C266" t="str">
            <v>COTRALTI - COOPERATIVA DE TRANSPORTE E LOGISTICA DO ALTO TIETE</v>
          </cell>
          <cell r="D266">
            <v>2376.59</v>
          </cell>
          <cell r="E266" t="str">
            <v>AV FRANCISCO MARENGO </v>
          </cell>
          <cell r="F266">
            <v>515</v>
          </cell>
          <cell r="H266" t="str">
            <v>JD REVISTA </v>
          </cell>
          <cell r="I266" t="str">
            <v>SUZANO </v>
          </cell>
          <cell r="J266" t="str">
            <v>SP </v>
          </cell>
          <cell r="K266" t="str">
            <v xml:space="preserve">08.694-000 </v>
          </cell>
          <cell r="L266" t="str">
            <v>BR</v>
          </cell>
        </row>
        <row r="267">
          <cell r="B267">
            <v>90550310000172</v>
          </cell>
          <cell r="C267" t="str">
            <v>NUNES E MENEGAS LTDA</v>
          </cell>
          <cell r="D267">
            <v>2364</v>
          </cell>
          <cell r="E267" t="str">
            <v>AV GEN FLORES DA CUNHA </v>
          </cell>
          <cell r="F267" t="str">
            <v>2402 </v>
          </cell>
          <cell r="H267" t="str">
            <v>PARQUE BRASILIA </v>
          </cell>
          <cell r="I267" t="str">
            <v>CACHOEIRINHA </v>
          </cell>
          <cell r="J267" t="str">
            <v>RS</v>
          </cell>
          <cell r="K267" t="str">
            <v>94.950-000</v>
          </cell>
          <cell r="L267" t="str">
            <v>BR</v>
          </cell>
        </row>
        <row r="268">
          <cell r="B268">
            <v>11573100000123</v>
          </cell>
          <cell r="C268" t="str">
            <v>SPE HOLDING BEIRA-RIO S/A</v>
          </cell>
          <cell r="D268">
            <v>2359.37</v>
          </cell>
          <cell r="E268" t="str">
            <v>AV BORGES DE MEDEIROS </v>
          </cell>
          <cell r="F268" t="str">
            <v>2500 </v>
          </cell>
          <cell r="G268" t="str">
            <v xml:space="preserve">CONJ 1212 </v>
          </cell>
          <cell r="H268" t="str">
            <v>PRAIA DE BELAS</v>
          </cell>
          <cell r="I268" t="str">
            <v>PORTO ALEGRE </v>
          </cell>
          <cell r="J268" t="str">
            <v>RS</v>
          </cell>
          <cell r="K268" t="str">
            <v xml:space="preserve">90.110-150 </v>
          </cell>
          <cell r="L268" t="str">
            <v>BR</v>
          </cell>
        </row>
        <row r="269">
          <cell r="B269">
            <v>54441472000109</v>
          </cell>
          <cell r="C269" t="str">
            <v>IQUIMM IND. QUIMICA LTDA</v>
          </cell>
          <cell r="D269">
            <v>2325</v>
          </cell>
          <cell r="E269" t="str">
            <v>R SAO FRANCISCO </v>
          </cell>
          <cell r="F269" t="str">
            <v>318 </v>
          </cell>
          <cell r="G269" t="str">
            <v xml:space="preserve">: 326; : 344; </v>
          </cell>
          <cell r="H269" t="str">
            <v>SANTO ANTONIO </v>
          </cell>
          <cell r="I269" t="str">
            <v>SAO CAETANO DO SUL </v>
          </cell>
          <cell r="J269" t="str">
            <v>SP </v>
          </cell>
          <cell r="K269" t="str">
            <v xml:space="preserve">09.530-050 </v>
          </cell>
          <cell r="L269" t="str">
            <v>BR</v>
          </cell>
        </row>
        <row r="270">
          <cell r="B270">
            <v>1589437000175</v>
          </cell>
          <cell r="C270" t="str">
            <v>LEITUR TRANSPORTES E TURISMO LTDA</v>
          </cell>
          <cell r="D270">
            <v>2300</v>
          </cell>
          <cell r="E270" t="str">
            <v>R PEDRO FOLLE </v>
          </cell>
          <cell r="F270">
            <v>213</v>
          </cell>
          <cell r="G270" t="str">
            <v xml:space="preserve">SALA 02 </v>
          </cell>
          <cell r="H270" t="str">
            <v>PRIMAVERA </v>
          </cell>
          <cell r="I270" t="str">
            <v>XAXIM </v>
          </cell>
          <cell r="J270" t="str">
            <v>SC</v>
          </cell>
          <cell r="K270" t="str">
            <v xml:space="preserve">89.825-000 </v>
          </cell>
          <cell r="L270" t="str">
            <v>BR</v>
          </cell>
        </row>
        <row r="271">
          <cell r="B271">
            <v>2558157018703</v>
          </cell>
          <cell r="C271" t="str">
            <v>VIVO TELEFONICA BRASIL S/A</v>
          </cell>
          <cell r="D271">
            <v>2292</v>
          </cell>
          <cell r="E271" t="str">
            <v>ROD 277</v>
          </cell>
          <cell r="F271" t="str">
            <v>6500 </v>
          </cell>
          <cell r="G271" t="str">
            <v xml:space="preserve">KM 71 PARTE </v>
          </cell>
          <cell r="H271" t="str">
            <v>COLONIA GUATUPE </v>
          </cell>
          <cell r="I271" t="str">
            <v>SAO JOSE DOS PINHAIS</v>
          </cell>
          <cell r="J271" t="str">
            <v>PR </v>
          </cell>
          <cell r="K271" t="str">
            <v xml:space="preserve">83.075-000 </v>
          </cell>
          <cell r="L271" t="str">
            <v>BR</v>
          </cell>
        </row>
        <row r="272">
          <cell r="B272">
            <v>60316817000103</v>
          </cell>
          <cell r="C272" t="str">
            <v>MICROSOFT INFORMATICA LTDA</v>
          </cell>
          <cell r="D272">
            <v>2290.0699999999997</v>
          </cell>
          <cell r="E272" t="str">
            <v>AV NACOES UNIDAS - TORRE NORTE</v>
          </cell>
          <cell r="F272" t="str">
            <v>12901 </v>
          </cell>
          <cell r="G272" t="str">
            <v xml:space="preserve">27, 28 E 29 ANDARES </v>
          </cell>
          <cell r="H272" t="str">
            <v>ITAIM BIBI </v>
          </cell>
          <cell r="I272" t="str">
            <v>SAO PAULO </v>
          </cell>
          <cell r="J272" t="str">
            <v>SP</v>
          </cell>
          <cell r="K272" t="str">
            <v xml:space="preserve">04.578-000 </v>
          </cell>
          <cell r="L272" t="str">
            <v>BR</v>
          </cell>
        </row>
        <row r="273">
          <cell r="B273">
            <v>94312014000194</v>
          </cell>
          <cell r="C273" t="str">
            <v>LIBERA COMERCIO E REPRESENTAÇÃO DE PNEUS LTDA</v>
          </cell>
          <cell r="D273">
            <v>2279.2399999999998</v>
          </cell>
          <cell r="E273" t="str">
            <v>AV DORIVAL CANDIDO LUZ DE OLIVEIRA </v>
          </cell>
          <cell r="F273" t="str">
            <v>7299 </v>
          </cell>
          <cell r="H273" t="str">
            <v>BOM PRINCIPIO </v>
          </cell>
          <cell r="I273" t="str">
            <v>GRAVATAI </v>
          </cell>
          <cell r="J273" t="str">
            <v>RS </v>
          </cell>
          <cell r="K273" t="str">
            <v xml:space="preserve">94.070-001 </v>
          </cell>
          <cell r="L273" t="str">
            <v>BR</v>
          </cell>
        </row>
        <row r="274">
          <cell r="B274">
            <v>2955273000115</v>
          </cell>
          <cell r="C274" t="str">
            <v>GENERICOS PHARMA LTDA</v>
          </cell>
          <cell r="D274">
            <v>2251.04</v>
          </cell>
          <cell r="E274" t="str">
            <v>R URUGUAI </v>
          </cell>
          <cell r="F274" t="str">
            <v>3 </v>
          </cell>
          <cell r="H274" t="str">
            <v>CENTRO HISTORICO </v>
          </cell>
          <cell r="I274" t="str">
            <v>PORTO ALEGRE </v>
          </cell>
          <cell r="J274" t="str">
            <v>RS </v>
          </cell>
          <cell r="K274" t="str">
            <v xml:space="preserve">90.010-140 </v>
          </cell>
          <cell r="L274" t="str">
            <v>BR</v>
          </cell>
        </row>
        <row r="275">
          <cell r="B275">
            <v>14322752000183</v>
          </cell>
          <cell r="C275" t="str">
            <v>ANA LUCIA RECH ME</v>
          </cell>
          <cell r="D275">
            <v>2210</v>
          </cell>
          <cell r="E275" t="str">
            <v>R JORGE FAYETE </v>
          </cell>
          <cell r="F275">
            <v>228</v>
          </cell>
          <cell r="H275" t="str">
            <v>MORADA DO VALE II </v>
          </cell>
          <cell r="I275" t="str">
            <v>GRAVATAI </v>
          </cell>
          <cell r="J275" t="str">
            <v>RS </v>
          </cell>
          <cell r="K275" t="str">
            <v xml:space="preserve">94.120-070 </v>
          </cell>
          <cell r="L275" t="str">
            <v>BR</v>
          </cell>
        </row>
        <row r="276">
          <cell r="B276">
            <v>87550315000271</v>
          </cell>
          <cell r="C276" t="str">
            <v>REDE PNEU - RENOVADORA DE PNEUS LTDA</v>
          </cell>
          <cell r="D276">
            <v>2206.86</v>
          </cell>
          <cell r="E276" t="str">
            <v>R JULIO DE CASTILHOS</v>
          </cell>
          <cell r="F276" t="str">
            <v>3344 </v>
          </cell>
          <cell r="H276" t="str">
            <v>PORTAO VELHO </v>
          </cell>
          <cell r="I276" t="str">
            <v>PORTAO </v>
          </cell>
          <cell r="J276" t="str">
            <v>RS</v>
          </cell>
          <cell r="K276" t="str">
            <v xml:space="preserve">93.180-000 </v>
          </cell>
          <cell r="L276" t="str">
            <v>BR</v>
          </cell>
        </row>
        <row r="277">
          <cell r="B277">
            <v>76105535000199</v>
          </cell>
          <cell r="C277" t="str">
            <v>ARAUCARIA PREFEITURA MUNICIPAL</v>
          </cell>
          <cell r="D277">
            <v>2196.7800000000002</v>
          </cell>
          <cell r="E277" t="str">
            <v>R PEDRO DRUSZCZ </v>
          </cell>
          <cell r="F277">
            <v>111</v>
          </cell>
          <cell r="G277" t="str">
            <v>PACO MUNICIPAL</v>
          </cell>
          <cell r="H277" t="str">
            <v>CENTRO </v>
          </cell>
          <cell r="I277" t="str">
            <v>ARAUCARIA </v>
          </cell>
          <cell r="J277" t="str">
            <v>PR</v>
          </cell>
          <cell r="K277" t="str">
            <v xml:space="preserve">83.702-080 </v>
          </cell>
          <cell r="L277" t="str">
            <v>BR</v>
          </cell>
        </row>
        <row r="278">
          <cell r="B278">
            <v>88301882000176</v>
          </cell>
          <cell r="C278" t="str">
            <v>HENRIQUE STEFANI &amp; CIA LTDA</v>
          </cell>
          <cell r="D278">
            <v>2180.77</v>
          </cell>
          <cell r="E278" t="str">
            <v>R ANTONIO F OZANAN </v>
          </cell>
          <cell r="F278">
            <v>101</v>
          </cell>
          <cell r="H278" t="str">
            <v>BRIGADEIRA </v>
          </cell>
          <cell r="I278" t="str">
            <v>CANOAS</v>
          </cell>
          <cell r="J278" t="str">
            <v>RS </v>
          </cell>
          <cell r="K278" t="str">
            <v xml:space="preserve">92.420-360 </v>
          </cell>
          <cell r="L278" t="str">
            <v>BR</v>
          </cell>
        </row>
        <row r="279">
          <cell r="B279">
            <v>1236454</v>
          </cell>
          <cell r="C279" t="str">
            <v>PREFEITURA MUNICIPAL DE XAXIM</v>
          </cell>
          <cell r="D279">
            <v>2140.5899999999997</v>
          </cell>
          <cell r="E279" t="str">
            <v>RUA RUI BARBOSA</v>
          </cell>
          <cell r="F279">
            <v>347</v>
          </cell>
          <cell r="H279" t="str">
            <v>CENTRO</v>
          </cell>
          <cell r="I279" t="str">
            <v>XAXIM</v>
          </cell>
          <cell r="J279" t="str">
            <v>SC</v>
          </cell>
          <cell r="K279">
            <v>89825000</v>
          </cell>
          <cell r="L279" t="str">
            <v>BR</v>
          </cell>
        </row>
        <row r="280">
          <cell r="B280">
            <v>88009030000100</v>
          </cell>
          <cell r="C280" t="str">
            <v>MODULAR TRANSPORTES LTDA</v>
          </cell>
          <cell r="D280">
            <v>2114.5300000000002</v>
          </cell>
          <cell r="E280" t="str">
            <v>R SANTOS FERREIRA</v>
          </cell>
          <cell r="F280" t="str">
            <v>3500 </v>
          </cell>
          <cell r="H280" t="str">
            <v>VILA IDEAL</v>
          </cell>
          <cell r="I280" t="str">
            <v>CANOAS</v>
          </cell>
          <cell r="J280" t="str">
            <v>RS</v>
          </cell>
          <cell r="K280" t="str">
            <v>92.030-000</v>
          </cell>
          <cell r="L280" t="str">
            <v>BR</v>
          </cell>
        </row>
        <row r="281">
          <cell r="B281">
            <v>59911388000125</v>
          </cell>
          <cell r="C281" t="str">
            <v>TRANSPORTADORA SAVO LTDA</v>
          </cell>
          <cell r="D281">
            <v>2109.8199999999997</v>
          </cell>
          <cell r="E281" t="str">
            <v>R ANTONIO BARILE</v>
          </cell>
          <cell r="F281">
            <v>157</v>
          </cell>
          <cell r="H281" t="str">
            <v>FUNDACAO</v>
          </cell>
          <cell r="I281" t="str">
            <v>SAO CAETANO DO SUL</v>
          </cell>
          <cell r="J281" t="str">
            <v>SP</v>
          </cell>
          <cell r="K281" t="str">
            <v xml:space="preserve">09.520-680 </v>
          </cell>
          <cell r="L281" t="str">
            <v>BR</v>
          </cell>
        </row>
        <row r="282">
          <cell r="B282">
            <v>87016747000973</v>
          </cell>
          <cell r="C282" t="str">
            <v>TRANSPORTES SILVEIRA GOMES LTDA</v>
          </cell>
          <cell r="D282">
            <v>2054</v>
          </cell>
          <cell r="E282" t="str">
            <v>ROD BR 101 KM 116,5</v>
          </cell>
          <cell r="F282" t="str">
            <v>S/N</v>
          </cell>
          <cell r="G282" t="str">
            <v xml:space="preserve">SALA 02 </v>
          </cell>
          <cell r="H282" t="str">
            <v>SALSEIROS</v>
          </cell>
          <cell r="I282" t="str">
            <v>ITAJAI </v>
          </cell>
          <cell r="J282" t="str">
            <v>SC</v>
          </cell>
          <cell r="K282" t="str">
            <v xml:space="preserve">88.311-600 </v>
          </cell>
          <cell r="L282" t="str">
            <v>BR</v>
          </cell>
        </row>
        <row r="283">
          <cell r="B283">
            <v>43648971002603</v>
          </cell>
          <cell r="C283" t="str">
            <v>WURTH DO BRASIL PECAS DE FIXACAO LTDA</v>
          </cell>
          <cell r="D283">
            <v>2038</v>
          </cell>
          <cell r="E283" t="str">
            <v>R SERGIO JUNGBLUT DIETERICH</v>
          </cell>
          <cell r="F283">
            <v>710</v>
          </cell>
          <cell r="G283" t="str">
            <v>11 E 24</v>
          </cell>
          <cell r="H283" t="str">
            <v>SAO JOAO</v>
          </cell>
          <cell r="I283" t="str">
            <v>PORTO ALEGRE</v>
          </cell>
          <cell r="J283" t="str">
            <v>RS</v>
          </cell>
          <cell r="K283" t="str">
            <v>91.060-410</v>
          </cell>
          <cell r="L283" t="str">
            <v>BR</v>
          </cell>
        </row>
        <row r="284">
          <cell r="B284">
            <v>9494467000100</v>
          </cell>
          <cell r="C284" t="str">
            <v>AGILLOG TRANSPORTES LTDA</v>
          </cell>
          <cell r="D284">
            <v>2035</v>
          </cell>
          <cell r="E284" t="str">
            <v>R CESAR AUGUSTO DALCOQUIO</v>
          </cell>
          <cell r="F284" t="str">
            <v>4565 </v>
          </cell>
          <cell r="H284" t="str">
            <v>SALSEIROS </v>
          </cell>
          <cell r="I284" t="str">
            <v>ITAJAI </v>
          </cell>
          <cell r="J284" t="str">
            <v>SC</v>
          </cell>
          <cell r="K284" t="str">
            <v xml:space="preserve">88.311-500 </v>
          </cell>
          <cell r="L284" t="str">
            <v>BR</v>
          </cell>
        </row>
        <row r="285">
          <cell r="B285">
            <v>5983359000140</v>
          </cell>
          <cell r="C285" t="str">
            <v>KUSSLER E MARTINHO ADVOGADOS ASSOCIADOS</v>
          </cell>
          <cell r="D285">
            <v>2000</v>
          </cell>
          <cell r="E285" t="str">
            <v>AV BENJAMIN CONSTANT</v>
          </cell>
          <cell r="F285">
            <v>904</v>
          </cell>
          <cell r="G285" t="str">
            <v xml:space="preserve">SALA 802 </v>
          </cell>
          <cell r="H285" t="str">
            <v>SAO JOAO </v>
          </cell>
          <cell r="I285" t="str">
            <v>PORTO ALEGRE </v>
          </cell>
          <cell r="J285" t="str">
            <v>RS</v>
          </cell>
          <cell r="K285" t="str">
            <v xml:space="preserve">90.550-001 </v>
          </cell>
          <cell r="L285" t="str">
            <v>BR</v>
          </cell>
        </row>
        <row r="286">
          <cell r="B286">
            <v>16517585000151</v>
          </cell>
          <cell r="C286" t="str">
            <v>NOVA ERA EMBALAGENS LTDA</v>
          </cell>
          <cell r="D286">
            <v>1982.42</v>
          </cell>
          <cell r="E286" t="str">
            <v>R JOAO BONAT</v>
          </cell>
          <cell r="F286">
            <v>430</v>
          </cell>
          <cell r="G286" t="str">
            <v>APT: 103; BLOCO: 2</v>
          </cell>
          <cell r="H286" t="str">
            <v>NOVO MUNDO </v>
          </cell>
          <cell r="I286" t="str">
            <v>CURITIBA </v>
          </cell>
          <cell r="J286" t="str">
            <v>PR</v>
          </cell>
          <cell r="K286" t="str">
            <v xml:space="preserve">81.050-170 </v>
          </cell>
          <cell r="L286" t="str">
            <v>BR</v>
          </cell>
        </row>
        <row r="287">
          <cell r="B287">
            <v>82110818000121</v>
          </cell>
          <cell r="C287" t="str">
            <v>ALFA TRANSPORTES EIRELI</v>
          </cell>
          <cell r="D287">
            <v>1895.68</v>
          </cell>
          <cell r="E287" t="str">
            <v>AV ENGENHEIRO LOURENCO FAORO </v>
          </cell>
          <cell r="F287" t="str">
            <v>3300 </v>
          </cell>
          <cell r="H287" t="str">
            <v>INDUSTRIAL </v>
          </cell>
          <cell r="I287" t="str">
            <v>CACADOR </v>
          </cell>
          <cell r="J287" t="str">
            <v>SC</v>
          </cell>
          <cell r="K287" t="str">
            <v>89.500-000</v>
          </cell>
          <cell r="L287" t="str">
            <v>BR</v>
          </cell>
        </row>
        <row r="288">
          <cell r="B288">
            <v>1609321000150</v>
          </cell>
          <cell r="C288" t="str">
            <v>REPLAST COMERCIO E REPRESENTAÇÕES COMERCIAIS DE MATERIA  PRIMA PLASTICA LTDA</v>
          </cell>
          <cell r="D288">
            <v>1882.65</v>
          </cell>
          <cell r="E288" t="str">
            <v>R JOAQUIM ARAUJO </v>
          </cell>
          <cell r="F288">
            <v>50</v>
          </cell>
          <cell r="H288" t="str">
            <v>SAO SIMAO </v>
          </cell>
          <cell r="I288" t="str">
            <v>LIMEIRA</v>
          </cell>
          <cell r="J288" t="str">
            <v>SP</v>
          </cell>
          <cell r="K288" t="str">
            <v>13.486-451</v>
          </cell>
          <cell r="L288" t="str">
            <v>BR</v>
          </cell>
        </row>
        <row r="289">
          <cell r="B289">
            <v>82891805000137</v>
          </cell>
          <cell r="C289" t="str">
            <v>PATRIMONIAL SEGURANÇA LTDA -  PATRIMONICLA 82.891.805/0001-37</v>
          </cell>
          <cell r="D289">
            <v>1875.8100000000002</v>
          </cell>
          <cell r="E289" t="str">
            <v>SRV TILIA</v>
          </cell>
          <cell r="F289">
            <v>26</v>
          </cell>
          <cell r="G289" t="str">
            <v xml:space="preserve">LETRA D </v>
          </cell>
          <cell r="H289" t="str">
            <v>CENTRO </v>
          </cell>
          <cell r="I289" t="str">
            <v>CHAPECO </v>
          </cell>
          <cell r="J289" t="str">
            <v>SC</v>
          </cell>
          <cell r="K289" t="str">
            <v xml:space="preserve">89.802-242 </v>
          </cell>
          <cell r="L289" t="str">
            <v>BR</v>
          </cell>
        </row>
        <row r="290">
          <cell r="B290">
            <v>11002070000103</v>
          </cell>
          <cell r="C290" t="str">
            <v>HABIL INDUSTRIAS DE ETIQUETAS LTDA</v>
          </cell>
          <cell r="D290">
            <v>1857.08</v>
          </cell>
          <cell r="E290" t="str">
            <v>R BOQUEIRAO</v>
          </cell>
          <cell r="F290" t="str">
            <v>1374 </v>
          </cell>
          <cell r="G290" t="str">
            <v xml:space="preserve">PREDIO 01 </v>
          </cell>
          <cell r="H290" t="str">
            <v>IGARA</v>
          </cell>
          <cell r="I290" t="str">
            <v>CANOAS </v>
          </cell>
          <cell r="J290" t="str">
            <v>RS </v>
          </cell>
          <cell r="K290" t="str">
            <v xml:space="preserve">92.410-350 </v>
          </cell>
          <cell r="L290" t="str">
            <v>BR</v>
          </cell>
        </row>
        <row r="291">
          <cell r="B291">
            <v>453526000127</v>
          </cell>
          <cell r="C291" t="str">
            <v>EKT INDUSTRIAL LTDA</v>
          </cell>
          <cell r="D291">
            <v>1800</v>
          </cell>
          <cell r="E291" t="str">
            <v>R EMILIO DEXHEIMER</v>
          </cell>
          <cell r="F291" t="str">
            <v>169 </v>
          </cell>
          <cell r="H291" t="str">
            <v>JARDIM AMERICA </v>
          </cell>
          <cell r="I291" t="str">
            <v>SAO LEOPOLDO </v>
          </cell>
          <cell r="J291" t="str">
            <v>RS</v>
          </cell>
          <cell r="K291" t="str">
            <v>93.032-200</v>
          </cell>
          <cell r="L291" t="str">
            <v>BR</v>
          </cell>
        </row>
        <row r="292">
          <cell r="B292">
            <v>214121000306</v>
          </cell>
          <cell r="C292" t="str">
            <v>TRANSAL TRANSPA SALVAN LTDA</v>
          </cell>
          <cell r="D292">
            <v>1796.6899999999998</v>
          </cell>
          <cell r="E292" t="str">
            <v>AV FREDERICO AUGUSTO RITHER </v>
          </cell>
          <cell r="F292" t="str">
            <v>7300 </v>
          </cell>
          <cell r="H292" t="str">
            <v>DISTRITO INDUSTRIAL</v>
          </cell>
          <cell r="I292" t="str">
            <v>CACHOEIRINHA </v>
          </cell>
          <cell r="J292" t="str">
            <v>RS</v>
          </cell>
          <cell r="K292" t="str">
            <v xml:space="preserve">94.930-000 </v>
          </cell>
          <cell r="L292" t="str">
            <v>BR</v>
          </cell>
        </row>
        <row r="293">
          <cell r="B293">
            <v>4363243000226</v>
          </cell>
          <cell r="C293" t="str">
            <v>TRANSPORTES APIUNA LTDA</v>
          </cell>
          <cell r="D293">
            <v>1770</v>
          </cell>
          <cell r="E293" t="str">
            <v>AV NOVA CUMBICA</v>
          </cell>
          <cell r="F293" t="str">
            <v>1387 </v>
          </cell>
          <cell r="H293" t="str">
            <v>VILA NOVA CUMBICA </v>
          </cell>
          <cell r="I293" t="str">
            <v>GUARULHOS </v>
          </cell>
          <cell r="J293" t="str">
            <v>SP</v>
          </cell>
          <cell r="K293" t="str">
            <v xml:space="preserve">07.231-000 </v>
          </cell>
          <cell r="L293" t="str">
            <v>BR</v>
          </cell>
        </row>
        <row r="294">
          <cell r="B294">
            <v>7861312000210</v>
          </cell>
          <cell r="C294" t="str">
            <v>SULBETON DO BRASIL SERVICOS PREPARO DE DERIVADOS DO CIMENTO</v>
          </cell>
          <cell r="D294">
            <v>1769.6999999999998</v>
          </cell>
          <cell r="E294" t="str">
            <v>AV DOUTOR ULYSSES GUIMARAES </v>
          </cell>
          <cell r="F294" t="str">
            <v>3893 </v>
          </cell>
          <cell r="H294" t="str">
            <v>VILA NOGUEIRA </v>
          </cell>
          <cell r="I294" t="str">
            <v>DIADEMA </v>
          </cell>
          <cell r="J294" t="str">
            <v>SP</v>
          </cell>
          <cell r="K294" t="str">
            <v xml:space="preserve">09.990-080 </v>
          </cell>
          <cell r="L294" t="str">
            <v>BR</v>
          </cell>
        </row>
        <row r="295">
          <cell r="B295">
            <v>8750033000160</v>
          </cell>
          <cell r="C295" t="str">
            <v>ROMA TRUCK CENTER LTDA</v>
          </cell>
          <cell r="D295">
            <v>1757</v>
          </cell>
          <cell r="E295" t="str">
            <v>AV GIACOMO LUNARDI</v>
          </cell>
          <cell r="F295" t="str">
            <v>1140 </v>
          </cell>
          <cell r="G295" t="str">
            <v>SALA 01</v>
          </cell>
          <cell r="H295" t="str">
            <v>CENTRO </v>
          </cell>
          <cell r="I295" t="str">
            <v>XAXIM </v>
          </cell>
          <cell r="J295" t="str">
            <v>SC</v>
          </cell>
          <cell r="K295" t="str">
            <v xml:space="preserve">89.825-000 </v>
          </cell>
          <cell r="L295" t="str">
            <v>BR</v>
          </cell>
        </row>
        <row r="296">
          <cell r="B296">
            <v>72381189000625</v>
          </cell>
          <cell r="C296" t="str">
            <v>DELL COMPUTADORES DO BRASIL LTDA</v>
          </cell>
          <cell r="D296">
            <v>1711.01</v>
          </cell>
          <cell r="E296" t="str">
            <v>AV DA EMANCIPACAO</v>
          </cell>
          <cell r="F296">
            <v>5000</v>
          </cell>
          <cell r="H296" t="str">
            <v>PARQUE DOS PINHEIROS </v>
          </cell>
          <cell r="I296" t="str">
            <v>HORTOLANDIA</v>
          </cell>
          <cell r="J296" t="str">
            <v>SP</v>
          </cell>
          <cell r="K296" t="str">
            <v xml:space="preserve">13.184-654 </v>
          </cell>
          <cell r="L296" t="str">
            <v>BR</v>
          </cell>
        </row>
        <row r="297">
          <cell r="B297">
            <v>3165489000140</v>
          </cell>
          <cell r="C297" t="str">
            <v>B S - CONTROLE DE PRAGAS URBANAS LTDA. - ME</v>
          </cell>
          <cell r="D297">
            <v>1654.74</v>
          </cell>
          <cell r="E297" t="str">
            <v>R JOSE BONIFACIO </v>
          </cell>
          <cell r="F297" t="str">
            <v>550-D </v>
          </cell>
          <cell r="G297" t="str">
            <v xml:space="preserve">CASA </v>
          </cell>
          <cell r="H297" t="str">
            <v>JARDIM AMERICA</v>
          </cell>
          <cell r="I297" t="str">
            <v>CHAPECO </v>
          </cell>
          <cell r="J297" t="str">
            <v>SC</v>
          </cell>
          <cell r="K297" t="str">
            <v>89.803-420</v>
          </cell>
          <cell r="L297" t="str">
            <v>BR</v>
          </cell>
        </row>
        <row r="298">
          <cell r="B298">
            <v>83034421000160</v>
          </cell>
          <cell r="C298" t="str">
            <v>CENTRALMAQ COMERCIO DE PECAS E SERVICOS LTDA</v>
          </cell>
          <cell r="D298">
            <v>1650</v>
          </cell>
          <cell r="E298" t="str">
            <v>ROD BR 282 - ACESSO PLINIO ARLINDO DE NES</v>
          </cell>
          <cell r="F298">
            <v>3601</v>
          </cell>
          <cell r="G298" t="str">
            <v>D</v>
          </cell>
          <cell r="H298" t="str">
            <v>ELDORADO</v>
          </cell>
          <cell r="I298" t="str">
            <v>CHAPECO</v>
          </cell>
          <cell r="J298" t="str">
            <v>SC</v>
          </cell>
          <cell r="K298" t="str">
            <v xml:space="preserve">89.810-300 </v>
          </cell>
          <cell r="L298" t="str">
            <v>BR</v>
          </cell>
        </row>
        <row r="299">
          <cell r="B299">
            <v>10542239000147</v>
          </cell>
          <cell r="C299" t="str">
            <v>TRANS J K TRANSPORTES LTDA</v>
          </cell>
          <cell r="D299">
            <v>1650</v>
          </cell>
          <cell r="E299" t="str">
            <v>R DOUTOR MARIO JORGE </v>
          </cell>
          <cell r="F299" t="str">
            <v>190 </v>
          </cell>
          <cell r="H299" t="str">
            <v>CIC </v>
          </cell>
          <cell r="I299" t="str">
            <v>CURITIBA </v>
          </cell>
          <cell r="J299" t="str">
            <v>PR</v>
          </cell>
          <cell r="K299" t="str">
            <v xml:space="preserve">81.450-580 </v>
          </cell>
          <cell r="L299" t="str">
            <v>BR</v>
          </cell>
        </row>
        <row r="300">
          <cell r="B300">
            <v>88317847000579</v>
          </cell>
          <cell r="C300" t="str">
            <v>RAPIDO TRANSPAULO LTDA</v>
          </cell>
          <cell r="D300">
            <v>1600</v>
          </cell>
          <cell r="E300" t="str">
            <v>R ANGELA GABARDO PAROLIN </v>
          </cell>
          <cell r="F300">
            <v>901</v>
          </cell>
          <cell r="G300" t="str">
            <v xml:space="preserve">BLOCO: 03; </v>
          </cell>
          <cell r="H300" t="str">
            <v>CAMPO DE SANTANA</v>
          </cell>
          <cell r="I300" t="str">
            <v>CURITIBA</v>
          </cell>
          <cell r="J300" t="str">
            <v>PR</v>
          </cell>
          <cell r="K300" t="str">
            <v>81.945-020</v>
          </cell>
          <cell r="L300" t="str">
            <v>BR</v>
          </cell>
        </row>
        <row r="301">
          <cell r="B301">
            <v>212675000366</v>
          </cell>
          <cell r="C301" t="str">
            <v>ABT COMERCIAL ELETRICA LTDA</v>
          </cell>
          <cell r="D301">
            <v>1531.47</v>
          </cell>
          <cell r="E301" t="str">
            <v>AV DOS ESTADOS </v>
          </cell>
          <cell r="F301">
            <v>747</v>
          </cell>
          <cell r="H301" t="str">
            <v>SAO JOAO </v>
          </cell>
          <cell r="I301" t="str">
            <v>PORTO ALEGRE </v>
          </cell>
          <cell r="J301" t="str">
            <v>RS</v>
          </cell>
          <cell r="K301" t="str">
            <v>90200-000</v>
          </cell>
          <cell r="L301" t="str">
            <v>BR</v>
          </cell>
        </row>
        <row r="302">
          <cell r="B302">
            <v>2302100000106</v>
          </cell>
          <cell r="C302" t="str">
            <v>BANDEIRANTE ENERGIA S/A</v>
          </cell>
          <cell r="D302">
            <v>1527.05</v>
          </cell>
          <cell r="E302" t="str">
            <v>R GOMES DE CARVALHO </v>
          </cell>
          <cell r="F302">
            <v>1996</v>
          </cell>
          <cell r="G302" t="str">
            <v xml:space="preserve">ANDAR 9 SALA 01 </v>
          </cell>
          <cell r="H302" t="str">
            <v>VILA OLIMPIA </v>
          </cell>
          <cell r="I302" t="str">
            <v>SAO PAULO </v>
          </cell>
          <cell r="J302" t="str">
            <v>SP</v>
          </cell>
          <cell r="K302" t="str">
            <v>04.547-006</v>
          </cell>
          <cell r="L302" t="str">
            <v>BR</v>
          </cell>
        </row>
        <row r="303">
          <cell r="B303">
            <v>3774688002107</v>
          </cell>
          <cell r="C303" t="str">
            <v>LANAE - LABORATORIO DE ANALISES DE AGUAS E EFLUENTES INSTITUTO SENAI DE TECNOLOGIA AMBIENTAL FIESC</v>
          </cell>
          <cell r="D303">
            <v>1500</v>
          </cell>
          <cell r="E303" t="str">
            <v>R SAO PAULO </v>
          </cell>
          <cell r="F303">
            <v>1147</v>
          </cell>
          <cell r="H303" t="str">
            <v>VICTOR KONDER </v>
          </cell>
          <cell r="I303" t="str">
            <v>BLUMENAU </v>
          </cell>
          <cell r="J303" t="str">
            <v>SC</v>
          </cell>
          <cell r="K303" t="str">
            <v xml:space="preserve">89.012-001 </v>
          </cell>
          <cell r="L303" t="str">
            <v>BR</v>
          </cell>
        </row>
        <row r="304">
          <cell r="B304">
            <v>3412238000112</v>
          </cell>
          <cell r="C304" t="str">
            <v>PIERINA MDB ZANELLA</v>
          </cell>
          <cell r="D304">
            <v>1490</v>
          </cell>
          <cell r="E304" t="str">
            <v>R GIACOMO LUNARDI </v>
          </cell>
          <cell r="F304">
            <v>622</v>
          </cell>
          <cell r="G304" t="str">
            <v>sala 01</v>
          </cell>
          <cell r="H304" t="str">
            <v>ALVORADA </v>
          </cell>
          <cell r="I304" t="str">
            <v>XAXIM </v>
          </cell>
          <cell r="J304" t="str">
            <v>SC</v>
          </cell>
          <cell r="K304" t="str">
            <v>89.825-000</v>
          </cell>
          <cell r="L304" t="str">
            <v>BR</v>
          </cell>
        </row>
        <row r="305">
          <cell r="B305">
            <v>214121000217</v>
          </cell>
          <cell r="C305" t="str">
            <v>TRANSAL TRANS SALVAN LTDA</v>
          </cell>
          <cell r="D305">
            <v>1489.2</v>
          </cell>
          <cell r="E305" t="str">
            <v>R JOAO RANIERI </v>
          </cell>
          <cell r="F305">
            <v>108</v>
          </cell>
          <cell r="H305" t="str">
            <v>BOM SUCESSO</v>
          </cell>
          <cell r="I305" t="str">
            <v>GUARULHOS</v>
          </cell>
          <cell r="J305" t="str">
            <v>SP</v>
          </cell>
          <cell r="K305" t="str">
            <v xml:space="preserve">07.177-120 </v>
          </cell>
          <cell r="L305" t="str">
            <v>BR</v>
          </cell>
        </row>
        <row r="306">
          <cell r="B306">
            <v>14931340000140</v>
          </cell>
          <cell r="C306" t="str">
            <v>VERA ROSANE CAPONI</v>
          </cell>
          <cell r="D306">
            <v>1470</v>
          </cell>
          <cell r="E306" t="str">
            <v>R AFONSO ALVES </v>
          </cell>
          <cell r="F306">
            <v>955</v>
          </cell>
          <cell r="H306" t="str">
            <v>MORADA DO VALE I</v>
          </cell>
          <cell r="I306" t="str">
            <v>GRAVATAI </v>
          </cell>
          <cell r="J306" t="str">
            <v>RS</v>
          </cell>
          <cell r="K306" t="str">
            <v>94.085-130</v>
          </cell>
          <cell r="L306" t="str">
            <v>BR</v>
          </cell>
        </row>
        <row r="307">
          <cell r="B307">
            <v>47866934000174</v>
          </cell>
          <cell r="C307" t="str">
            <v>TICKET SERVIÇOS S/A</v>
          </cell>
          <cell r="D307">
            <v>1464.05</v>
          </cell>
          <cell r="E307" t="str">
            <v>AL TOCANTINS </v>
          </cell>
          <cell r="F307">
            <v>125</v>
          </cell>
          <cell r="G307" t="str">
            <v xml:space="preserve">20 A 23 ANDARES </v>
          </cell>
          <cell r="H307" t="str">
            <v>ALPHAVILLE </v>
          </cell>
          <cell r="I307" t="str">
            <v>BARUERI </v>
          </cell>
          <cell r="J307" t="str">
            <v>SP</v>
          </cell>
          <cell r="K307" t="str">
            <v xml:space="preserve">06.455-020 </v>
          </cell>
          <cell r="L307" t="str">
            <v>BR</v>
          </cell>
        </row>
        <row r="308">
          <cell r="B308">
            <v>33391434001603</v>
          </cell>
          <cell r="C308" t="str">
            <v>BRENNTAG QUIMICA DO BRASIL LTDA - ESTEIO</v>
          </cell>
          <cell r="D308">
            <v>1384.95</v>
          </cell>
          <cell r="E308" t="str">
            <v>BR 116, KM 254,5 </v>
          </cell>
          <cell r="F308" t="str">
            <v>S/N</v>
          </cell>
          <cell r="H308" t="str">
            <v>TRES PORTOS </v>
          </cell>
          <cell r="I308" t="str">
            <v>ESTEIO </v>
          </cell>
          <cell r="J308" t="str">
            <v>RS</v>
          </cell>
          <cell r="K308" t="str">
            <v xml:space="preserve">93.270-000 </v>
          </cell>
          <cell r="L308" t="str">
            <v>BR</v>
          </cell>
        </row>
        <row r="309">
          <cell r="B309">
            <v>92700228000102</v>
          </cell>
          <cell r="C309" t="str">
            <v>UNIAO DE PRODUTOS QUIMICOS LTDA</v>
          </cell>
          <cell r="D309">
            <v>1372.5</v>
          </cell>
          <cell r="E309" t="str">
            <v>AV PAROBE </v>
          </cell>
          <cell r="F309">
            <v>2237</v>
          </cell>
          <cell r="H309" t="str">
            <v>SCHARLAU </v>
          </cell>
          <cell r="I309" t="str">
            <v>SAO LEOPOLDO </v>
          </cell>
          <cell r="J309" t="str">
            <v>RS</v>
          </cell>
          <cell r="K309" t="str">
            <v xml:space="preserve">93.125-000 </v>
          </cell>
          <cell r="L309" t="str">
            <v>BR</v>
          </cell>
        </row>
        <row r="310">
          <cell r="B310">
            <v>83855973000130</v>
          </cell>
          <cell r="C310" t="str">
            <v>IGUACU DISTRIBUIDORA DE ENERGIA ELETRICA LTDA</v>
          </cell>
          <cell r="D310">
            <v>1353.77</v>
          </cell>
          <cell r="E310" t="str">
            <v>R DR. JOSE DE MIRANDA RAMOS </v>
          </cell>
          <cell r="F310">
            <v>51</v>
          </cell>
          <cell r="H310" t="str">
            <v>CENTRO</v>
          </cell>
          <cell r="I310" t="str">
            <v>XANXERE</v>
          </cell>
          <cell r="J310" t="str">
            <v>SC</v>
          </cell>
          <cell r="K310" t="str">
            <v xml:space="preserve">89.820-000 </v>
          </cell>
          <cell r="L310" t="str">
            <v>BR</v>
          </cell>
        </row>
        <row r="311">
          <cell r="B311">
            <v>1593699000103</v>
          </cell>
          <cell r="C311" t="str">
            <v>SOCER BRASIL IND E COM LTDA</v>
          </cell>
          <cell r="D311">
            <v>1335.35</v>
          </cell>
          <cell r="E311" t="str">
            <v>EST DO GUARUJA </v>
          </cell>
          <cell r="F311">
            <v>3150</v>
          </cell>
          <cell r="G311" t="str">
            <v xml:space="preserve">BLOCO 01 </v>
          </cell>
          <cell r="H311" t="str">
            <v>JARDIM MARILIA </v>
          </cell>
          <cell r="I311" t="str">
            <v>SALTO </v>
          </cell>
          <cell r="J311" t="str">
            <v>SP</v>
          </cell>
          <cell r="K311" t="str">
            <v xml:space="preserve">13.320-902 </v>
          </cell>
          <cell r="L311" t="str">
            <v>BR</v>
          </cell>
        </row>
        <row r="312">
          <cell r="B312">
            <v>4343498000146</v>
          </cell>
          <cell r="C312" t="str">
            <v>EDELAR DA ROSA</v>
          </cell>
          <cell r="D312">
            <v>1280</v>
          </cell>
          <cell r="E312" t="str">
            <v>R CAMPO GRANDE</v>
          </cell>
          <cell r="F312">
            <v>915</v>
          </cell>
          <cell r="H312" t="str">
            <v>CAMPO GRANDE</v>
          </cell>
          <cell r="I312" t="str">
            <v>ESTANCIA VELHA</v>
          </cell>
          <cell r="J312" t="str">
            <v>RS</v>
          </cell>
          <cell r="K312" t="str">
            <v xml:space="preserve">93.600-000 </v>
          </cell>
          <cell r="L312" t="str">
            <v>BR</v>
          </cell>
        </row>
        <row r="313">
          <cell r="B313">
            <v>91028530000101</v>
          </cell>
          <cell r="C313" t="str">
            <v>CST COMERCIO E SERVIÇOS DE INFORMATICA S.A</v>
          </cell>
          <cell r="D313">
            <v>1261.77</v>
          </cell>
          <cell r="E313" t="str">
            <v>R JOAO PESSOA </v>
          </cell>
          <cell r="F313">
            <v>1918</v>
          </cell>
          <cell r="G313" t="str">
            <v>CONJ 20</v>
          </cell>
          <cell r="H313" t="str">
            <v>CENTRO </v>
          </cell>
          <cell r="I313" t="str">
            <v>MONTENEGRO </v>
          </cell>
          <cell r="J313" t="str">
            <v>RS</v>
          </cell>
          <cell r="K313" t="str">
            <v xml:space="preserve">95.780-000 </v>
          </cell>
          <cell r="L313" t="str">
            <v>BR</v>
          </cell>
        </row>
        <row r="314">
          <cell r="B314">
            <v>8749108000193</v>
          </cell>
          <cell r="C314" t="str">
            <v>J F A ARAUJO SERVICOS TEMPORARIO - ME</v>
          </cell>
          <cell r="D314">
            <v>1249.8000000000002</v>
          </cell>
          <cell r="E314" t="str">
            <v>R ALFERES ANGELO SAMPAIO </v>
          </cell>
          <cell r="F314">
            <v>301</v>
          </cell>
          <cell r="H314" t="str">
            <v>AGUA VERDE </v>
          </cell>
          <cell r="I314" t="str">
            <v>CURITIBA </v>
          </cell>
          <cell r="J314" t="str">
            <v>PR</v>
          </cell>
          <cell r="K314" t="str">
            <v xml:space="preserve">80.250-120 </v>
          </cell>
          <cell r="L314" t="str">
            <v>BR</v>
          </cell>
        </row>
        <row r="315">
          <cell r="B315">
            <v>89403117000120</v>
          </cell>
          <cell r="C315" t="str">
            <v>MADEIREIRA SERRABEN LTDA</v>
          </cell>
          <cell r="D315">
            <v>1214.4000000000001</v>
          </cell>
          <cell r="E315" t="str">
            <v>AV DR. POMPILIO GOMES SOBRINHO </v>
          </cell>
          <cell r="F315">
            <v>24235</v>
          </cell>
          <cell r="G315" t="str">
            <v>LOJA 02</v>
          </cell>
          <cell r="H315" t="str">
            <v>CENTRO </v>
          </cell>
          <cell r="I315" t="str">
            <v>GLORINHA </v>
          </cell>
          <cell r="J315" t="str">
            <v>RS</v>
          </cell>
          <cell r="K315" t="str">
            <v xml:space="preserve">94.380-970 </v>
          </cell>
          <cell r="L315" t="str">
            <v>BR</v>
          </cell>
        </row>
        <row r="316">
          <cell r="B316">
            <v>3737180000187</v>
          </cell>
          <cell r="C316" t="str">
            <v>TRIPECAS INDUSTRIA E COMERCIO LTDA</v>
          </cell>
          <cell r="D316">
            <v>1200</v>
          </cell>
          <cell r="E316" t="str">
            <v>R CANCIO GOMES </v>
          </cell>
          <cell r="F316">
            <v>214</v>
          </cell>
          <cell r="H316" t="str">
            <v>FLORESTA </v>
          </cell>
          <cell r="I316" t="str">
            <v>PORTO ALEGRE </v>
          </cell>
          <cell r="K316" t="str">
            <v xml:space="preserve">90.220-060 </v>
          </cell>
          <cell r="L316" t="str">
            <v>BR</v>
          </cell>
        </row>
        <row r="317">
          <cell r="B317">
            <v>89423669001767</v>
          </cell>
          <cell r="C317" t="str">
            <v>TRANSPORTADORA PEROLA LTDA</v>
          </cell>
          <cell r="D317">
            <v>1181.6799999999998</v>
          </cell>
          <cell r="E317" t="str">
            <v>R JACKSON FIGUEIREDO </v>
          </cell>
          <cell r="F317">
            <v>119</v>
          </cell>
          <cell r="H317" t="str">
            <v>VL PAROLIN </v>
          </cell>
          <cell r="I317" t="str">
            <v>CURITIBA </v>
          </cell>
          <cell r="J317" t="str">
            <v>PR</v>
          </cell>
          <cell r="K317" t="str">
            <v xml:space="preserve">80.220-430 </v>
          </cell>
          <cell r="L317" t="str">
            <v>BR</v>
          </cell>
        </row>
        <row r="318">
          <cell r="B318">
            <v>83083428000334</v>
          </cell>
          <cell r="C318" t="str">
            <v>REUNIDAS TRANSP RODOVIARIA DE CARGAS S/A</v>
          </cell>
          <cell r="D318">
            <v>1153.76</v>
          </cell>
          <cell r="E318" t="str">
            <v>R NELSON FRANCISCO </v>
          </cell>
          <cell r="F318">
            <v>66</v>
          </cell>
          <cell r="H318" t="str">
            <v>BAIRRO DO LIMAO </v>
          </cell>
          <cell r="I318" t="str">
            <v>SAO PAULO </v>
          </cell>
          <cell r="J318" t="str">
            <v>SP</v>
          </cell>
          <cell r="K318" t="str">
            <v xml:space="preserve">02.712-100 </v>
          </cell>
          <cell r="L318" t="str">
            <v>BR</v>
          </cell>
        </row>
        <row r="319">
          <cell r="B319">
            <v>61695227000193</v>
          </cell>
          <cell r="C319" t="str">
            <v>ELETROPAULO METROPOLITANA ELETRICIDADE DE SAO PAULO S.A</v>
          </cell>
          <cell r="D319">
            <v>1145.3800000000001</v>
          </cell>
          <cell r="E319" t="str">
            <v>AV DOUTOR MARCOS PENTEADO DE ULHOA RODRIGUES </v>
          </cell>
          <cell r="F319">
            <v>939</v>
          </cell>
          <cell r="G319" t="str">
            <v xml:space="preserve">LOJA 1 E 2, TERREO ANDAR 1 AO 7, TORRE II </v>
          </cell>
          <cell r="H319" t="str">
            <v>SITIO TAMBORE </v>
          </cell>
          <cell r="I319" t="str">
            <v>BARUERI </v>
          </cell>
          <cell r="J319" t="str">
            <v>SP</v>
          </cell>
          <cell r="K319" t="str">
            <v xml:space="preserve">06.460-040 </v>
          </cell>
          <cell r="L319" t="str">
            <v>BR</v>
          </cell>
        </row>
        <row r="320">
          <cell r="B320">
            <v>8519288000117</v>
          </cell>
          <cell r="C320" t="str">
            <v>AS BROKER SERVICOS ADUANEIROS LTDA</v>
          </cell>
          <cell r="D320">
            <v>1128</v>
          </cell>
          <cell r="E320" t="str">
            <v>R PROFESSOR PEDRO VIRIATO PARIGOT DE SOUZA </v>
          </cell>
          <cell r="F320">
            <v>3901</v>
          </cell>
          <cell r="G320" t="str">
            <v xml:space="preserve">SALA 61 ANDAR 6 </v>
          </cell>
          <cell r="H320" t="str">
            <v>CIDADE INDUSTRIAL </v>
          </cell>
          <cell r="I320" t="str">
            <v>CURITIBA </v>
          </cell>
          <cell r="J320" t="str">
            <v>PR</v>
          </cell>
          <cell r="K320" t="str">
            <v xml:space="preserve">81.280-330 </v>
          </cell>
          <cell r="L320" t="str">
            <v>BR</v>
          </cell>
        </row>
        <row r="321">
          <cell r="B321">
            <v>92528538000191</v>
          </cell>
          <cell r="C321" t="str">
            <v>HB TRANSPS E LOGISTICA LTDA</v>
          </cell>
          <cell r="D321">
            <v>1115.08</v>
          </cell>
          <cell r="E321" t="str">
            <v>AC TABAI BERTO CIRIO </v>
          </cell>
          <cell r="F321">
            <v>1075</v>
          </cell>
          <cell r="H321" t="str">
            <v>BERTO CIRIO </v>
          </cell>
          <cell r="I321" t="str">
            <v>NOVA SANTA RITA </v>
          </cell>
          <cell r="J321" t="str">
            <v>RS</v>
          </cell>
          <cell r="K321" t="str">
            <v xml:space="preserve">92.480-000 </v>
          </cell>
          <cell r="L321" t="str">
            <v>BR</v>
          </cell>
        </row>
        <row r="322">
          <cell r="B322">
            <v>3321587000129</v>
          </cell>
          <cell r="C322" t="str">
            <v>SILVANA A. KRUGER</v>
          </cell>
          <cell r="D322">
            <v>1111.28</v>
          </cell>
          <cell r="E322" t="str">
            <v>R PEDRO DRUSZCZ </v>
          </cell>
          <cell r="F322">
            <v>630</v>
          </cell>
          <cell r="G322" t="str">
            <v>SALA 04</v>
          </cell>
          <cell r="H322" t="str">
            <v>CENTRO </v>
          </cell>
          <cell r="I322" t="str">
            <v>ARAUCARIA </v>
          </cell>
          <cell r="J322" t="str">
            <v>PR</v>
          </cell>
          <cell r="K322" t="str">
            <v xml:space="preserve">83.702-080 </v>
          </cell>
          <cell r="L322" t="str">
            <v>BR</v>
          </cell>
        </row>
        <row r="323">
          <cell r="B323">
            <v>2558157011520</v>
          </cell>
          <cell r="C323" t="str">
            <v>VIVO TELEFONICA BRASIL S/A</v>
          </cell>
          <cell r="D323">
            <v>1104</v>
          </cell>
          <cell r="L323" t="str">
            <v>BR</v>
          </cell>
        </row>
        <row r="324">
          <cell r="B324">
            <v>9004515000134</v>
          </cell>
          <cell r="C324" t="str">
            <v>FYBERNET TELEINFORMÁTICA LTDA</v>
          </cell>
          <cell r="D324">
            <v>1050</v>
          </cell>
          <cell r="E324" t="str">
            <v>R DOUTOR ARY FLORENCIO GUIMARAES </v>
          </cell>
          <cell r="F324">
            <v>59</v>
          </cell>
          <cell r="H324" t="str">
            <v>VILA IZABEL </v>
          </cell>
          <cell r="I324" t="str">
            <v>CURITIBA </v>
          </cell>
          <cell r="J324" t="str">
            <v>PR</v>
          </cell>
          <cell r="K324" t="str">
            <v>80.240-660</v>
          </cell>
          <cell r="L324" t="str">
            <v>BR</v>
          </cell>
        </row>
        <row r="325">
          <cell r="B325">
            <v>3420926000477</v>
          </cell>
          <cell r="C325" t="str">
            <v>GLOBAL VILLAGE TELECOM LTDA</v>
          </cell>
          <cell r="D325">
            <v>1027.3599999999999</v>
          </cell>
          <cell r="L325" t="str">
            <v>BR</v>
          </cell>
        </row>
        <row r="326">
          <cell r="B326">
            <v>60840048000130</v>
          </cell>
          <cell r="C326" t="str">
            <v>CERAS AIB LTDA</v>
          </cell>
          <cell r="D326">
            <v>1025.5999999999999</v>
          </cell>
          <cell r="E326" t="str">
            <v>R SILVIO ROMERO </v>
          </cell>
          <cell r="F326">
            <v>115</v>
          </cell>
          <cell r="H326" t="str">
            <v>PIRAPORINHA </v>
          </cell>
          <cell r="I326" t="str">
            <v>DIADEMA </v>
          </cell>
          <cell r="J326" t="str">
            <v>SP</v>
          </cell>
          <cell r="K326" t="str">
            <v xml:space="preserve">09.950-340 </v>
          </cell>
          <cell r="L326" t="str">
            <v>BR</v>
          </cell>
        </row>
        <row r="327">
          <cell r="B327">
            <v>91981027000168</v>
          </cell>
          <cell r="C327" t="str">
            <v>BM ELETRO ELETRÔNICA LTDA</v>
          </cell>
          <cell r="D327">
            <v>1021</v>
          </cell>
          <cell r="E327" t="str">
            <v>R BUARQUE DE MACEDO </v>
          </cell>
          <cell r="F327">
            <v>145</v>
          </cell>
          <cell r="H327" t="str">
            <v>SAO GERALDO</v>
          </cell>
          <cell r="I327" t="str">
            <v>PORTO ALEGRE </v>
          </cell>
          <cell r="J327" t="str">
            <v>RS</v>
          </cell>
          <cell r="K327" t="str">
            <v xml:space="preserve">90.230-250 </v>
          </cell>
          <cell r="L327" t="str">
            <v>BR</v>
          </cell>
        </row>
        <row r="328">
          <cell r="B328">
            <v>95179747015</v>
          </cell>
          <cell r="C328" t="str">
            <v>CAMILA BRUZA DE SOUZA SCHMIDT</v>
          </cell>
          <cell r="D328">
            <v>1000</v>
          </cell>
          <cell r="L328" t="str">
            <v>BR</v>
          </cell>
        </row>
        <row r="329">
          <cell r="B329">
            <v>10703926004</v>
          </cell>
          <cell r="C329" t="str">
            <v>ESPOLIO DE ADILIO JOÃO DOS SANTOS</v>
          </cell>
          <cell r="D329">
            <v>994.85000000000014</v>
          </cell>
          <cell r="L329" t="str">
            <v>BR</v>
          </cell>
        </row>
        <row r="330">
          <cell r="B330">
            <v>4109859000437</v>
          </cell>
          <cell r="C330" t="str">
            <v>CARLOS CHAGAS MEDICINA E SEGURANÇA DO TRABALHO LTDA</v>
          </cell>
          <cell r="D330">
            <v>987.82</v>
          </cell>
          <cell r="E330" t="str">
            <v>AV FERNANDO FERRARI</v>
          </cell>
          <cell r="F330">
            <v>354</v>
          </cell>
          <cell r="G330" t="str">
            <v>EDIF</v>
          </cell>
          <cell r="H330" t="str">
            <v>VILA REGINA</v>
          </cell>
          <cell r="I330" t="str">
            <v>CACHOEIRINHA</v>
          </cell>
          <cell r="J330" t="str">
            <v>RS</v>
          </cell>
          <cell r="K330" t="str">
            <v>94.930-075</v>
          </cell>
          <cell r="L330" t="str">
            <v>BR</v>
          </cell>
        </row>
        <row r="331">
          <cell r="B331">
            <v>89054050000165</v>
          </cell>
          <cell r="C331" t="str">
            <v>FABESUL DISTRIB LTDA</v>
          </cell>
          <cell r="D331">
            <v>982.87000000000012</v>
          </cell>
          <cell r="E331" t="str">
            <v>R JULIO KOWALSKI </v>
          </cell>
          <cell r="F331">
            <v>225</v>
          </cell>
          <cell r="G331" t="str">
            <v xml:space="preserve">PAVILHAO A </v>
          </cell>
          <cell r="H331" t="str">
            <v>JARDIM SAO PEDRO </v>
          </cell>
          <cell r="I331" t="str">
            <v>PORTO ALEGRE </v>
          </cell>
          <cell r="J331" t="str">
            <v>RS</v>
          </cell>
          <cell r="K331" t="str">
            <v xml:space="preserve">91.040-380 </v>
          </cell>
          <cell r="L331" t="str">
            <v>BR</v>
          </cell>
        </row>
        <row r="332">
          <cell r="B332">
            <v>3800524000155</v>
          </cell>
          <cell r="C332" t="str">
            <v>PRINT-GRAF EDITORA GRÁFICA LTDA</v>
          </cell>
          <cell r="D332">
            <v>970</v>
          </cell>
          <cell r="E332" t="str">
            <v>R GUIDO MONDIM </v>
          </cell>
          <cell r="F332">
            <v>164</v>
          </cell>
          <cell r="H332" t="str">
            <v>SAO JOAO </v>
          </cell>
          <cell r="I332" t="str">
            <v>PORTO ALEGRE </v>
          </cell>
          <cell r="K332" t="str">
            <v xml:space="preserve">90.230-250 </v>
          </cell>
          <cell r="L332" t="str">
            <v>BR</v>
          </cell>
        </row>
        <row r="333">
          <cell r="B333">
            <v>76533074000155</v>
          </cell>
          <cell r="C333" t="str">
            <v>TEGAPE IMPORTACAO E COMERCIO DE TECIDOS TECNICOS LTDA</v>
          </cell>
          <cell r="D333">
            <v>953.34</v>
          </cell>
          <cell r="E333" t="str">
            <v>R FELICIO LASKOSKI </v>
          </cell>
          <cell r="F333">
            <v>499</v>
          </cell>
          <cell r="H333" t="str">
            <v>RIVIERA </v>
          </cell>
          <cell r="I333" t="str">
            <v>CURITIBA </v>
          </cell>
          <cell r="J333" t="str">
            <v>PR</v>
          </cell>
          <cell r="K333" t="str">
            <v xml:space="preserve">81.295-000 </v>
          </cell>
          <cell r="L333" t="str">
            <v>BR</v>
          </cell>
        </row>
        <row r="334">
          <cell r="B334">
            <v>193687000633</v>
          </cell>
          <cell r="C334" t="str">
            <v>TROCA TRANSPORTES LTDA</v>
          </cell>
          <cell r="D334">
            <v>938.02</v>
          </cell>
          <cell r="E334" t="str">
            <v>R LAZARO BIBIANO DA SILVA </v>
          </cell>
          <cell r="F334">
            <v>161</v>
          </cell>
          <cell r="G334" t="str">
            <v xml:space="preserve">: TERM INTERM CARGAS ; </v>
          </cell>
          <cell r="H334" t="str">
            <v>VILA SAN MARTIN </v>
          </cell>
          <cell r="I334" t="str">
            <v>CAMPINAS </v>
          </cell>
          <cell r="J334" t="str">
            <v>SP</v>
          </cell>
          <cell r="K334" t="str">
            <v>13.069-101</v>
          </cell>
          <cell r="L334" t="str">
            <v>BR</v>
          </cell>
        </row>
        <row r="335">
          <cell r="B335">
            <v>7473735007356</v>
          </cell>
          <cell r="C335" t="str">
            <v>DITRENTO POSTOS E LOGISTICA LTDA</v>
          </cell>
          <cell r="D335">
            <v>929.04</v>
          </cell>
          <cell r="E335" t="str">
            <v>ROD BR 101 </v>
          </cell>
          <cell r="F335" t="str">
            <v>4850-A</v>
          </cell>
          <cell r="G335" t="str">
            <v xml:space="preserve">KM 116,8 </v>
          </cell>
          <cell r="H335" t="str">
            <v>SALSEIROS </v>
          </cell>
          <cell r="I335" t="str">
            <v>ITAJAI </v>
          </cell>
          <cell r="J335" t="str">
            <v>SC</v>
          </cell>
          <cell r="K335" t="str">
            <v xml:space="preserve">88.317-000 </v>
          </cell>
          <cell r="L335" t="str">
            <v>BR</v>
          </cell>
        </row>
        <row r="336">
          <cell r="B336">
            <v>9027661000185</v>
          </cell>
          <cell r="C336" t="str">
            <v>EDSON PADILHA DE OLIVEIRA</v>
          </cell>
          <cell r="D336">
            <v>925</v>
          </cell>
          <cell r="E336" t="str">
            <v>R GILDO DE FREITAS </v>
          </cell>
          <cell r="F336">
            <v>30</v>
          </cell>
          <cell r="H336" t="str">
            <v>DISTRITO INDUSTRIAL</v>
          </cell>
          <cell r="I336" t="str">
            <v>CACHOEIRINHA </v>
          </cell>
          <cell r="J336" t="str">
            <v>RS</v>
          </cell>
          <cell r="K336" t="str">
            <v xml:space="preserve">94.930-590 </v>
          </cell>
          <cell r="L336" t="str">
            <v>BR</v>
          </cell>
        </row>
        <row r="337">
          <cell r="B337">
            <v>14315970000190</v>
          </cell>
          <cell r="C337" t="str">
            <v>A M MORENO PNEUS LTDA</v>
          </cell>
          <cell r="D337">
            <v>924.58999999999992</v>
          </cell>
          <cell r="E337" t="str">
            <v>R DARVIL JOSE CARON </v>
          </cell>
          <cell r="F337">
            <v>1060</v>
          </cell>
          <cell r="H337" t="str">
            <v>BONANCA SITIOS DE RECREIO </v>
          </cell>
          <cell r="I337" t="str">
            <v>CAMPINA GRANDE DO SUL </v>
          </cell>
          <cell r="J337" t="str">
            <v>PR</v>
          </cell>
          <cell r="K337" t="str">
            <v xml:space="preserve">83.430-000 </v>
          </cell>
          <cell r="L337" t="str">
            <v>BR</v>
          </cell>
        </row>
        <row r="338">
          <cell r="B338">
            <v>7524826000107</v>
          </cell>
          <cell r="C338" t="str">
            <v>MASTERTEC MANUT EM EQUIPAMENTOS LTDA</v>
          </cell>
          <cell r="D338">
            <v>911.74</v>
          </cell>
          <cell r="E338" t="str">
            <v>EST MARIA M ANDRIOTTI MINUZZO</v>
          </cell>
          <cell r="F338">
            <v>233</v>
          </cell>
          <cell r="H338" t="str">
            <v>DEOLINDA GOULART </v>
          </cell>
          <cell r="I338" t="str">
            <v>GRAVATAI </v>
          </cell>
          <cell r="J338" t="str">
            <v>RS</v>
          </cell>
          <cell r="K338" t="str">
            <v>94.180-120</v>
          </cell>
          <cell r="L338" t="str">
            <v>BR</v>
          </cell>
        </row>
        <row r="339">
          <cell r="B339">
            <v>776574001551</v>
          </cell>
          <cell r="C339" t="str">
            <v>B2W COMPANHIA GLOBAL DO VAREJO</v>
          </cell>
          <cell r="D339">
            <v>904.88</v>
          </cell>
          <cell r="E339" t="str">
            <v>ROD BR-101 SUL </v>
          </cell>
          <cell r="F339">
            <v>9415</v>
          </cell>
          <cell r="G339" t="str">
            <v xml:space="preserve">GALPAO: A; </v>
          </cell>
          <cell r="H339" t="str">
            <v>CENTRO </v>
          </cell>
          <cell r="I339" t="str">
            <v>CABO DE SANTO AGOSTINHO </v>
          </cell>
          <cell r="J339" t="str">
            <v>PE</v>
          </cell>
          <cell r="K339" t="str">
            <v xml:space="preserve">54.510-000 </v>
          </cell>
          <cell r="L339" t="str">
            <v>BR</v>
          </cell>
        </row>
        <row r="340">
          <cell r="B340">
            <v>93364974000569</v>
          </cell>
          <cell r="C340" t="str">
            <v>REAL CENTER MATERIAS E EQUIPAMENTOS ELETRICOS LTDA</v>
          </cell>
          <cell r="D340">
            <v>901.46</v>
          </cell>
          <cell r="E340" t="str">
            <v>AV AMAZONAS </v>
          </cell>
          <cell r="F340">
            <v>731</v>
          </cell>
          <cell r="H340" t="str">
            <v>SAO GERALDO </v>
          </cell>
          <cell r="I340" t="str">
            <v>PORTO ALEGRE</v>
          </cell>
          <cell r="J340" t="str">
            <v>RS</v>
          </cell>
          <cell r="K340" t="str">
            <v xml:space="preserve">90.240-541 </v>
          </cell>
          <cell r="L340" t="str">
            <v>BR</v>
          </cell>
        </row>
        <row r="341">
          <cell r="B341">
            <v>1684817000199</v>
          </cell>
          <cell r="C341" t="str">
            <v>MOTORVAC EQUIP HIDRAULICOS E MECANICOS LTDA</v>
          </cell>
          <cell r="D341">
            <v>890</v>
          </cell>
          <cell r="E341" t="str">
            <v>AV ELY CORREA </v>
          </cell>
          <cell r="F341">
            <v>2083</v>
          </cell>
          <cell r="G341" t="str">
            <v xml:space="preserve">PAVLH 5 </v>
          </cell>
          <cell r="H341" t="str">
            <v>DONA MERCEDES </v>
          </cell>
          <cell r="I341" t="str">
            <v>GRAVATAI </v>
          </cell>
          <cell r="J341" t="str">
            <v>RS</v>
          </cell>
          <cell r="K341" t="str">
            <v xml:space="preserve">94.180-212 </v>
          </cell>
          <cell r="L341" t="str">
            <v>BR</v>
          </cell>
        </row>
        <row r="342">
          <cell r="B342">
            <v>11225775000181</v>
          </cell>
          <cell r="C342" t="str">
            <v>VALVICON VALVULAS E CONEXOES LTDA</v>
          </cell>
          <cell r="D342">
            <v>883.6</v>
          </cell>
          <cell r="E342" t="str">
            <v>R DOUTOR CARVALHO CHAVES </v>
          </cell>
          <cell r="F342">
            <v>1138</v>
          </cell>
          <cell r="H342" t="str">
            <v>PAROLIN </v>
          </cell>
          <cell r="I342" t="str">
            <v>CURITIBA </v>
          </cell>
          <cell r="J342" t="str">
            <v>PR</v>
          </cell>
          <cell r="K342" t="str">
            <v>80.220-010</v>
          </cell>
          <cell r="L342" t="str">
            <v>BR</v>
          </cell>
        </row>
        <row r="343">
          <cell r="B343">
            <v>2148430000180</v>
          </cell>
          <cell r="C343" t="str">
            <v>SANDRA VERGINIA FLORES DOMINGUES</v>
          </cell>
          <cell r="D343">
            <v>882</v>
          </cell>
          <cell r="E343" t="str">
            <v>AV PRESIDENTE VARGAS </v>
          </cell>
          <cell r="F343">
            <v>3202</v>
          </cell>
          <cell r="G343" t="str">
            <v xml:space="preserve">PAVLH 1A </v>
          </cell>
          <cell r="H343" t="str">
            <v>CENTRO </v>
          </cell>
          <cell r="I343" t="str">
            <v>ESTEIO </v>
          </cell>
          <cell r="J343" t="str">
            <v>RS</v>
          </cell>
          <cell r="K343" t="str">
            <v xml:space="preserve">93.260-006 </v>
          </cell>
          <cell r="L343" t="str">
            <v>BR</v>
          </cell>
        </row>
        <row r="344">
          <cell r="B344">
            <v>16587314000172</v>
          </cell>
          <cell r="C344" t="str">
            <v>KULMANN REPRESENTAÇÕES COMERCIAIS LTDA - ME</v>
          </cell>
          <cell r="D344">
            <v>877.6099999999999</v>
          </cell>
          <cell r="E344" t="str">
            <v>R WILLY PAWLOWSKI </v>
          </cell>
          <cell r="F344">
            <v>93</v>
          </cell>
          <cell r="H344" t="str">
            <v>CENTRO </v>
          </cell>
          <cell r="I344" t="str">
            <v>POMERODE </v>
          </cell>
          <cell r="J344" t="str">
            <v>RS</v>
          </cell>
          <cell r="K344" t="str">
            <v xml:space="preserve">89.107-000 </v>
          </cell>
          <cell r="L344" t="str">
            <v>BR</v>
          </cell>
        </row>
        <row r="345">
          <cell r="B345">
            <v>87867545000420</v>
          </cell>
          <cell r="C345" t="str">
            <v>TRANSPORTADORA ROCHA LTDA</v>
          </cell>
          <cell r="D345">
            <v>862.33</v>
          </cell>
          <cell r="E345" t="str">
            <v>AV SANTO EXPEDITO </v>
          </cell>
          <cell r="F345">
            <v>660</v>
          </cell>
          <cell r="G345" t="str">
            <v xml:space="preserve">GALPAO5 </v>
          </cell>
          <cell r="H345" t="str">
            <v>PARQUE INDUSTRIAL DO JARDIM SAO GERALDO </v>
          </cell>
          <cell r="I345" t="str">
            <v>GUARULHOS </v>
          </cell>
          <cell r="J345" t="str">
            <v>SP</v>
          </cell>
          <cell r="K345" t="str">
            <v xml:space="preserve">07.140-040 </v>
          </cell>
          <cell r="L345" t="str">
            <v>BR</v>
          </cell>
        </row>
        <row r="346">
          <cell r="B346">
            <v>8964458</v>
          </cell>
          <cell r="C346" t="str">
            <v>MICROSOFT CORPORATION</v>
          </cell>
          <cell r="D346">
            <v>855.6</v>
          </cell>
          <cell r="L346" t="str">
            <v>BR</v>
          </cell>
        </row>
        <row r="347">
          <cell r="B347">
            <v>17315958000174</v>
          </cell>
          <cell r="C347" t="str">
            <v>LUIZ CARLOS POLTRONIERI EIRELI ME</v>
          </cell>
          <cell r="D347">
            <v>833.21</v>
          </cell>
          <cell r="L347" t="str">
            <v>BR</v>
          </cell>
        </row>
        <row r="348">
          <cell r="B348">
            <v>17270939000179</v>
          </cell>
          <cell r="C348" t="str">
            <v>ANDREA DA CRUZ RUFINO EIRELI</v>
          </cell>
          <cell r="D348">
            <v>824.94</v>
          </cell>
          <cell r="L348" t="str">
            <v>BR</v>
          </cell>
        </row>
        <row r="349">
          <cell r="B349">
            <v>12056262000157</v>
          </cell>
          <cell r="C349" t="str">
            <v>RITA ROSEMERI RODRIGUES DE FREITAS</v>
          </cell>
          <cell r="D349">
            <v>824</v>
          </cell>
          <cell r="E349" t="str">
            <v>R GAVEA </v>
          </cell>
          <cell r="F349">
            <v>262</v>
          </cell>
          <cell r="H349" t="str">
            <v>COHAB </v>
          </cell>
          <cell r="I349" t="str">
            <v>SAPUCAIA DO SUL </v>
          </cell>
          <cell r="J349" t="str">
            <v>RS</v>
          </cell>
          <cell r="K349" t="str">
            <v xml:space="preserve">93.216-230 </v>
          </cell>
          <cell r="L349" t="str">
            <v>BR</v>
          </cell>
        </row>
        <row r="350">
          <cell r="B350">
            <v>14009459000160</v>
          </cell>
          <cell r="C350" t="str">
            <v>H.ACE IMPORTAÇÃO E EXPORTAÇÃO LTDA</v>
          </cell>
          <cell r="D350">
            <v>822.5</v>
          </cell>
          <cell r="E350" t="str">
            <v>R BLUMENAU </v>
          </cell>
          <cell r="F350">
            <v>2137</v>
          </cell>
          <cell r="H350" t="str">
            <v>BARRA DO RIO </v>
          </cell>
          <cell r="I350" t="str">
            <v>ITAJAI </v>
          </cell>
          <cell r="J350" t="str">
            <v>SC</v>
          </cell>
          <cell r="K350" t="str">
            <v xml:space="preserve">88.305-105 </v>
          </cell>
          <cell r="L350" t="str">
            <v>BR</v>
          </cell>
        </row>
        <row r="351">
          <cell r="B351">
            <v>4368898000106</v>
          </cell>
          <cell r="C351" t="str">
            <v>COPEL DISTRIBUIÇÃO S.A.</v>
          </cell>
          <cell r="D351">
            <v>797.64</v>
          </cell>
          <cell r="L351" t="str">
            <v>BR</v>
          </cell>
        </row>
        <row r="352">
          <cell r="B352">
            <v>7295435000150</v>
          </cell>
          <cell r="C352" t="str">
            <v>J.P. AUTO ELETRICA LTDA - ME</v>
          </cell>
          <cell r="D352">
            <v>795</v>
          </cell>
          <cell r="E352" t="str">
            <v>R INDEPENDENCIA </v>
          </cell>
          <cell r="F352">
            <v>1620</v>
          </cell>
          <cell r="H352" t="str">
            <v>DR. ARI LUNARDI </v>
          </cell>
          <cell r="I352" t="str">
            <v>XAXIM </v>
          </cell>
          <cell r="J352" t="str">
            <v>SC</v>
          </cell>
          <cell r="K352" t="str">
            <v xml:space="preserve">89.825-000 </v>
          </cell>
          <cell r="L352" t="str">
            <v>BR</v>
          </cell>
        </row>
        <row r="353">
          <cell r="B353">
            <v>3112879000151</v>
          </cell>
          <cell r="C353" t="str">
            <v>SASCAR - TECNOLOGIA E SEGURANCA AUTOMOTIVA S/A</v>
          </cell>
          <cell r="D353">
            <v>793.98</v>
          </cell>
          <cell r="E353" t="str">
            <v>AV MARTE </v>
          </cell>
          <cell r="F353">
            <v>537</v>
          </cell>
          <cell r="H353" t="str">
            <v>CENTRO DE APOIO I</v>
          </cell>
          <cell r="I353" t="str">
            <v>SANTANA DE PARNAIBA </v>
          </cell>
          <cell r="J353" t="str">
            <v>SP</v>
          </cell>
          <cell r="K353" t="str">
            <v xml:space="preserve">06.541-005 </v>
          </cell>
          <cell r="L353" t="str">
            <v>BR</v>
          </cell>
        </row>
        <row r="354">
          <cell r="B354">
            <v>8293438000117</v>
          </cell>
          <cell r="C354" t="str">
            <v>TECNOLABEL COMERCIO DE MAQUINAS INDUSTRIAIS LTDA</v>
          </cell>
          <cell r="D354">
            <v>793.03</v>
          </cell>
          <cell r="L354" t="str">
            <v>BR</v>
          </cell>
        </row>
        <row r="355">
          <cell r="B355">
            <v>92965524000135</v>
          </cell>
          <cell r="C355" t="str">
            <v>MAQUIMOTOR S/A COMERCIAL E TECNICA</v>
          </cell>
          <cell r="D355">
            <v>763.45</v>
          </cell>
          <cell r="E355" t="str">
            <v>AV SERTORIO </v>
          </cell>
          <cell r="F355">
            <v>5500</v>
          </cell>
          <cell r="H355" t="str">
            <v>JD LINDOIA </v>
          </cell>
          <cell r="I355" t="str">
            <v>PORTO ALEGRE </v>
          </cell>
          <cell r="J355" t="str">
            <v>RS</v>
          </cell>
          <cell r="K355" t="str">
            <v>91.050-370</v>
          </cell>
          <cell r="L355" t="str">
            <v>BR</v>
          </cell>
        </row>
        <row r="356">
          <cell r="B356">
            <v>314544000128</v>
          </cell>
          <cell r="C356" t="str">
            <v>T H R IND E COM DE EMBALAGENS LTDA</v>
          </cell>
          <cell r="D356">
            <v>759</v>
          </cell>
          <cell r="E356" t="str">
            <v>R FORTE DOS FRANCESES </v>
          </cell>
          <cell r="F356">
            <v>455</v>
          </cell>
          <cell r="H356" t="str">
            <v>PARQUE SAO LOURENCO </v>
          </cell>
          <cell r="I356" t="str">
            <v>SAO PAULO </v>
          </cell>
          <cell r="J356" t="str">
            <v>SP</v>
          </cell>
          <cell r="K356" t="str">
            <v>08.340-150</v>
          </cell>
          <cell r="L356" t="str">
            <v>BR</v>
          </cell>
        </row>
        <row r="357">
          <cell r="B357">
            <v>93563401000130</v>
          </cell>
          <cell r="C357" t="str">
            <v>ROCI COMERCIO E RECUPERACAO DE SUCATAS LTDA ME</v>
          </cell>
          <cell r="D357">
            <v>747.5</v>
          </cell>
          <cell r="E357" t="str">
            <v>EST RIO REPRESO </v>
          </cell>
          <cell r="F357">
            <v>950</v>
          </cell>
          <cell r="H357" t="str">
            <v>BELA ALIANCA </v>
          </cell>
          <cell r="I357" t="str">
            <v>SAO BENTO DO SUL </v>
          </cell>
          <cell r="J357" t="str">
            <v>SC</v>
          </cell>
          <cell r="K357" t="str">
            <v xml:space="preserve">89.284-140 </v>
          </cell>
          <cell r="L357" t="str">
            <v>BR</v>
          </cell>
        </row>
        <row r="358">
          <cell r="B358">
            <v>1729489000108</v>
          </cell>
          <cell r="C358" t="str">
            <v>PATRIMONIAL COM. EQUIP. ELETRICOS ELETRONICOS LTDA</v>
          </cell>
          <cell r="D358">
            <v>725.84999999999991</v>
          </cell>
          <cell r="E358" t="str">
            <v>AV GENERAL OSORIO </v>
          </cell>
          <cell r="F358">
            <v>1372</v>
          </cell>
          <cell r="G358" t="str">
            <v xml:space="preserve">D TERREO SALA 01 </v>
          </cell>
          <cell r="H358" t="str">
            <v>CENTRO </v>
          </cell>
          <cell r="I358" t="str">
            <v>CHAPECO</v>
          </cell>
          <cell r="J358" t="str">
            <v>SC</v>
          </cell>
          <cell r="K358" t="str">
            <v>89.802-212</v>
          </cell>
          <cell r="L358" t="str">
            <v>BR</v>
          </cell>
        </row>
        <row r="359">
          <cell r="B359">
            <v>56730225068</v>
          </cell>
          <cell r="C359" t="str">
            <v>PEDRO LUIS DE CAMPOS SILVEIRA</v>
          </cell>
          <cell r="D359">
            <v>724</v>
          </cell>
          <cell r="L359" t="str">
            <v>BR</v>
          </cell>
        </row>
        <row r="360">
          <cell r="B360">
            <v>16858858000121</v>
          </cell>
          <cell r="C360" t="str">
            <v>JOSE FLAVIO JUNG JUNIOR - MEI</v>
          </cell>
          <cell r="D360">
            <v>710</v>
          </cell>
          <cell r="E360" t="str">
            <v>AV GENERAL FLORES DA CUNHA </v>
          </cell>
          <cell r="F360">
            <v>2466</v>
          </cell>
          <cell r="G360" t="str">
            <v xml:space="preserve">PAVLH A </v>
          </cell>
          <cell r="H360" t="str">
            <v>VILA PARQUE BRASILIA </v>
          </cell>
          <cell r="I360" t="str">
            <v>CACHOEIRINHA </v>
          </cell>
          <cell r="J360" t="str">
            <v>RS</v>
          </cell>
          <cell r="K360" t="str">
            <v xml:space="preserve">94.950-000 </v>
          </cell>
          <cell r="L360" t="str">
            <v>BR</v>
          </cell>
        </row>
        <row r="361">
          <cell r="B361">
            <v>2388622000164</v>
          </cell>
          <cell r="C361" t="str">
            <v>SANNAR COM E ASSISTENCIA TECNICA LTDA</v>
          </cell>
          <cell r="D361">
            <v>704.54</v>
          </cell>
          <cell r="E361" t="str">
            <v>R HIPOLITO DA COSTA </v>
          </cell>
          <cell r="F361">
            <v>702</v>
          </cell>
          <cell r="H361" t="str">
            <v>BOQUEIRAO </v>
          </cell>
          <cell r="I361" t="str">
            <v>CURITIBA </v>
          </cell>
          <cell r="J361" t="str">
            <v>PR</v>
          </cell>
          <cell r="K361" t="str">
            <v xml:space="preserve">81.650-280 </v>
          </cell>
          <cell r="L361" t="str">
            <v>BR</v>
          </cell>
        </row>
        <row r="362">
          <cell r="B362">
            <v>2443368000150</v>
          </cell>
          <cell r="C362" t="str">
            <v>UNITEL COMERCIO DE EQUIPAMENTOS DE TELECOMUNICAÇÕES LTDA</v>
          </cell>
          <cell r="D362">
            <v>677.48</v>
          </cell>
          <cell r="E362" t="str">
            <v>R PINHEIRO MACHADO </v>
          </cell>
          <cell r="F362">
            <v>2673</v>
          </cell>
          <cell r="G362" t="str">
            <v xml:space="preserve">SALA 01 </v>
          </cell>
          <cell r="H362" t="str">
            <v>JARDIM DO PRADO </v>
          </cell>
          <cell r="I362" t="str">
            <v>TAQUARA </v>
          </cell>
          <cell r="J362" t="str">
            <v>RS</v>
          </cell>
          <cell r="K362" t="str">
            <v xml:space="preserve">95.600-000 </v>
          </cell>
          <cell r="L362" t="str">
            <v>BR</v>
          </cell>
        </row>
        <row r="363">
          <cell r="B363">
            <v>91006163000137</v>
          </cell>
          <cell r="C363" t="str">
            <v>NAJA ROLAMENTOS LTDA</v>
          </cell>
          <cell r="D363">
            <v>675</v>
          </cell>
          <cell r="E363" t="str">
            <v>R NILO PECANHA </v>
          </cell>
          <cell r="F363">
            <v>124</v>
          </cell>
          <cell r="H363" t="str">
            <v>CENTRO</v>
          </cell>
          <cell r="I363" t="str">
            <v>CACHOEIRINHA </v>
          </cell>
          <cell r="J363" t="str">
            <v>RS</v>
          </cell>
          <cell r="K363" t="str">
            <v xml:space="preserve">94.920-190 </v>
          </cell>
          <cell r="L363" t="str">
            <v>BR</v>
          </cell>
        </row>
        <row r="364">
          <cell r="B364">
            <v>20028693000138</v>
          </cell>
          <cell r="C364" t="str">
            <v>COSME SANTOS DE ALMEIDA 27059750800</v>
          </cell>
          <cell r="D364">
            <v>650</v>
          </cell>
          <cell r="E364" t="str">
            <v>R SENADOR POMPEO </v>
          </cell>
          <cell r="F364">
            <v>114</v>
          </cell>
          <cell r="G364" t="str">
            <v xml:space="preserve">BLOCO 2;APT 11 </v>
          </cell>
          <cell r="H364" t="str">
            <v>JARDIM DO TRIUNFO </v>
          </cell>
          <cell r="I364" t="str">
            <v>GUARULHOS </v>
          </cell>
          <cell r="J364" t="str">
            <v>SP</v>
          </cell>
          <cell r="K364" t="str">
            <v xml:space="preserve">07.175-510 </v>
          </cell>
          <cell r="L364" t="str">
            <v>BR</v>
          </cell>
        </row>
        <row r="365">
          <cell r="B365">
            <v>91200246000162</v>
          </cell>
          <cell r="C365" t="str">
            <v>BODIMAC PEÇAS E SERVIÇOS PARA BOMBAS INJETORAS LTDA</v>
          </cell>
          <cell r="D365">
            <v>640</v>
          </cell>
          <cell r="E365" t="str">
            <v>AV FRANCISCO SILVEIRA BITENCOURT</v>
          </cell>
          <cell r="F365">
            <v>1557</v>
          </cell>
          <cell r="H365" t="str">
            <v>SARANDI </v>
          </cell>
          <cell r="I365" t="str">
            <v>PORTO ALEGRE </v>
          </cell>
          <cell r="J365" t="str">
            <v>RS</v>
          </cell>
          <cell r="K365" t="str">
            <v xml:space="preserve">91.150-010 </v>
          </cell>
          <cell r="L365" t="str">
            <v>BR</v>
          </cell>
        </row>
        <row r="366">
          <cell r="B366">
            <v>10346830000129</v>
          </cell>
          <cell r="C366" t="str">
            <v>ZEBRAO TRANSPORTES LTDA</v>
          </cell>
          <cell r="D366">
            <v>627.5</v>
          </cell>
          <cell r="E366" t="str">
            <v>R JOAO THIESEN</v>
          </cell>
          <cell r="F366">
            <v>559</v>
          </cell>
          <cell r="H366" t="str">
            <v>ODILA </v>
          </cell>
          <cell r="I366" t="str">
            <v>IBIRUBA</v>
          </cell>
          <cell r="J366" t="str">
            <v>RS</v>
          </cell>
          <cell r="K366" t="str">
            <v>98.200-000</v>
          </cell>
          <cell r="L366" t="str">
            <v>BR</v>
          </cell>
        </row>
        <row r="367">
          <cell r="B367">
            <v>95377636000163</v>
          </cell>
          <cell r="C367" t="str">
            <v>AURORA TROPICAL DIST PRODUTOS ALIMENTICIOS LTDA - EPP</v>
          </cell>
          <cell r="D367">
            <v>621</v>
          </cell>
          <cell r="E367" t="str">
            <v>LOC. ESTRADA DAS OLARIAS</v>
          </cell>
          <cell r="F367">
            <v>1220</v>
          </cell>
          <cell r="H367" t="str">
            <v>SANTA CANDIDA </v>
          </cell>
          <cell r="I367" t="str">
            <v>CURITIBA </v>
          </cell>
          <cell r="J367" t="str">
            <v>PR</v>
          </cell>
          <cell r="K367" t="str">
            <v>82.630-160</v>
          </cell>
          <cell r="L367" t="str">
            <v>BR</v>
          </cell>
        </row>
        <row r="368">
          <cell r="B368">
            <v>53113791000122</v>
          </cell>
          <cell r="C368" t="str">
            <v>TOTVS S.A</v>
          </cell>
          <cell r="D368">
            <v>617.74</v>
          </cell>
          <cell r="E368" t="str">
            <v>AV BRAZ LEME </v>
          </cell>
          <cell r="F368">
            <v>1631</v>
          </cell>
          <cell r="H368" t="str">
            <v>JARDIM SAO BENTO </v>
          </cell>
          <cell r="I368" t="str">
            <v>SAO PAULO </v>
          </cell>
          <cell r="J368" t="str">
            <v>SP</v>
          </cell>
          <cell r="K368" t="str">
            <v xml:space="preserve">02.511-000 </v>
          </cell>
          <cell r="L368" t="str">
            <v>BR</v>
          </cell>
        </row>
        <row r="369">
          <cell r="B369">
            <v>9184449000121</v>
          </cell>
          <cell r="C369" t="str">
            <v>CHAPECO TECNOLOGIA EM TELECOMUNICACOES LTDA</v>
          </cell>
          <cell r="D369">
            <v>600</v>
          </cell>
          <cell r="E369" t="str">
            <v>AV SENADOR ATILIO FONTANA </v>
          </cell>
          <cell r="F369">
            <v>2191</v>
          </cell>
          <cell r="G369" t="str">
            <v xml:space="preserve">LETRA E </v>
          </cell>
          <cell r="H369" t="str">
            <v>EFAPI </v>
          </cell>
          <cell r="I369" t="str">
            <v>CHAPECO </v>
          </cell>
          <cell r="J369" t="str">
            <v>SC</v>
          </cell>
          <cell r="K369" t="str">
            <v xml:space="preserve">89.809-505 </v>
          </cell>
          <cell r="L369" t="str">
            <v>BR</v>
          </cell>
        </row>
        <row r="370">
          <cell r="B370">
            <v>88577416000118</v>
          </cell>
          <cell r="C370" t="str">
            <v>PREFEITURA MUNICIPAL DE CANOAS</v>
          </cell>
          <cell r="D370">
            <v>585.44000000000005</v>
          </cell>
          <cell r="L370" t="str">
            <v>BR</v>
          </cell>
        </row>
        <row r="371">
          <cell r="B371">
            <v>7895771000133</v>
          </cell>
          <cell r="C371" t="str">
            <v>JSMAX PUBLICIDADE E PROPAGANDA LTDA</v>
          </cell>
          <cell r="D371">
            <v>574.79999999999995</v>
          </cell>
          <cell r="E371" t="str">
            <v>R BARAO DO AMAZONAS </v>
          </cell>
          <cell r="F371">
            <v>426</v>
          </cell>
          <cell r="G371" t="str">
            <v xml:space="preserve">CONJ 301 </v>
          </cell>
          <cell r="H371" t="str">
            <v>PETROPOLIS</v>
          </cell>
          <cell r="I371" t="str">
            <v>PORTO ALEGRE </v>
          </cell>
          <cell r="J371" t="str">
            <v>RS</v>
          </cell>
          <cell r="K371" t="str">
            <v xml:space="preserve">90.670-000 </v>
          </cell>
          <cell r="L371" t="str">
            <v>BR</v>
          </cell>
        </row>
        <row r="372">
          <cell r="B372">
            <v>43283811001202</v>
          </cell>
          <cell r="C372" t="str">
            <v>KALUNGA COM IND GRAFICA LTDA</v>
          </cell>
          <cell r="D372">
            <v>571.63</v>
          </cell>
          <cell r="E372" t="str">
            <v>AV ARUANA </v>
          </cell>
          <cell r="F372">
            <v>150</v>
          </cell>
          <cell r="H372" t="str">
            <v>TAMBORE </v>
          </cell>
          <cell r="I372" t="str">
            <v>BARUERI </v>
          </cell>
          <cell r="J372" t="str">
            <v>SP</v>
          </cell>
          <cell r="K372" t="str">
            <v xml:space="preserve">06.460-010 </v>
          </cell>
          <cell r="L372" t="str">
            <v>BR</v>
          </cell>
        </row>
        <row r="373">
          <cell r="B373">
            <v>8751340000166</v>
          </cell>
          <cell r="C373" t="str">
            <v>JVC MULTI FERRAGENS LTDA</v>
          </cell>
          <cell r="D373">
            <v>557.12</v>
          </cell>
          <cell r="E373" t="str">
            <v>R PARA</v>
          </cell>
          <cell r="F373">
            <v>245</v>
          </cell>
          <cell r="H373" t="str">
            <v>NITEROI </v>
          </cell>
          <cell r="I373" t="str">
            <v>CANOAS </v>
          </cell>
          <cell r="J373" t="str">
            <v>RS</v>
          </cell>
          <cell r="K373" t="str">
            <v xml:space="preserve">92.130-190 </v>
          </cell>
          <cell r="L373" t="str">
            <v>BR</v>
          </cell>
        </row>
        <row r="374">
          <cell r="B374">
            <v>12465424000100</v>
          </cell>
          <cell r="C374" t="str">
            <v>ANTONIO DE JESUS AURELIANO</v>
          </cell>
          <cell r="D374">
            <v>550</v>
          </cell>
          <cell r="E374" t="str">
            <v>R DOS GERANIOS </v>
          </cell>
          <cell r="F374">
            <v>1870</v>
          </cell>
          <cell r="H374" t="str">
            <v>CAMPINA DA BARRA </v>
          </cell>
          <cell r="I374" t="str">
            <v>ARAUCARIA </v>
          </cell>
          <cell r="J374" t="str">
            <v>PR</v>
          </cell>
          <cell r="K374" t="str">
            <v xml:space="preserve">83.709-560 </v>
          </cell>
          <cell r="L374" t="str">
            <v>BR</v>
          </cell>
        </row>
        <row r="375">
          <cell r="B375">
            <v>76535764000143</v>
          </cell>
          <cell r="C375" t="str">
            <v>BRASIL TELECOM S/A</v>
          </cell>
          <cell r="D375">
            <v>521.27</v>
          </cell>
          <cell r="E375" t="str">
            <v>R DO LAVRADIO </v>
          </cell>
          <cell r="F375">
            <v>71</v>
          </cell>
          <cell r="G375" t="str">
            <v xml:space="preserve">ANDAR 2 </v>
          </cell>
          <cell r="H375" t="str">
            <v>CENTRO </v>
          </cell>
          <cell r="I375" t="str">
            <v>RIO DE JANEIRO </v>
          </cell>
          <cell r="J375" t="str">
            <v>RJ</v>
          </cell>
          <cell r="K375" t="str">
            <v xml:space="preserve">20.230-070 </v>
          </cell>
          <cell r="L375" t="str">
            <v>BR</v>
          </cell>
        </row>
        <row r="376">
          <cell r="B376">
            <v>4489799000182</v>
          </cell>
          <cell r="C376" t="str">
            <v>CRISCONSULT INFORMATICA LTDA.</v>
          </cell>
          <cell r="D376">
            <v>500</v>
          </cell>
          <cell r="E376" t="str">
            <v>R AMARO SOUTO </v>
          </cell>
          <cell r="F376">
            <v>1914</v>
          </cell>
          <cell r="G376" t="str">
            <v xml:space="preserve">CASA </v>
          </cell>
          <cell r="H376" t="str">
            <v>CENTRO </v>
          </cell>
          <cell r="I376" t="str">
            <v>ROSARIO DO SUL </v>
          </cell>
          <cell r="J376" t="str">
            <v>RS</v>
          </cell>
          <cell r="K376" t="str">
            <v xml:space="preserve">97.590-000 </v>
          </cell>
          <cell r="L376" t="str">
            <v>BR</v>
          </cell>
        </row>
        <row r="377">
          <cell r="B377">
            <v>33609165000386</v>
          </cell>
          <cell r="C377" t="str">
            <v>CUSTODIO DE ALMEIDA &amp; CIA LTDA</v>
          </cell>
          <cell r="D377">
            <v>500</v>
          </cell>
          <cell r="E377" t="str">
            <v>AV BORGES DE MEDEIROS </v>
          </cell>
          <cell r="F377">
            <v>464</v>
          </cell>
          <cell r="G377" t="str">
            <v xml:space="preserve">3 ANDAR </v>
          </cell>
          <cell r="H377" t="str">
            <v>CENTRO </v>
          </cell>
          <cell r="I377" t="str">
            <v>PORTO ALEGRE </v>
          </cell>
          <cell r="J377" t="str">
            <v>RS</v>
          </cell>
          <cell r="K377" t="str">
            <v>90.020-022</v>
          </cell>
          <cell r="L377" t="str">
            <v>BR</v>
          </cell>
        </row>
        <row r="378">
          <cell r="B378">
            <v>15042028000169</v>
          </cell>
          <cell r="C378" t="str">
            <v>INFINITY BRASIL TELECOM LTDA - ME</v>
          </cell>
          <cell r="D378">
            <v>500</v>
          </cell>
          <cell r="E378" t="str">
            <v>R TREZE DE JULHO </v>
          </cell>
          <cell r="F378">
            <v>446</v>
          </cell>
          <cell r="H378" t="str">
            <v>JARDIM PRESIDENTE DUTRA </v>
          </cell>
          <cell r="I378" t="str">
            <v>GUARULHOS</v>
          </cell>
          <cell r="J378" t="str">
            <v>SP</v>
          </cell>
          <cell r="K378" t="str">
            <v xml:space="preserve">07.173-000 </v>
          </cell>
          <cell r="L378" t="str">
            <v>BR</v>
          </cell>
        </row>
        <row r="379">
          <cell r="B379">
            <v>4761403000104</v>
          </cell>
          <cell r="C379" t="str">
            <v>MDA CONSULTORIA S/A LTDA</v>
          </cell>
          <cell r="D379">
            <v>500</v>
          </cell>
          <cell r="L379" t="str">
            <v>BR</v>
          </cell>
        </row>
        <row r="380">
          <cell r="B380">
            <v>5705825000125</v>
          </cell>
          <cell r="C380" t="str">
            <v>GUINCHOS MENDES LTDA</v>
          </cell>
          <cell r="D380">
            <v>498.2</v>
          </cell>
          <cell r="E380" t="str">
            <v>R BERTO CIRIO </v>
          </cell>
          <cell r="F380">
            <v>317</v>
          </cell>
          <cell r="H380" t="str">
            <v>SAO LUIS </v>
          </cell>
          <cell r="I380" t="str">
            <v>CANOAS </v>
          </cell>
          <cell r="J380" t="str">
            <v>RS</v>
          </cell>
          <cell r="K380" t="str">
            <v xml:space="preserve">92.420-030 </v>
          </cell>
          <cell r="L380" t="str">
            <v>BR</v>
          </cell>
        </row>
        <row r="381">
          <cell r="B381">
            <v>11838908000195</v>
          </cell>
          <cell r="C381" t="str">
            <v>RALCICER COM DE EMBALAGENS LTDA</v>
          </cell>
          <cell r="D381">
            <v>497.9</v>
          </cell>
          <cell r="E381" t="str">
            <v>EST DO TERMINAL DE RESIDUOS SOLIDOS </v>
          </cell>
          <cell r="F381">
            <v>2820</v>
          </cell>
          <cell r="H381" t="str">
            <v>INDUSTRIAL </v>
          </cell>
          <cell r="I381" t="str">
            <v>ESTANCIA VELHA </v>
          </cell>
          <cell r="J381" t="str">
            <v>RS</v>
          </cell>
          <cell r="K381" t="str">
            <v xml:space="preserve">93.600-000 </v>
          </cell>
          <cell r="L381" t="str">
            <v>BR</v>
          </cell>
        </row>
        <row r="382">
          <cell r="B382">
            <v>8297075000198</v>
          </cell>
          <cell r="C382" t="str">
            <v>LEFISC EDITORA DE PUBLICAÇÕES PERIÓDICAS LTDA</v>
          </cell>
          <cell r="D382">
            <v>488.2</v>
          </cell>
          <cell r="E382" t="str">
            <v>R TAPIACU</v>
          </cell>
          <cell r="F382">
            <v>340</v>
          </cell>
          <cell r="H382" t="str">
            <v>PASSO DA AREIA </v>
          </cell>
          <cell r="I382" t="str">
            <v>PORTO ALEGRE </v>
          </cell>
          <cell r="J382" t="str">
            <v>RS</v>
          </cell>
          <cell r="K382" t="str">
            <v>91.030-080</v>
          </cell>
          <cell r="L382" t="str">
            <v>BR</v>
          </cell>
        </row>
        <row r="383">
          <cell r="B383">
            <v>80150204000148</v>
          </cell>
          <cell r="C383" t="str">
            <v>COMERCIO DE GAS SORGATTO LTDA</v>
          </cell>
          <cell r="D383">
            <v>475</v>
          </cell>
          <cell r="E383" t="str">
            <v>R DUQUE DE CAXIAS </v>
          </cell>
          <cell r="F383">
            <v>1015</v>
          </cell>
          <cell r="H383" t="str">
            <v>CENTRO</v>
          </cell>
          <cell r="I383" t="str">
            <v>XAXIM</v>
          </cell>
          <cell r="J383" t="str">
            <v>SC</v>
          </cell>
          <cell r="K383" t="str">
            <v xml:space="preserve">89.825-000 </v>
          </cell>
          <cell r="L383" t="str">
            <v>BR</v>
          </cell>
        </row>
        <row r="384">
          <cell r="B384">
            <v>4043136000130</v>
          </cell>
          <cell r="C384" t="str">
            <v>WINCO SISTEMAS LTDA</v>
          </cell>
          <cell r="D384">
            <v>462</v>
          </cell>
          <cell r="E384" t="str">
            <v>R AMAZONAS </v>
          </cell>
          <cell r="F384">
            <v>669</v>
          </cell>
          <cell r="G384" t="str">
            <v>CONJ 37</v>
          </cell>
          <cell r="H384" t="str">
            <v>SANTA PAULA </v>
          </cell>
          <cell r="I384" t="str">
            <v>SAO CAETANO DO SUL </v>
          </cell>
          <cell r="J384" t="str">
            <v>SP</v>
          </cell>
          <cell r="K384" t="str">
            <v xml:space="preserve">09.520-070 </v>
          </cell>
          <cell r="L384" t="str">
            <v>BR</v>
          </cell>
        </row>
        <row r="385">
          <cell r="B385">
            <v>2449992012090</v>
          </cell>
          <cell r="C385" t="str">
            <v>VIVO S.A</v>
          </cell>
          <cell r="D385">
            <v>455</v>
          </cell>
          <cell r="L385" t="str">
            <v>BR</v>
          </cell>
        </row>
        <row r="386">
          <cell r="B386">
            <v>52611670000490</v>
          </cell>
          <cell r="C386" t="str">
            <v>TRANSPORTADORA OTAVIANA LT</v>
          </cell>
          <cell r="D386">
            <v>453.06</v>
          </cell>
          <cell r="E386" t="str">
            <v>R BALSA </v>
          </cell>
          <cell r="F386">
            <v>970</v>
          </cell>
          <cell r="H386" t="str">
            <v>FREGUESIA DO O</v>
          </cell>
          <cell r="I386" t="str">
            <v>SAO PAULO </v>
          </cell>
          <cell r="J386" t="str">
            <v>SP</v>
          </cell>
          <cell r="K386" t="str">
            <v xml:space="preserve">02.910-055 </v>
          </cell>
          <cell r="L386" t="str">
            <v>BR</v>
          </cell>
        </row>
        <row r="387">
          <cell r="B387">
            <v>90423252000116</v>
          </cell>
          <cell r="C387" t="str">
            <v>ACPLAST IND E COM PLASTICOS LTDA</v>
          </cell>
          <cell r="D387">
            <v>445.05</v>
          </cell>
          <cell r="E387" t="str">
            <v>R JOSE LUTZEMBERGER </v>
          </cell>
          <cell r="F387">
            <v>320</v>
          </cell>
          <cell r="H387" t="str">
            <v>ANCHIETA </v>
          </cell>
          <cell r="I387" t="str">
            <v>PORTO ALEGRE </v>
          </cell>
          <cell r="J387" t="str">
            <v>RS</v>
          </cell>
          <cell r="K387" t="str">
            <v xml:space="preserve">90.200-140 </v>
          </cell>
          <cell r="L387" t="str">
            <v>BR</v>
          </cell>
        </row>
        <row r="388">
          <cell r="B388">
            <v>97318307000258</v>
          </cell>
          <cell r="C388" t="str">
            <v>MARIA GORETE PISONI DA SILVA</v>
          </cell>
          <cell r="D388">
            <v>436.8</v>
          </cell>
          <cell r="E388" t="str">
            <v>R GIOVANI SALVATI </v>
          </cell>
          <cell r="F388">
            <v>645</v>
          </cell>
          <cell r="H388" t="str">
            <v>SAO VICENTE </v>
          </cell>
          <cell r="I388" t="str">
            <v>GRAVATAI </v>
          </cell>
          <cell r="J388" t="str">
            <v>RS</v>
          </cell>
          <cell r="K388" t="str">
            <v xml:space="preserve">94.155-170 </v>
          </cell>
          <cell r="L388" t="str">
            <v>BR</v>
          </cell>
        </row>
        <row r="389">
          <cell r="B389">
            <v>2157205000100</v>
          </cell>
          <cell r="C389" t="str">
            <v>ACTION PLANE COM DE GASES  INDUSTRIAIS LTDA</v>
          </cell>
          <cell r="D389">
            <v>431.65000000000003</v>
          </cell>
          <cell r="E389" t="str">
            <v>R ENGENHEIRO JOAO LUDERITZ </v>
          </cell>
          <cell r="F389">
            <v>478</v>
          </cell>
          <cell r="H389" t="str">
            <v>SARANDI </v>
          </cell>
          <cell r="I389" t="str">
            <v>PORTO ALEGRE </v>
          </cell>
          <cell r="J389" t="str">
            <v>RS</v>
          </cell>
          <cell r="K389" t="str">
            <v xml:space="preserve">91.130-050 </v>
          </cell>
          <cell r="L389" t="str">
            <v>BR</v>
          </cell>
        </row>
        <row r="390">
          <cell r="B390">
            <v>94234275000990</v>
          </cell>
          <cell r="C390" t="str">
            <v>MAKENA MAQUINAS EQUIPAMENTOS E LUBRIFICANTES LTDA.</v>
          </cell>
          <cell r="D390">
            <v>420</v>
          </cell>
          <cell r="E390" t="str">
            <v>ROD BR 386 </v>
          </cell>
          <cell r="F390">
            <v>1890</v>
          </cell>
          <cell r="G390" t="str">
            <v>KM 438</v>
          </cell>
          <cell r="H390" t="str">
            <v>CENTRO </v>
          </cell>
          <cell r="I390" t="str">
            <v>NOVA SANTA RITA </v>
          </cell>
          <cell r="J390" t="str">
            <v>RS</v>
          </cell>
          <cell r="K390" t="str">
            <v>92.480-000</v>
          </cell>
          <cell r="L390" t="str">
            <v>BR</v>
          </cell>
        </row>
        <row r="391">
          <cell r="B391">
            <v>4013998000110</v>
          </cell>
          <cell r="C391" t="str">
            <v>MIL NEGOCIOS LTDA</v>
          </cell>
          <cell r="D391">
            <v>415</v>
          </cell>
          <cell r="E391" t="str">
            <v>R DR PEDRO FERREIRA </v>
          </cell>
          <cell r="F391">
            <v>155</v>
          </cell>
          <cell r="G391" t="str">
            <v xml:space="preserve">ANDAR 4 SALA 406 </v>
          </cell>
          <cell r="H391" t="str">
            <v>CENTRO </v>
          </cell>
          <cell r="I391" t="str">
            <v>ITAJAI </v>
          </cell>
          <cell r="J391" t="str">
            <v>SC</v>
          </cell>
          <cell r="K391" t="str">
            <v xml:space="preserve">88.301-030 </v>
          </cell>
          <cell r="L391" t="str">
            <v>BR</v>
          </cell>
        </row>
        <row r="392">
          <cell r="B392">
            <v>10867070000103</v>
          </cell>
          <cell r="C392" t="str">
            <v>TRANSPORTES E POSTO DE LAVAGEM RUBBO LTDA-ME</v>
          </cell>
          <cell r="D392">
            <v>410</v>
          </cell>
          <cell r="E392" t="str">
            <v>R SEVERIANO TONINI </v>
          </cell>
          <cell r="F392">
            <v>208</v>
          </cell>
          <cell r="H392" t="str">
            <v>FREI BRUNO </v>
          </cell>
          <cell r="I392" t="str">
            <v>XAXIM </v>
          </cell>
          <cell r="J392" t="str">
            <v>SC</v>
          </cell>
          <cell r="K392" t="str">
            <v xml:space="preserve">89.825-000 </v>
          </cell>
          <cell r="L392" t="str">
            <v>BR</v>
          </cell>
        </row>
        <row r="393">
          <cell r="B393">
            <v>15829717000118</v>
          </cell>
          <cell r="C393" t="str">
            <v>RM COMERCIO E DITRIBUIDORA DE EQUIPAMENTOS DE PROTEÇÃO</v>
          </cell>
          <cell r="D393">
            <v>407.34</v>
          </cell>
          <cell r="E393" t="str">
            <v>V FERNANDO FERRARI </v>
          </cell>
          <cell r="F393">
            <v>281</v>
          </cell>
          <cell r="G393" t="str">
            <v xml:space="preserve">LOJA: 01; </v>
          </cell>
          <cell r="H393" t="str">
            <v>VILA REGINA</v>
          </cell>
          <cell r="I393" t="str">
            <v>CACHOEIRINHA </v>
          </cell>
          <cell r="J393" t="str">
            <v>RS</v>
          </cell>
          <cell r="K393" t="str">
            <v xml:space="preserve">94.930-075 </v>
          </cell>
          <cell r="L393" t="str">
            <v>BR</v>
          </cell>
        </row>
        <row r="394">
          <cell r="B394">
            <v>11273955000309</v>
          </cell>
          <cell r="C394" t="str">
            <v>ARLETE TRANSPORTES &amp; LOGISTICA LTDA</v>
          </cell>
          <cell r="D394">
            <v>403.38</v>
          </cell>
          <cell r="E394" t="str">
            <v>R ANTONIO SIMM </v>
          </cell>
          <cell r="F394">
            <v>809</v>
          </cell>
          <cell r="H394" t="str">
            <v>CAPAO DA IMBUIA </v>
          </cell>
          <cell r="I394" t="str">
            <v>CURITIBA </v>
          </cell>
          <cell r="J394" t="str">
            <v>PR</v>
          </cell>
          <cell r="K394" t="str">
            <v xml:space="preserve">82.800-290 </v>
          </cell>
          <cell r="L394" t="str">
            <v>BR</v>
          </cell>
        </row>
        <row r="395">
          <cell r="B395">
            <v>46158804053</v>
          </cell>
          <cell r="C395" t="str">
            <v>LAURO BORTOLINI LIMA</v>
          </cell>
          <cell r="D395">
            <v>391.9</v>
          </cell>
          <cell r="L395" t="str">
            <v>BR</v>
          </cell>
        </row>
        <row r="396">
          <cell r="B396">
            <v>60714904000100</v>
          </cell>
          <cell r="C396" t="str">
            <v>AUTO POSTO UNICO LTDA</v>
          </cell>
          <cell r="D396">
            <v>390.69</v>
          </cell>
          <cell r="E396" t="str">
            <v>R SERRA DE BRAGANCA </v>
          </cell>
          <cell r="F396">
            <v>382</v>
          </cell>
          <cell r="H396" t="str">
            <v>TATUAPE </v>
          </cell>
          <cell r="I396" t="str">
            <v>SAO PAULO </v>
          </cell>
          <cell r="J396" t="str">
            <v>SP</v>
          </cell>
          <cell r="K396" t="str">
            <v xml:space="preserve">03.318-000 </v>
          </cell>
          <cell r="L396" t="str">
            <v>BR</v>
          </cell>
        </row>
        <row r="397">
          <cell r="B397">
            <v>82832932000165</v>
          </cell>
          <cell r="C397" t="str">
            <v>LIVRARIA E PAPELARIA XAXIENSE LTDA</v>
          </cell>
          <cell r="D397">
            <v>390</v>
          </cell>
          <cell r="E397" t="str">
            <v>AV PLINIO ARLINDO DE NES </v>
          </cell>
          <cell r="F397">
            <v>1212</v>
          </cell>
          <cell r="H397" t="str">
            <v>CENTRO </v>
          </cell>
          <cell r="I397" t="str">
            <v>XAXIM </v>
          </cell>
          <cell r="J397" t="str">
            <v>SC</v>
          </cell>
          <cell r="K397" t="str">
            <v xml:space="preserve">89.825-000 </v>
          </cell>
          <cell r="L397" t="str">
            <v>BR</v>
          </cell>
        </row>
        <row r="398">
          <cell r="B398">
            <v>93923761000104</v>
          </cell>
          <cell r="C398" t="str">
            <v>DELAMINAS COM E EXPORTAÇÃO LTDA</v>
          </cell>
          <cell r="D398">
            <v>389.5</v>
          </cell>
          <cell r="E398" t="str">
            <v>AV MARTINS BASTOS </v>
          </cell>
          <cell r="F398">
            <v>1050</v>
          </cell>
          <cell r="G398" t="str">
            <v>FRENTE</v>
          </cell>
          <cell r="H398" t="str">
            <v>SARANDI</v>
          </cell>
          <cell r="I398" t="str">
            <v>PORTO ALEGRE</v>
          </cell>
          <cell r="J398" t="str">
            <v>RS</v>
          </cell>
          <cell r="K398" t="str">
            <v xml:space="preserve">91.120-420 </v>
          </cell>
          <cell r="L398" t="str">
            <v>BR</v>
          </cell>
        </row>
        <row r="399">
          <cell r="B399">
            <v>3622066000101</v>
          </cell>
          <cell r="C399" t="str">
            <v>COMERCIAL DE TINTAS VLADIMIR LTDA</v>
          </cell>
          <cell r="D399">
            <v>387.99</v>
          </cell>
          <cell r="E399" t="str">
            <v>AV GUSTAVO VETTER </v>
          </cell>
          <cell r="F399">
            <v>298</v>
          </cell>
          <cell r="H399" t="str">
            <v>CELESTE</v>
          </cell>
          <cell r="I399" t="str">
            <v>CAMPO BOM</v>
          </cell>
          <cell r="K399" t="str">
            <v>93700-000</v>
          </cell>
          <cell r="L399" t="str">
            <v>BR</v>
          </cell>
        </row>
        <row r="400">
          <cell r="B400">
            <v>93911147000114</v>
          </cell>
          <cell r="C400" t="str">
            <v>TITO CADEMARTORI ASSES. ADUANEIRA LTDA</v>
          </cell>
          <cell r="D400">
            <v>375.39</v>
          </cell>
          <cell r="E400" t="str">
            <v>R FLORES DA CUNHA</v>
          </cell>
          <cell r="F400">
            <v>1838</v>
          </cell>
          <cell r="H400" t="str">
            <v>CENTRO </v>
          </cell>
          <cell r="I400" t="str">
            <v>URUGUAIANA </v>
          </cell>
          <cell r="J400" t="str">
            <v>RS</v>
          </cell>
          <cell r="K400" t="str">
            <v xml:space="preserve">97.500-300 </v>
          </cell>
          <cell r="L400" t="str">
            <v>BR</v>
          </cell>
        </row>
        <row r="401">
          <cell r="B401">
            <v>14843715000110</v>
          </cell>
          <cell r="C401" t="str">
            <v>FORCA OESTE SERVICOS MECANICOS E ESPECIALIZADOS LTDA</v>
          </cell>
          <cell r="D401">
            <v>375</v>
          </cell>
          <cell r="E401" t="str">
            <v>R ROSA ZAMBENEDETTI </v>
          </cell>
          <cell r="F401">
            <v>939</v>
          </cell>
          <cell r="G401" t="str">
            <v>sala c</v>
          </cell>
          <cell r="H401" t="str">
            <v>DR. ARI LUNARDI </v>
          </cell>
          <cell r="I401" t="str">
            <v>XAXIM </v>
          </cell>
          <cell r="J401" t="str">
            <v>sc</v>
          </cell>
          <cell r="K401" t="str">
            <v xml:space="preserve">89.825-000 </v>
          </cell>
          <cell r="L401" t="str">
            <v>BR</v>
          </cell>
        </row>
        <row r="402">
          <cell r="B402">
            <v>6163713000152</v>
          </cell>
          <cell r="C402" t="str">
            <v>LF TRANSPORTES E LOGÍSTICA LTDA - EPP</v>
          </cell>
          <cell r="D402">
            <v>373.46</v>
          </cell>
          <cell r="E402" t="str">
            <v>R ODIWALDO BOSCO </v>
          </cell>
          <cell r="F402">
            <v>142</v>
          </cell>
          <cell r="H402" t="str">
            <v>PQ. INDUSTRIAL RECANTO</v>
          </cell>
          <cell r="I402" t="str">
            <v>NOVA ODESSA </v>
          </cell>
          <cell r="J402" t="str">
            <v>sp</v>
          </cell>
          <cell r="K402" t="str">
            <v xml:space="preserve">13.460-000 </v>
          </cell>
          <cell r="L402" t="str">
            <v>BR</v>
          </cell>
        </row>
        <row r="403">
          <cell r="B403">
            <v>2207285000161</v>
          </cell>
          <cell r="C403" t="str">
            <v>ITTNEX EMPILHADEIRAS LTDA-EPP</v>
          </cell>
          <cell r="D403">
            <v>368.34000000000003</v>
          </cell>
          <cell r="E403" t="str">
            <v>R BOM JESUS DO IGUAPE </v>
          </cell>
          <cell r="F403">
            <v>984</v>
          </cell>
          <cell r="H403" t="str">
            <v>hauer</v>
          </cell>
          <cell r="I403" t="str">
            <v>CURITIBA </v>
          </cell>
          <cell r="J403" t="str">
            <v>pr</v>
          </cell>
          <cell r="K403" t="str">
            <v xml:space="preserve">81.610-040 </v>
          </cell>
          <cell r="L403" t="str">
            <v>BR</v>
          </cell>
        </row>
        <row r="404">
          <cell r="B404">
            <v>89317697000566</v>
          </cell>
          <cell r="C404" t="str">
            <v>TW TRANSPORTES LOGISTICA LTDA</v>
          </cell>
          <cell r="D404">
            <v>365</v>
          </cell>
          <cell r="E404" t="str">
            <v>R FIORAVANTE SCHIAVI </v>
          </cell>
          <cell r="F404">
            <v>181</v>
          </cell>
          <cell r="H404" t="str">
            <v>SARANDI </v>
          </cell>
          <cell r="I404" t="str">
            <v>PORTO ALEGRE </v>
          </cell>
          <cell r="J404" t="str">
            <v>rs</v>
          </cell>
          <cell r="K404" t="str">
            <v xml:space="preserve">91.150-150 </v>
          </cell>
          <cell r="L404" t="str">
            <v>BR</v>
          </cell>
        </row>
        <row r="405">
          <cell r="B405">
            <v>1362809000126</v>
          </cell>
          <cell r="C405" t="str">
            <v>REFORMAQ COMERCIO E MANUTENCAO DE MAQUINAS LTDA</v>
          </cell>
          <cell r="D405">
            <v>360</v>
          </cell>
          <cell r="E405" t="str">
            <v>AV FERNANDO FERRARI </v>
          </cell>
          <cell r="F405">
            <v>1770</v>
          </cell>
          <cell r="H405" t="str">
            <v>cohab</v>
          </cell>
          <cell r="I405" t="str">
            <v>cachoeirinha</v>
          </cell>
          <cell r="J405" t="str">
            <v>rs</v>
          </cell>
          <cell r="K405">
            <v>94935800</v>
          </cell>
          <cell r="L405" t="str">
            <v>BR</v>
          </cell>
        </row>
        <row r="406">
          <cell r="B406">
            <v>8800464000194</v>
          </cell>
          <cell r="C406" t="str">
            <v>SCHNEIDER MOTO EXPRESS LTDA</v>
          </cell>
          <cell r="D406">
            <v>360</v>
          </cell>
          <cell r="E406" t="str">
            <v>R DO CORREGO </v>
          </cell>
          <cell r="F406">
            <v>153</v>
          </cell>
          <cell r="H406" t="str">
            <v>vila carrao</v>
          </cell>
          <cell r="I406" t="str">
            <v>são paulo</v>
          </cell>
          <cell r="J406" t="str">
            <v>sp</v>
          </cell>
          <cell r="K406" t="str">
            <v xml:space="preserve">03.421-020 </v>
          </cell>
          <cell r="L406" t="str">
            <v>BR</v>
          </cell>
        </row>
        <row r="407">
          <cell r="B407">
            <v>776574001390</v>
          </cell>
          <cell r="C407" t="str">
            <v>B2W COMPANHIA GLOBAL DO VAREJO</v>
          </cell>
          <cell r="D407">
            <v>349</v>
          </cell>
          <cell r="E407" t="str">
            <v>EST DA LAMA PRETA </v>
          </cell>
          <cell r="F407">
            <v>2705</v>
          </cell>
          <cell r="H407" t="str">
            <v>SANTA CRUZ </v>
          </cell>
          <cell r="I407" t="str">
            <v>RIO DE JANEIRO</v>
          </cell>
          <cell r="J407" t="str">
            <v>rj</v>
          </cell>
          <cell r="K407" t="str">
            <v xml:space="preserve">23.575-450 </v>
          </cell>
          <cell r="L407" t="str">
            <v>BR</v>
          </cell>
        </row>
        <row r="408">
          <cell r="B408">
            <v>9257138000145</v>
          </cell>
          <cell r="C408" t="str">
            <v>DA ROSA GOULART E CIA LTDA</v>
          </cell>
          <cell r="D408">
            <v>348</v>
          </cell>
          <cell r="E408" t="str">
            <v>AV FLORES DA CUNHA </v>
          </cell>
          <cell r="F408">
            <v>2564</v>
          </cell>
          <cell r="G408" t="str">
            <v>loja 04</v>
          </cell>
          <cell r="H408" t="str">
            <v>PARQUE BRASILIA</v>
          </cell>
          <cell r="I408" t="str">
            <v>CACHOEIRINHA </v>
          </cell>
          <cell r="J408" t="str">
            <v>rs</v>
          </cell>
          <cell r="K408">
            <v>94950000</v>
          </cell>
          <cell r="L408" t="str">
            <v>BR</v>
          </cell>
        </row>
        <row r="409">
          <cell r="B409">
            <v>2259840000107</v>
          </cell>
          <cell r="C409" t="str">
            <v>LEOFRAN TRANSPORTES LTDA</v>
          </cell>
          <cell r="D409">
            <v>343.71</v>
          </cell>
          <cell r="E409" t="str">
            <v>R CINCO </v>
          </cell>
          <cell r="F409">
            <v>162</v>
          </cell>
          <cell r="H409" t="str">
            <v>distr industrial</v>
          </cell>
          <cell r="I409" t="str">
            <v>NOVA ODESSA </v>
          </cell>
          <cell r="J409" t="str">
            <v>sp</v>
          </cell>
          <cell r="K409">
            <v>13460000</v>
          </cell>
          <cell r="L409" t="str">
            <v>BR</v>
          </cell>
        </row>
        <row r="410">
          <cell r="B410">
            <v>4869369000277</v>
          </cell>
          <cell r="C410" t="str">
            <v>JAPKS LOGISTICA E TRANSPS LTDA</v>
          </cell>
          <cell r="D410">
            <v>342.45</v>
          </cell>
          <cell r="E410" t="str">
            <v>AV PLINIO KROEFF </v>
          </cell>
          <cell r="F410">
            <v>1550</v>
          </cell>
          <cell r="G410" t="str">
            <v>BLOCO A</v>
          </cell>
          <cell r="H410" t="str">
            <v>SARANDI </v>
          </cell>
          <cell r="I410" t="str">
            <v>PORTO ALEGRE </v>
          </cell>
          <cell r="J410" t="str">
            <v>RS</v>
          </cell>
          <cell r="K410">
            <v>91150170</v>
          </cell>
          <cell r="L410" t="str">
            <v>BR</v>
          </cell>
        </row>
        <row r="411">
          <cell r="B411">
            <v>92690478000109</v>
          </cell>
          <cell r="C411" t="str">
            <v>CASA DAS CORRENTES LTDA</v>
          </cell>
          <cell r="D411">
            <v>341.28</v>
          </cell>
          <cell r="E411" t="str">
            <v>AV FRANCA </v>
          </cell>
          <cell r="F411">
            <v>615</v>
          </cell>
          <cell r="H411" t="str">
            <v>NAGEVANTES</v>
          </cell>
          <cell r="I411" t="str">
            <v>PORTO ALEGRE </v>
          </cell>
          <cell r="K411">
            <v>90230220</v>
          </cell>
          <cell r="L411" t="str">
            <v>BR</v>
          </cell>
        </row>
        <row r="412">
          <cell r="B412">
            <v>14001749000168</v>
          </cell>
          <cell r="C412" t="str">
            <v>ALANO EXECUTIVO HOTEL</v>
          </cell>
          <cell r="D412">
            <v>340</v>
          </cell>
          <cell r="E412" t="str">
            <v>AV FLORES DA CUNHA </v>
          </cell>
          <cell r="F412">
            <v>4300</v>
          </cell>
          <cell r="H412" t="str">
            <v>BOM PRINCIPIO</v>
          </cell>
          <cell r="I412" t="str">
            <v>CACHOEIRINHA</v>
          </cell>
          <cell r="J412" t="str">
            <v>RS</v>
          </cell>
          <cell r="K412" t="str">
            <v xml:space="preserve">94.950-001 </v>
          </cell>
          <cell r="L412" t="str">
            <v>BR</v>
          </cell>
        </row>
        <row r="413">
          <cell r="B413">
            <v>17197385000121</v>
          </cell>
          <cell r="C413" t="str">
            <v>COMPANHIA DE SEGUROS MINAS-BRASIL</v>
          </cell>
          <cell r="D413">
            <v>325.32</v>
          </cell>
          <cell r="E413" t="str">
            <v>AV GETULIO VARGAS </v>
          </cell>
          <cell r="F413">
            <v>1420</v>
          </cell>
          <cell r="G413" t="str">
            <v xml:space="preserve">: 5 E 6 ANDARES; : SALAS 501 A 505, ; : 507 A 516,521 E ; : 601 A 621 ; </v>
          </cell>
          <cell r="H413" t="str">
            <v>FUNCIONARIOS </v>
          </cell>
          <cell r="I413" t="str">
            <v>BELO HORIZONTE </v>
          </cell>
          <cell r="J413" t="str">
            <v>MG</v>
          </cell>
          <cell r="K413">
            <v>30112021</v>
          </cell>
          <cell r="L413" t="str">
            <v>BR</v>
          </cell>
        </row>
        <row r="414">
          <cell r="B414">
            <v>18294169000167</v>
          </cell>
          <cell r="C414" t="str">
            <v>SIEMENS SERVIÇOS DE MONITORAMENTO ELETRONICO LTDA</v>
          </cell>
          <cell r="D414">
            <v>325.06</v>
          </cell>
          <cell r="E414" t="str">
            <v>R WERNER VON SIEMENS </v>
          </cell>
          <cell r="F414">
            <v>111</v>
          </cell>
          <cell r="G414" t="str">
            <v xml:space="preserve">PREDIO 20 - TERREO </v>
          </cell>
          <cell r="H414" t="str">
            <v>LAPA DE BAIXO </v>
          </cell>
          <cell r="I414" t="str">
            <v>SAO PAULO </v>
          </cell>
          <cell r="J414" t="str">
            <v>SP</v>
          </cell>
          <cell r="K414" t="str">
            <v xml:space="preserve">05.069-900 </v>
          </cell>
          <cell r="L414" t="str">
            <v>BR</v>
          </cell>
        </row>
        <row r="415">
          <cell r="B415">
            <v>78747136000319</v>
          </cell>
          <cell r="C415" t="str">
            <v>EXPRESSO RODOVIARIO TAMOYO LTDA</v>
          </cell>
          <cell r="D415">
            <v>317.10000000000002</v>
          </cell>
          <cell r="E415" t="str">
            <v>R OTHONIEL TABORDA REINHARDT </v>
          </cell>
          <cell r="F415">
            <v>226</v>
          </cell>
          <cell r="G415" t="str">
            <v xml:space="preserve">TERREO </v>
          </cell>
          <cell r="H415" t="str">
            <v>VILA SAO PEDRO </v>
          </cell>
          <cell r="I415" t="str">
            <v>CURITIBA</v>
          </cell>
          <cell r="J415" t="str">
            <v>PR</v>
          </cell>
          <cell r="K415" t="str">
            <v xml:space="preserve">81.810-270 </v>
          </cell>
          <cell r="L415" t="str">
            <v>BR</v>
          </cell>
        </row>
        <row r="416">
          <cell r="B416">
            <v>3577700000131</v>
          </cell>
          <cell r="C416" t="str">
            <v>CLIMAMONT CAMARAS FRIGORIFICAS LTDA</v>
          </cell>
          <cell r="D416">
            <v>308.58999999999997</v>
          </cell>
          <cell r="E416" t="str">
            <v>R SANTO BORTOLINI </v>
          </cell>
          <cell r="F416">
            <v>1224</v>
          </cell>
          <cell r="H416" t="str">
            <v>BELA VISTA</v>
          </cell>
          <cell r="I416" t="str">
            <v>CAIXAS DO SUL</v>
          </cell>
          <cell r="J416" t="str">
            <v>RS</v>
          </cell>
          <cell r="K416" t="str">
            <v xml:space="preserve">95.076-087 </v>
          </cell>
          <cell r="L416" t="str">
            <v>BR</v>
          </cell>
        </row>
        <row r="417">
          <cell r="B417">
            <v>62227509003144</v>
          </cell>
          <cell r="C417" t="str">
            <v>IQ SOLUÇÕES &amp; QUIMICA SA</v>
          </cell>
          <cell r="D417">
            <v>308.56</v>
          </cell>
          <cell r="E417" t="str">
            <v>ROD BR 101 </v>
          </cell>
          <cell r="F417">
            <v>1825</v>
          </cell>
          <cell r="G417" t="str">
            <v xml:space="preserve">KM 113 SALA 10 GALPAOA </v>
          </cell>
          <cell r="H417" t="str">
            <v>SALEIROS</v>
          </cell>
          <cell r="I417" t="str">
            <v>ITAJAI</v>
          </cell>
          <cell r="J417" t="str">
            <v>SC</v>
          </cell>
          <cell r="K417" t="str">
            <v xml:space="preserve">88.311-600 </v>
          </cell>
          <cell r="L417" t="str">
            <v>BR</v>
          </cell>
        </row>
        <row r="418">
          <cell r="B418">
            <v>15515629000141</v>
          </cell>
          <cell r="C418" t="str">
            <v>PEDROTTI &amp; VECCHIO SOLUCOES AMBIENTAIS LT</v>
          </cell>
          <cell r="D418">
            <v>307.16999999999996</v>
          </cell>
          <cell r="E418" t="str">
            <v>R ADOLFO MOOG </v>
          </cell>
          <cell r="F418">
            <v>71</v>
          </cell>
          <cell r="G418" t="str">
            <v>SALA 01</v>
          </cell>
          <cell r="H418" t="str">
            <v>JARDIM AMERICA </v>
          </cell>
          <cell r="I418" t="str">
            <v>SAO LEOPOLDO </v>
          </cell>
          <cell r="J418" t="str">
            <v>RS</v>
          </cell>
          <cell r="K418" t="str">
            <v xml:space="preserve">93.032-380 </v>
          </cell>
          <cell r="L418" t="str">
            <v>BR</v>
          </cell>
        </row>
        <row r="419">
          <cell r="B419">
            <v>5545381000108</v>
          </cell>
          <cell r="C419" t="str">
            <v>AKSO PROD ELETRONICOS LTDA</v>
          </cell>
          <cell r="D419">
            <v>304.2</v>
          </cell>
          <cell r="E419" t="str">
            <v>R EMILIO H. DEXHEIMER </v>
          </cell>
          <cell r="F419">
            <v>357</v>
          </cell>
          <cell r="H419" t="str">
            <v>JARDIM AMERICA </v>
          </cell>
          <cell r="I419" t="str">
            <v>SAO LEOPOLDO </v>
          </cell>
          <cell r="J419" t="str">
            <v>RS</v>
          </cell>
          <cell r="K419" t="str">
            <v xml:space="preserve">93.032-200 </v>
          </cell>
          <cell r="L419" t="str">
            <v>BR</v>
          </cell>
        </row>
        <row r="420">
          <cell r="B420">
            <v>97493613000140</v>
          </cell>
          <cell r="C420" t="str">
            <v>AUTO MECANICA PAULISTA JORGE LTDA ME</v>
          </cell>
          <cell r="D420">
            <v>301.7</v>
          </cell>
          <cell r="E420" t="str">
            <v>R PEDRO ALCANTARA DE FREITAS </v>
          </cell>
          <cell r="F420">
            <v>428</v>
          </cell>
          <cell r="H420" t="str">
            <v>CENTRO </v>
          </cell>
          <cell r="I420" t="str">
            <v>BARRA VELHA </v>
          </cell>
          <cell r="J420" t="str">
            <v>SC</v>
          </cell>
          <cell r="K420" t="str">
            <v xml:space="preserve">88.390-000 </v>
          </cell>
          <cell r="L420" t="str">
            <v>BR</v>
          </cell>
        </row>
        <row r="421">
          <cell r="B421">
            <v>7353677000152</v>
          </cell>
          <cell r="C421" t="str">
            <v>ALPHOM FIRE SIST EQUIP PREVENCÃO DE INCENDIOS E ACIDENTES LTDA</v>
          </cell>
          <cell r="D421">
            <v>300</v>
          </cell>
          <cell r="E421" t="str">
            <v>R JOSE RODRIGUES </v>
          </cell>
          <cell r="F421">
            <v>36</v>
          </cell>
          <cell r="H421" t="str">
            <v>PARQUE ESPIRITO SANTO </v>
          </cell>
          <cell r="I421" t="str">
            <v>CACHOEIRINHA </v>
          </cell>
          <cell r="J421" t="str">
            <v>RS</v>
          </cell>
          <cell r="K421" t="str">
            <v>94965-320</v>
          </cell>
          <cell r="L421" t="str">
            <v>BR</v>
          </cell>
        </row>
        <row r="422">
          <cell r="B422">
            <v>10893150000125</v>
          </cell>
          <cell r="C422" t="str">
            <v>EMPILHAOESTE - EMPILHADEIRAS COMERCIO DE PECAS E SERVICOS LTDA. ME</v>
          </cell>
          <cell r="D422">
            <v>300</v>
          </cell>
          <cell r="E422" t="str">
            <v>AC BR 282 PLINIO ARLINDO DE NES </v>
          </cell>
          <cell r="F422">
            <v>1915</v>
          </cell>
          <cell r="G422" t="str">
            <v xml:space="preserve">LETRA D SALA 03 </v>
          </cell>
          <cell r="H422" t="str">
            <v>LIDER </v>
          </cell>
          <cell r="I422" t="str">
            <v>CHAPECO </v>
          </cell>
          <cell r="J422" t="str">
            <v>SC</v>
          </cell>
          <cell r="K422" t="str">
            <v xml:space="preserve">89.805-297 </v>
          </cell>
          <cell r="L422" t="str">
            <v>BR</v>
          </cell>
        </row>
        <row r="423">
          <cell r="B423">
            <v>4206050003104</v>
          </cell>
          <cell r="C423" t="str">
            <v>TIM CELULAR S.A.</v>
          </cell>
          <cell r="D423">
            <v>299</v>
          </cell>
          <cell r="E423" t="str">
            <v>R ANDARAI </v>
          </cell>
          <cell r="F423">
            <v>549</v>
          </cell>
          <cell r="H423" t="str">
            <v>PASSO D'AREIA </v>
          </cell>
          <cell r="I423" t="str">
            <v>PORTO ALEGRE </v>
          </cell>
          <cell r="J423" t="str">
            <v>RS</v>
          </cell>
          <cell r="K423" t="str">
            <v xml:space="preserve">91.350-110 </v>
          </cell>
          <cell r="L423" t="str">
            <v>BR</v>
          </cell>
        </row>
        <row r="424">
          <cell r="B424">
            <v>92785989000104</v>
          </cell>
          <cell r="C424" t="str">
            <v>CIA JORNALISTICA J. C. JARROS</v>
          </cell>
          <cell r="D424">
            <v>294</v>
          </cell>
          <cell r="E424" t="str">
            <v>AV JOAO PESSOA </v>
          </cell>
          <cell r="F424">
            <v>1282</v>
          </cell>
          <cell r="H424" t="str">
            <v>AZENHA </v>
          </cell>
          <cell r="I424" t="str">
            <v>PORTO ALEGRE </v>
          </cell>
          <cell r="J424" t="str">
            <v>RS</v>
          </cell>
          <cell r="K424" t="str">
            <v>90040-001</v>
          </cell>
          <cell r="L424" t="str">
            <v>BR</v>
          </cell>
        </row>
        <row r="425">
          <cell r="B425">
            <v>95758330000157</v>
          </cell>
          <cell r="C425" t="str">
            <v>SOMAR INDL DE EMBALAGENS LTDA</v>
          </cell>
          <cell r="D425">
            <v>292.10000000000002</v>
          </cell>
          <cell r="E425" t="str">
            <v>R MOEMA </v>
          </cell>
          <cell r="F425">
            <v>110</v>
          </cell>
          <cell r="H425" t="str">
            <v>GIOPPO</v>
          </cell>
          <cell r="I425" t="str">
            <v>CACADOR </v>
          </cell>
          <cell r="J425" t="str">
            <v>SC</v>
          </cell>
          <cell r="K425" t="str">
            <v xml:space="preserve">89.500-000 </v>
          </cell>
          <cell r="L425" t="str">
            <v>BR</v>
          </cell>
        </row>
        <row r="426">
          <cell r="B426">
            <v>87095964000149</v>
          </cell>
          <cell r="C426" t="str">
            <v>EICHENBERG TRANSCHEICH</v>
          </cell>
          <cell r="D426">
            <v>290</v>
          </cell>
          <cell r="E426" t="str">
            <v>BAIXADA</v>
          </cell>
          <cell r="L426" t="str">
            <v>BR</v>
          </cell>
        </row>
        <row r="427">
          <cell r="B427">
            <v>4024047000146</v>
          </cell>
          <cell r="C427" t="str">
            <v>COMERCIO DE PNEUS CARDOSO LTDA - EPP</v>
          </cell>
          <cell r="D427">
            <v>287.5</v>
          </cell>
          <cell r="E427" t="str">
            <v>R 10 DE NOVEMBRO</v>
          </cell>
          <cell r="F427">
            <v>1151</v>
          </cell>
          <cell r="H427" t="str">
            <v>CENTRO</v>
          </cell>
          <cell r="I427" t="str">
            <v>XAXIM </v>
          </cell>
          <cell r="J427" t="str">
            <v>SC</v>
          </cell>
          <cell r="K427" t="str">
            <v xml:space="preserve">89.825-000 </v>
          </cell>
          <cell r="L427" t="str">
            <v>BR</v>
          </cell>
        </row>
        <row r="428">
          <cell r="B428">
            <v>88246251000100</v>
          </cell>
          <cell r="C428" t="str">
            <v>TRANSEICH ASSESSORIA E TRANSPORTES LTDA</v>
          </cell>
          <cell r="D428">
            <v>285.89999999999998</v>
          </cell>
          <cell r="E428" t="str">
            <v>AV DAS INDUSTRIAS </v>
          </cell>
          <cell r="F428">
            <v>389</v>
          </cell>
          <cell r="H428" t="str">
            <v>ANCHIETA</v>
          </cell>
          <cell r="I428" t="str">
            <v>PORTO ALEGRE </v>
          </cell>
          <cell r="J428" t="str">
            <v>RS</v>
          </cell>
          <cell r="K428" t="str">
            <v xml:space="preserve">90.200-290 </v>
          </cell>
          <cell r="L428" t="str">
            <v>BR</v>
          </cell>
        </row>
        <row r="429">
          <cell r="B429">
            <v>11364642000196</v>
          </cell>
          <cell r="C429" t="str">
            <v>TRANSPORTES SANTA CRUZ LTDA</v>
          </cell>
          <cell r="D429">
            <v>280.25</v>
          </cell>
          <cell r="E429" t="str">
            <v>R EDGAR FILTER </v>
          </cell>
          <cell r="F429">
            <v>300</v>
          </cell>
          <cell r="H429" t="str">
            <v>VARZEA </v>
          </cell>
          <cell r="I429" t="str">
            <v>SANTA CRUZ DO SUL </v>
          </cell>
          <cell r="J429" t="str">
            <v>RS</v>
          </cell>
          <cell r="K429" t="str">
            <v xml:space="preserve">96.814-150 </v>
          </cell>
          <cell r="L429" t="str">
            <v>BR</v>
          </cell>
        </row>
        <row r="430">
          <cell r="B430">
            <v>168581000175</v>
          </cell>
          <cell r="C430" t="str">
            <v>GRELUK E MENEZES TRANSPORTES RODOVIÁRIOS LTDA.</v>
          </cell>
          <cell r="D430">
            <v>280</v>
          </cell>
          <cell r="E430" t="str">
            <v>R UNIAO </v>
          </cell>
          <cell r="F430">
            <v>44</v>
          </cell>
          <cell r="H430" t="str">
            <v>PARQUE CAPUAVA </v>
          </cell>
          <cell r="I430" t="str">
            <v>SANTO ANDRE </v>
          </cell>
          <cell r="J430" t="str">
            <v>SP</v>
          </cell>
          <cell r="K430" t="str">
            <v xml:space="preserve">09.270-180 </v>
          </cell>
          <cell r="L430" t="str">
            <v>BR</v>
          </cell>
        </row>
        <row r="431">
          <cell r="B431">
            <v>3530239000161</v>
          </cell>
          <cell r="C431" t="str">
            <v>SULFER COMÉRCIO DE FERROS LTDA</v>
          </cell>
          <cell r="D431">
            <v>274.85000000000002</v>
          </cell>
          <cell r="E431" t="str">
            <v>AV FREDERICO AUGUSTO RITTER </v>
          </cell>
          <cell r="F431">
            <v>810</v>
          </cell>
          <cell r="H431" t="str">
            <v>DISTRITO INDUSTRIALÇ</v>
          </cell>
          <cell r="I431" t="str">
            <v>CACHOEIRINHA</v>
          </cell>
          <cell r="J431" t="str">
            <v>RS</v>
          </cell>
          <cell r="K431" t="str">
            <v>94930-000</v>
          </cell>
          <cell r="L431" t="str">
            <v>BR</v>
          </cell>
        </row>
        <row r="432">
          <cell r="B432">
            <v>9296295000593</v>
          </cell>
          <cell r="C432" t="str">
            <v>AZUL LINHAS AEREAS BRASILEIRAS S.A.</v>
          </cell>
          <cell r="D432">
            <v>263.36</v>
          </cell>
          <cell r="E432" t="str">
            <v>AV DOS ESTADOS </v>
          </cell>
          <cell r="F432" t="str">
            <v>747 </v>
          </cell>
          <cell r="G432" t="str">
            <v xml:space="preserve"> </v>
          </cell>
          <cell r="H432" t="str">
            <v>SAO JOAO</v>
          </cell>
          <cell r="I432" t="str">
            <v>PORTO ALEGRE </v>
          </cell>
          <cell r="J432" t="str">
            <v>RS</v>
          </cell>
          <cell r="K432" t="str">
            <v xml:space="preserve">90.200-000 </v>
          </cell>
          <cell r="L432" t="str">
            <v>BR</v>
          </cell>
        </row>
        <row r="433">
          <cell r="B433">
            <v>8265503000109</v>
          </cell>
          <cell r="C433" t="str">
            <v>NITRODEV SISTEMA DE INFORMOCAO LTDA</v>
          </cell>
          <cell r="D433">
            <v>260</v>
          </cell>
          <cell r="E433" t="str">
            <v>AV TAQUARA</v>
          </cell>
          <cell r="F433" t="str">
            <v>146 </v>
          </cell>
          <cell r="G433" t="str">
            <v xml:space="preserve">CJ 401 </v>
          </cell>
          <cell r="H433" t="str">
            <v>PETROPOLIS </v>
          </cell>
          <cell r="I433" t="str">
            <v>PORTO ALEGRE</v>
          </cell>
          <cell r="J433" t="str">
            <v>RS</v>
          </cell>
          <cell r="K433" t="str">
            <v xml:space="preserve">90.460-210 </v>
          </cell>
          <cell r="L433" t="str">
            <v>BR</v>
          </cell>
        </row>
        <row r="434">
          <cell r="B434">
            <v>3816461000125</v>
          </cell>
          <cell r="C434" t="str">
            <v>ESCRITÓRIO JURÍDICO AVERBACH</v>
          </cell>
          <cell r="D434">
            <v>252.3</v>
          </cell>
          <cell r="E434" t="str">
            <v>AV FRANKLIN ROOSEVELT </v>
          </cell>
          <cell r="F434">
            <v>137</v>
          </cell>
          <cell r="H434" t="str">
            <v>CENTRO </v>
          </cell>
          <cell r="I434" t="str">
            <v>RIO DE JANEIRO </v>
          </cell>
          <cell r="J434" t="str">
            <v>RJ </v>
          </cell>
          <cell r="K434" t="str">
            <v>20.021-120</v>
          </cell>
          <cell r="L434" t="str">
            <v>BR</v>
          </cell>
        </row>
        <row r="435">
          <cell r="B435">
            <v>54651716001150</v>
          </cell>
          <cell r="C435" t="str">
            <v>SUPRICORP SUPRIMENTOS LTDA</v>
          </cell>
          <cell r="D435">
            <v>250.05</v>
          </cell>
          <cell r="E435" t="str">
            <v>AV GUPE </v>
          </cell>
          <cell r="F435" t="str">
            <v>9697 </v>
          </cell>
          <cell r="G435" t="str">
            <v xml:space="preserve">GALPAO01 E 02 </v>
          </cell>
          <cell r="H435" t="str">
            <v>BARUERI </v>
          </cell>
          <cell r="I435" t="str">
            <v>SITIO GUPE </v>
          </cell>
          <cell r="J435" t="str">
            <v>SP</v>
          </cell>
          <cell r="K435" t="str">
            <v xml:space="preserve">06.422-120 </v>
          </cell>
          <cell r="L435" t="str">
            <v>BR</v>
          </cell>
        </row>
        <row r="436">
          <cell r="B436">
            <v>93092187000181</v>
          </cell>
          <cell r="C436" t="str">
            <v>YARA R DE BORBA</v>
          </cell>
          <cell r="D436">
            <v>249</v>
          </cell>
          <cell r="E436" t="str">
            <v>BAIXADA</v>
          </cell>
          <cell r="L436" t="str">
            <v>BR</v>
          </cell>
        </row>
        <row r="437">
          <cell r="B437">
            <v>2351877000152</v>
          </cell>
          <cell r="C437" t="str">
            <v>LOCAWEB SERVICOS DE INTERNET S.A</v>
          </cell>
          <cell r="D437">
            <v>243.89</v>
          </cell>
          <cell r="E437" t="str">
            <v>R ITAPAIUNA</v>
          </cell>
          <cell r="F437">
            <v>2434</v>
          </cell>
          <cell r="H437" t="str">
            <v>VILA ANDRADE</v>
          </cell>
          <cell r="I437" t="str">
            <v>SAO PAULO </v>
          </cell>
          <cell r="J437" t="str">
            <v>SP</v>
          </cell>
          <cell r="K437" t="str">
            <v>05.707-001</v>
          </cell>
          <cell r="L437" t="str">
            <v>BR</v>
          </cell>
        </row>
        <row r="438">
          <cell r="B438">
            <v>214121000802</v>
          </cell>
          <cell r="C438" t="str">
            <v>TRANSAL TRANSPORTADORA SALVAN LTDA</v>
          </cell>
          <cell r="D438">
            <v>241.06</v>
          </cell>
          <cell r="E438" t="str">
            <v>ROD BR 116 </v>
          </cell>
          <cell r="F438" t="str">
            <v>7116 </v>
          </cell>
          <cell r="H438" t="str">
            <v>VILA LUIZ </v>
          </cell>
          <cell r="I438" t="str">
            <v>COLOMBO</v>
          </cell>
          <cell r="J438" t="str">
            <v>PR </v>
          </cell>
          <cell r="K438" t="str">
            <v xml:space="preserve">83.413-000 </v>
          </cell>
          <cell r="L438" t="str">
            <v>BR</v>
          </cell>
        </row>
        <row r="439">
          <cell r="B439">
            <v>10625138000130</v>
          </cell>
          <cell r="C439" t="str">
            <v>LAIDEX SUPERMERCADOS</v>
          </cell>
          <cell r="D439">
            <v>237.64</v>
          </cell>
          <cell r="E439" t="str">
            <v>R SANTA RITA DE CASSIA</v>
          </cell>
          <cell r="F439" t="str">
            <v>124 </v>
          </cell>
          <cell r="H439" t="str">
            <v>COHAB </v>
          </cell>
          <cell r="I439" t="str">
            <v>CACHOEIRINHA </v>
          </cell>
          <cell r="J439" t="str">
            <v>RS</v>
          </cell>
          <cell r="K439" t="str">
            <v>94.935-600</v>
          </cell>
          <cell r="L439" t="str">
            <v>BR</v>
          </cell>
        </row>
        <row r="440">
          <cell r="B440">
            <v>93949899000417</v>
          </cell>
          <cell r="C440" t="str">
            <v>VENETOSUL TRANSPORTES LTDA</v>
          </cell>
          <cell r="D440">
            <v>237.22</v>
          </cell>
          <cell r="E440" t="str">
            <v>ROD BR 116 </v>
          </cell>
          <cell r="F440" t="str">
            <v>27220 </v>
          </cell>
          <cell r="H440" t="str">
            <v>TATUQUARA </v>
          </cell>
          <cell r="I440" t="str">
            <v>CURITIBA </v>
          </cell>
          <cell r="J440" t="str">
            <v>PR </v>
          </cell>
          <cell r="K440" t="str">
            <v>81.690-500</v>
          </cell>
          <cell r="L440" t="str">
            <v>BR</v>
          </cell>
        </row>
        <row r="441">
          <cell r="B441">
            <v>4898488000177</v>
          </cell>
          <cell r="C441" t="str">
            <v>AGENCIA NACIONAL DE TRANSPORTES TERRESTRES</v>
          </cell>
          <cell r="D441">
            <v>229.84</v>
          </cell>
          <cell r="E441" t="str">
            <v>ST SCE/SUL, LOTE 10, TRECHO 3, PROJETO ORLA, POLO </v>
          </cell>
          <cell r="F441" t="str">
            <v>S/N </v>
          </cell>
          <cell r="H441" t="str">
            <v>ASA SUL </v>
          </cell>
          <cell r="I441" t="str">
            <v>BRASILIA </v>
          </cell>
          <cell r="J441" t="str">
            <v>DF</v>
          </cell>
          <cell r="K441" t="str">
            <v xml:space="preserve">70.200-003 </v>
          </cell>
          <cell r="L441" t="str">
            <v>BR</v>
          </cell>
        </row>
        <row r="442">
          <cell r="B442">
            <v>88009030000614</v>
          </cell>
          <cell r="C442" t="str">
            <v>MODULAR TRANSPORTES LTDA</v>
          </cell>
          <cell r="D442">
            <v>229.66000000000003</v>
          </cell>
          <cell r="E442" t="str">
            <v>ROD BR CENTO DE DEZESSEIS</v>
          </cell>
          <cell r="F442" t="str">
            <v>27341 </v>
          </cell>
          <cell r="H442" t="str">
            <v>CAMPO DO SANTANA </v>
          </cell>
          <cell r="I442" t="str">
            <v>CURITIBA </v>
          </cell>
          <cell r="J442" t="str">
            <v>PR </v>
          </cell>
          <cell r="K442" t="str">
            <v>81.690-500</v>
          </cell>
          <cell r="L442" t="str">
            <v>BR</v>
          </cell>
        </row>
        <row r="443">
          <cell r="B443">
            <v>33041062000109</v>
          </cell>
          <cell r="C443" t="str">
            <v>SUL AMÉRICA COMPANHIA NACIONAL DE SEGUROS</v>
          </cell>
          <cell r="D443">
            <v>229.21</v>
          </cell>
          <cell r="E443" t="str">
            <v>R BEATRIZ LARRAGOITI LUCAS</v>
          </cell>
          <cell r="F443">
            <v>121</v>
          </cell>
          <cell r="H443" t="str">
            <v>CIDADE NOVA </v>
          </cell>
          <cell r="I443" t="str">
            <v>RIO DE JANEIRO </v>
          </cell>
          <cell r="J443" t="str">
            <v>RJ</v>
          </cell>
          <cell r="K443" t="str">
            <v>20.211-903</v>
          </cell>
          <cell r="L443" t="str">
            <v>BR</v>
          </cell>
        </row>
        <row r="444">
          <cell r="B444">
            <v>95383261000144</v>
          </cell>
          <cell r="C444" t="str">
            <v>FLEXMAR REPRESENTACOES COMERCIAIS LTDA</v>
          </cell>
          <cell r="D444">
            <v>224.46</v>
          </cell>
          <cell r="E444" t="str">
            <v>R FRANCISCO BORDENOWSKI</v>
          </cell>
          <cell r="F444" t="str">
            <v>381 </v>
          </cell>
          <cell r="H444" t="str">
            <v>BUTIATUVINHA </v>
          </cell>
          <cell r="I444" t="str">
            <v>CURITIBA </v>
          </cell>
          <cell r="J444" t="str">
            <v>PR</v>
          </cell>
          <cell r="K444" t="str">
            <v>82.400-420</v>
          </cell>
          <cell r="L444" t="str">
            <v>BR</v>
          </cell>
        </row>
        <row r="445">
          <cell r="B445">
            <v>85280147000135</v>
          </cell>
          <cell r="C445" t="str">
            <v>DEPARTAMENTO ESTADUAL DE TRANSITO SC</v>
          </cell>
          <cell r="D445">
            <v>221.32</v>
          </cell>
          <cell r="L445" t="str">
            <v>BR</v>
          </cell>
        </row>
        <row r="446">
          <cell r="B446">
            <v>77821841000194</v>
          </cell>
          <cell r="C446" t="str">
            <v>PARANA TRIBUNAL DE JUSTICA</v>
          </cell>
          <cell r="D446">
            <v>220.35</v>
          </cell>
          <cell r="E446" t="str">
            <v>AV CANDIDO DE ABREU</v>
          </cell>
          <cell r="F446" t="str">
            <v>S/N</v>
          </cell>
          <cell r="H446" t="str">
            <v>CENTRO CIVICO</v>
          </cell>
          <cell r="I446" t="str">
            <v>CURITIBA </v>
          </cell>
          <cell r="J446" t="str">
            <v>PR</v>
          </cell>
          <cell r="K446" t="str">
            <v>80.530-000</v>
          </cell>
          <cell r="L446" t="str">
            <v>BR</v>
          </cell>
        </row>
        <row r="447">
          <cell r="B447">
            <v>428307000198</v>
          </cell>
          <cell r="C447" t="str">
            <v>EXPRESSO SAO MIGUEL LTDA</v>
          </cell>
          <cell r="D447">
            <v>211.02</v>
          </cell>
          <cell r="E447" t="str">
            <v>R PLINIO A. DE NES </v>
          </cell>
          <cell r="F447">
            <v>5040</v>
          </cell>
          <cell r="G447" t="str">
            <v>E ACESSO 282</v>
          </cell>
          <cell r="H447" t="str">
            <v>BELVEDERE</v>
          </cell>
          <cell r="I447" t="str">
            <v>CHAPECO </v>
          </cell>
          <cell r="J447" t="str">
            <v>SC </v>
          </cell>
          <cell r="K447" t="str">
            <v>89.805-290</v>
          </cell>
          <cell r="L447" t="str">
            <v>BR</v>
          </cell>
        </row>
        <row r="448">
          <cell r="B448">
            <v>2270336000108</v>
          </cell>
          <cell r="C448" t="str">
            <v>NARA ROSANE DA SILVA MECANICA</v>
          </cell>
          <cell r="D448">
            <v>210</v>
          </cell>
          <cell r="E448" t="str">
            <v>R EUCLIDES DA CUNHA</v>
          </cell>
          <cell r="F448">
            <v>15</v>
          </cell>
          <cell r="H448" t="str">
            <v>BOM PRINCIPIO </v>
          </cell>
          <cell r="I448" t="str">
            <v>CACHOEIRINHA </v>
          </cell>
          <cell r="J448" t="str">
            <v>RS </v>
          </cell>
          <cell r="K448" t="str">
            <v xml:space="preserve">94.950-120 </v>
          </cell>
          <cell r="L448" t="str">
            <v>BR</v>
          </cell>
        </row>
        <row r="449">
          <cell r="B449">
            <v>1935819000103</v>
          </cell>
          <cell r="C449" t="str">
            <v>DEPARTAMENTO ESTADUAL DE TRANSITO</v>
          </cell>
          <cell r="D449">
            <v>204.3</v>
          </cell>
          <cell r="E449" t="str">
            <v>AV JULIO DE CASTILHOS </v>
          </cell>
          <cell r="F449">
            <v>505</v>
          </cell>
          <cell r="G449" t="str">
            <v>ANDAR 16 SALA 1604</v>
          </cell>
          <cell r="H449" t="str">
            <v>CENTRO HISTORICO </v>
          </cell>
          <cell r="I449" t="str">
            <v>PORTO ALEGRE </v>
          </cell>
          <cell r="J449" t="str">
            <v>RS</v>
          </cell>
          <cell r="K449" t="str">
            <v>90.030-131</v>
          </cell>
          <cell r="L449" t="str">
            <v>BR</v>
          </cell>
        </row>
        <row r="450">
          <cell r="B450">
            <v>65555146000572</v>
          </cell>
          <cell r="C450" t="str">
            <v>BALASKA EQUIPE IND E COM LTDA</v>
          </cell>
          <cell r="D450">
            <v>202.3</v>
          </cell>
          <cell r="E450" t="str">
            <v>JULIO KOVALSKI </v>
          </cell>
          <cell r="F450">
            <v>195</v>
          </cell>
          <cell r="H450" t="str">
            <v>JARDIM SAO PEDRO </v>
          </cell>
          <cell r="I450" t="str">
            <v>PORTO ALEGRE </v>
          </cell>
          <cell r="J450" t="str">
            <v>RS </v>
          </cell>
          <cell r="K450" t="str">
            <v xml:space="preserve">91.040-220 </v>
          </cell>
          <cell r="L450" t="str">
            <v>BR</v>
          </cell>
        </row>
        <row r="451">
          <cell r="B451">
            <v>14253349000140</v>
          </cell>
          <cell r="C451" t="str">
            <v>GABRIEL MELLONI RODRIGUES TRANSPORTES- ME</v>
          </cell>
          <cell r="D451">
            <v>190.91</v>
          </cell>
          <cell r="E451" t="str">
            <v>AV SAO PAULO </v>
          </cell>
          <cell r="F451" t="str">
            <v>1128 </v>
          </cell>
          <cell r="H451" t="str">
            <v>JARDIM GURILANDIA </v>
          </cell>
          <cell r="I451" t="str">
            <v>SANTA ROSA DE VITERBO</v>
          </cell>
          <cell r="J451" t="str">
            <v>SP</v>
          </cell>
          <cell r="K451" t="str">
            <v xml:space="preserve">14.270-000 </v>
          </cell>
          <cell r="L451" t="str">
            <v>BR</v>
          </cell>
        </row>
        <row r="452">
          <cell r="B452">
            <v>94478518000189</v>
          </cell>
          <cell r="C452" t="str">
            <v>ABRASSER FERRAMENTAS LTDA</v>
          </cell>
          <cell r="D452">
            <v>190.16</v>
          </cell>
          <cell r="E452" t="str">
            <v>R MALOHA HAUSSEN </v>
          </cell>
          <cell r="F452" t="str">
            <v>465 </v>
          </cell>
          <cell r="G452" t="str">
            <v>SALA 01</v>
          </cell>
          <cell r="H452" t="str">
            <v>CITY</v>
          </cell>
          <cell r="I452" t="str">
            <v>CACHOEIRINHA</v>
          </cell>
          <cell r="J452" t="str">
            <v>RS</v>
          </cell>
          <cell r="K452" t="str">
            <v>94.910-001</v>
          </cell>
          <cell r="L452" t="str">
            <v>BR</v>
          </cell>
        </row>
        <row r="453">
          <cell r="B453">
            <v>65744476000182</v>
          </cell>
          <cell r="C453" t="str">
            <v>TRANSPORTADORA ANAIVATO LTDA - EPP</v>
          </cell>
          <cell r="D453">
            <v>182.54</v>
          </cell>
          <cell r="E453" t="str">
            <v>R ANTONIO NUNES DOS SANTOS</v>
          </cell>
          <cell r="F453" t="str">
            <v>160 </v>
          </cell>
          <cell r="G453" t="str">
            <v xml:space="preserve">SOBRE LOJA </v>
          </cell>
          <cell r="H453" t="str">
            <v>JARDIM PACAEMBU</v>
          </cell>
          <cell r="I453" t="str">
            <v>CAMPINAS </v>
          </cell>
          <cell r="J453" t="str">
            <v>SP</v>
          </cell>
          <cell r="K453" t="str">
            <v xml:space="preserve">13.033-210 </v>
          </cell>
          <cell r="L453" t="str">
            <v>BR</v>
          </cell>
        </row>
        <row r="454">
          <cell r="B454">
            <v>92909068000106</v>
          </cell>
          <cell r="C454" t="str">
            <v>CONSELHO REGIONAL DE QUIMICA-5¦ REG</v>
          </cell>
          <cell r="D454">
            <v>182.2</v>
          </cell>
          <cell r="E454" t="str">
            <v>AV ITAQUI</v>
          </cell>
          <cell r="F454" t="str">
            <v>45 </v>
          </cell>
          <cell r="H454" t="str">
            <v>PETROPOLIS </v>
          </cell>
          <cell r="I454" t="str">
            <v>PORTO ALEGRE </v>
          </cell>
          <cell r="J454" t="str">
            <v>RS </v>
          </cell>
          <cell r="K454" t="str">
            <v xml:space="preserve">90.460-140 </v>
          </cell>
          <cell r="L454" t="str">
            <v>BR</v>
          </cell>
        </row>
        <row r="455">
          <cell r="B455">
            <v>92598853000519</v>
          </cell>
          <cell r="C455" t="str">
            <v>RECRIS TRANSP. E LOG. LTDA</v>
          </cell>
          <cell r="D455">
            <v>181.95</v>
          </cell>
          <cell r="E455" t="str">
            <v>AV LARANJEIRAS</v>
          </cell>
          <cell r="F455">
            <v>2711</v>
          </cell>
          <cell r="H455" t="str">
            <v>PQ EGISTO RAGAZZO </v>
          </cell>
          <cell r="I455" t="str">
            <v>LIMEIRA </v>
          </cell>
          <cell r="J455" t="str">
            <v>SP</v>
          </cell>
          <cell r="K455" t="str">
            <v xml:space="preserve">13.485-254 </v>
          </cell>
          <cell r="L455" t="str">
            <v>BR</v>
          </cell>
        </row>
        <row r="456">
          <cell r="B456">
            <v>74730789000172</v>
          </cell>
          <cell r="C456" t="str">
            <v>EDMAR DOS SANTOS DE OLIVEIRA TRANSPORTADORA</v>
          </cell>
          <cell r="D456">
            <v>180</v>
          </cell>
          <cell r="E456" t="str">
            <v>AV LIDIO BATISTA SOARES</v>
          </cell>
          <cell r="F456" t="str">
            <v>604 </v>
          </cell>
          <cell r="H456" t="str">
            <v>QUITANDINHA </v>
          </cell>
          <cell r="I456" t="str">
            <v>CACHOEIRINHA</v>
          </cell>
          <cell r="J456" t="str">
            <v>RS</v>
          </cell>
          <cell r="K456" t="str">
            <v xml:space="preserve">94.935-410 </v>
          </cell>
          <cell r="L456" t="str">
            <v>BR</v>
          </cell>
        </row>
        <row r="457">
          <cell r="B457">
            <v>5770492000118</v>
          </cell>
          <cell r="C457" t="str">
            <v>TRANSPORTADORA DE CARGAS ORLANDIA LTDA-EPP</v>
          </cell>
          <cell r="D457">
            <v>180</v>
          </cell>
          <cell r="E457" t="str">
            <v>R DR VIDAL REIS </v>
          </cell>
          <cell r="F457">
            <v>395</v>
          </cell>
          <cell r="H457" t="str">
            <v>PARQUE NOVO MUNDO </v>
          </cell>
          <cell r="I457" t="str">
            <v>SAO PAULO </v>
          </cell>
          <cell r="J457" t="str">
            <v>SP</v>
          </cell>
          <cell r="K457" t="str">
            <v xml:space="preserve">02.181-000 </v>
          </cell>
          <cell r="L457" t="str">
            <v>BR</v>
          </cell>
        </row>
        <row r="458">
          <cell r="B458">
            <v>2180337000153</v>
          </cell>
          <cell r="C458" t="str">
            <v>REDE NACIONAL DE ENCOMENDAS LTDA</v>
          </cell>
          <cell r="D458">
            <v>177</v>
          </cell>
          <cell r="E458" t="str">
            <v>AV RIO BRANCO</v>
          </cell>
          <cell r="F458">
            <v>1393</v>
          </cell>
          <cell r="G458" t="str">
            <v xml:space="preserve">SALA 10 </v>
          </cell>
          <cell r="H458" t="str">
            <v>ORIENTAL </v>
          </cell>
          <cell r="I458" t="str">
            <v>ESTRELA </v>
          </cell>
          <cell r="J458" t="str">
            <v>RS </v>
          </cell>
          <cell r="K458" t="str">
            <v xml:space="preserve">95.880-000 </v>
          </cell>
          <cell r="L458" t="str">
            <v>BR</v>
          </cell>
        </row>
        <row r="459">
          <cell r="B459">
            <v>849291000359</v>
          </cell>
          <cell r="C459" t="str">
            <v>RODOPAN TRANSPS LTDA</v>
          </cell>
          <cell r="D459">
            <v>171.97</v>
          </cell>
          <cell r="E459" t="str">
            <v>R JOSE DO PATROCINIO</v>
          </cell>
          <cell r="F459">
            <v>559</v>
          </cell>
          <cell r="H459" t="str">
            <v>NITEROI </v>
          </cell>
          <cell r="I459" t="str">
            <v>CANOAS </v>
          </cell>
          <cell r="J459" t="str">
            <v>RS </v>
          </cell>
          <cell r="K459" t="str">
            <v>92.120-080</v>
          </cell>
          <cell r="L459" t="str">
            <v>BR</v>
          </cell>
        </row>
        <row r="460">
          <cell r="B460">
            <v>1579286000174</v>
          </cell>
          <cell r="C460" t="str">
            <v>SAFEWEB SEGURANÇA DA INFORMAÇÃO LTDA</v>
          </cell>
          <cell r="D460">
            <v>167</v>
          </cell>
          <cell r="E460" t="str">
            <v>AV PRINCESA ISABEL </v>
          </cell>
          <cell r="F460" t="str">
            <v>828 </v>
          </cell>
          <cell r="H460" t="str">
            <v>SANTANA</v>
          </cell>
          <cell r="I460" t="str">
            <v>PORTO ALEGRE</v>
          </cell>
          <cell r="J460" t="str">
            <v>RS</v>
          </cell>
          <cell r="K460" t="str">
            <v xml:space="preserve">90.620-000 </v>
          </cell>
          <cell r="L460" t="str">
            <v>BR</v>
          </cell>
        </row>
        <row r="461">
          <cell r="B461">
            <v>11050210000100</v>
          </cell>
          <cell r="C461" t="str">
            <v>ARAUTANQUES- MANUT E REFORMAS DE TANQUES E IMPLEM ROD LTDA</v>
          </cell>
          <cell r="D461">
            <v>164.5</v>
          </cell>
          <cell r="E461" t="str">
            <v>R DR VITAL BRASIL </v>
          </cell>
          <cell r="F461" t="str">
            <v>1225 </v>
          </cell>
          <cell r="H461" t="str">
            <v>ESTACAO</v>
          </cell>
          <cell r="I461" t="str">
            <v>ARAUCARIA </v>
          </cell>
          <cell r="J461" t="str">
            <v>PR</v>
          </cell>
          <cell r="K461" t="str">
            <v xml:space="preserve">83.705-174 </v>
          </cell>
          <cell r="L461" t="str">
            <v>BR</v>
          </cell>
        </row>
        <row r="462">
          <cell r="B462">
            <v>76610591000180</v>
          </cell>
          <cell r="C462" t="str">
            <v>CENTRO DE INTEGRACAO EMPRESA-ESCOLA DO PARANA</v>
          </cell>
          <cell r="D462">
            <v>162.34</v>
          </cell>
          <cell r="E462" t="str">
            <v>R IVO LEAO </v>
          </cell>
          <cell r="F462">
            <v>42</v>
          </cell>
          <cell r="H462" t="str">
            <v>ALTO DA GLORIA </v>
          </cell>
          <cell r="I462" t="str">
            <v>CURITIBA </v>
          </cell>
          <cell r="J462" t="str">
            <v>PR</v>
          </cell>
          <cell r="K462" t="str">
            <v xml:space="preserve">80.030-180 </v>
          </cell>
          <cell r="L462" t="str">
            <v>BR</v>
          </cell>
        </row>
        <row r="463">
          <cell r="B463">
            <v>86901196000100</v>
          </cell>
          <cell r="C463" t="str">
            <v>JANISKI RETIFICA DE MOTORES DIESEL LTDA</v>
          </cell>
          <cell r="D463">
            <v>160</v>
          </cell>
          <cell r="E463" t="str">
            <v>AV JUSCELINO K DE OLIVEIRA </v>
          </cell>
          <cell r="F463" t="str">
            <v>13880 </v>
          </cell>
          <cell r="H463" t="str">
            <v>CIDADE INDUSTRIAL</v>
          </cell>
          <cell r="I463" t="str">
            <v>CURITIBA</v>
          </cell>
          <cell r="J463" t="str">
            <v>PR</v>
          </cell>
          <cell r="K463" t="str">
            <v>81.450-000</v>
          </cell>
          <cell r="L463" t="str">
            <v>BR</v>
          </cell>
        </row>
        <row r="464">
          <cell r="B464">
            <v>9387653000220</v>
          </cell>
          <cell r="C464" t="str">
            <v>TRANSARGO TRANSPORTE LTDA</v>
          </cell>
          <cell r="D464">
            <v>160</v>
          </cell>
          <cell r="E464" t="str">
            <v>AV GENERAL FLORES DA CUNHA </v>
          </cell>
          <cell r="F464" t="str">
            <v>2574 </v>
          </cell>
          <cell r="G464" t="str">
            <v>LOJA 02</v>
          </cell>
          <cell r="H464" t="str">
            <v>VILA PARQUE BRASILIA</v>
          </cell>
          <cell r="I464" t="str">
            <v>CACHOEIRINHA</v>
          </cell>
          <cell r="J464" t="str">
            <v>RS </v>
          </cell>
          <cell r="K464" t="str">
            <v xml:space="preserve">94.950-000 </v>
          </cell>
          <cell r="L464" t="str">
            <v>BR</v>
          </cell>
        </row>
        <row r="465">
          <cell r="B465">
            <v>214121000721</v>
          </cell>
          <cell r="C465" t="str">
            <v>TRANSAL TRANSPA SALVAN LTDA</v>
          </cell>
          <cell r="D465">
            <v>158.27000000000001</v>
          </cell>
          <cell r="E465" t="str">
            <v>R GIOVANNI GRANDO FILHO </v>
          </cell>
          <cell r="F465" t="str">
            <v>242 </v>
          </cell>
          <cell r="H465" t="str">
            <v>LICORSUL </v>
          </cell>
          <cell r="I465" t="str">
            <v>BENTO GONCALVES</v>
          </cell>
          <cell r="J465" t="str">
            <v>RS </v>
          </cell>
          <cell r="K465" t="str">
            <v>95.700-000</v>
          </cell>
          <cell r="L465" t="str">
            <v>BR</v>
          </cell>
        </row>
        <row r="466">
          <cell r="B466">
            <v>9358108000478</v>
          </cell>
          <cell r="C466" t="str">
            <v>NOVA PONTOCOM COMERCIO ELETRONICO S.A.</v>
          </cell>
          <cell r="D466">
            <v>155.69999999999999</v>
          </cell>
          <cell r="E466" t="str">
            <v>AV FERNANDO CERQUEIRA CESAR COIMBRA</v>
          </cell>
          <cell r="F466" t="str">
            <v>398 </v>
          </cell>
          <cell r="H466" t="str">
            <v>SITIO TAMBORE </v>
          </cell>
          <cell r="I466" t="str">
            <v>BARUERI </v>
          </cell>
          <cell r="J466" t="str">
            <v>SP</v>
          </cell>
          <cell r="K466" t="str">
            <v xml:space="preserve">06.465-090 </v>
          </cell>
          <cell r="L466" t="str">
            <v>BR</v>
          </cell>
        </row>
        <row r="467">
          <cell r="B467">
            <v>4347281000104</v>
          </cell>
          <cell r="C467" t="str">
            <v>ECOBUSINESS IMPORTAÇÃO E EXPORTAÇÃO COMERCIAL LTDA.</v>
          </cell>
          <cell r="D467">
            <v>154.33000000000001</v>
          </cell>
          <cell r="E467" t="str">
            <v>R SERRA DO JAPI </v>
          </cell>
          <cell r="F467" t="str">
            <v>1476 </v>
          </cell>
          <cell r="H467" t="str">
            <v>VILA GOMES CARDIM</v>
          </cell>
          <cell r="I467" t="str">
            <v>SAO PAULO </v>
          </cell>
          <cell r="J467" t="str">
            <v>SP</v>
          </cell>
          <cell r="K467" t="str">
            <v>03.319-001</v>
          </cell>
          <cell r="L467" t="str">
            <v>BR</v>
          </cell>
        </row>
        <row r="468">
          <cell r="B468">
            <v>67875591000200</v>
          </cell>
          <cell r="C468" t="str">
            <v>DISMARINA TRANSPORTES RODOVIARIOS LTDA</v>
          </cell>
          <cell r="D468">
            <v>146.87</v>
          </cell>
          <cell r="E468" t="str">
            <v>R APARICIO SOARES DA CUNHA </v>
          </cell>
          <cell r="F468" t="str">
            <v>142 </v>
          </cell>
          <cell r="H468" t="str">
            <v>BOM PRINCIPIO </v>
          </cell>
          <cell r="I468" t="str">
            <v>CACHOEIRINHA </v>
          </cell>
          <cell r="J468" t="str">
            <v>RS</v>
          </cell>
          <cell r="K468" t="str">
            <v xml:space="preserve">94.950-020 </v>
          </cell>
          <cell r="L468" t="str">
            <v>BR</v>
          </cell>
        </row>
        <row r="469">
          <cell r="B469">
            <v>10499398000106</v>
          </cell>
          <cell r="C469" t="str">
            <v>TACA TRANSPORTES E LOGISTICA LTDA - ME</v>
          </cell>
          <cell r="D469">
            <v>145</v>
          </cell>
          <cell r="E469" t="str">
            <v>R ALVARENGA PEIXOTO </v>
          </cell>
          <cell r="F469">
            <v>224</v>
          </cell>
          <cell r="G469" t="str">
            <v>ALA 08</v>
          </cell>
          <cell r="H469" t="str">
            <v>VILA ANASTACIO </v>
          </cell>
          <cell r="I469" t="str">
            <v>SAO PAULO </v>
          </cell>
          <cell r="J469" t="str">
            <v>SP</v>
          </cell>
          <cell r="K469" t="str">
            <v>05.095-010</v>
          </cell>
          <cell r="L469" t="str">
            <v>BR</v>
          </cell>
        </row>
        <row r="470">
          <cell r="B470">
            <v>662270000915</v>
          </cell>
          <cell r="C470" t="str">
            <v>INMETRO INSTITUTO NAC DE METROL NORM QUAL INDUSTRIAL</v>
          </cell>
          <cell r="D470">
            <v>142.80000000000001</v>
          </cell>
          <cell r="E470" t="str">
            <v>AV BERLIM</v>
          </cell>
          <cell r="F470">
            <v>627</v>
          </cell>
          <cell r="H470" t="str">
            <v>SAO GERALDO</v>
          </cell>
          <cell r="I470" t="str">
            <v>PORTO ALEGRE</v>
          </cell>
          <cell r="J470" t="str">
            <v>RS</v>
          </cell>
          <cell r="K470" t="str">
            <v xml:space="preserve">90.240-581 </v>
          </cell>
          <cell r="L470" t="str">
            <v>BR</v>
          </cell>
        </row>
        <row r="471">
          <cell r="B471">
            <v>7410720000174</v>
          </cell>
          <cell r="C471" t="str">
            <v>INSTITUTO DE METROLOGIA DE SANTA CATARINA</v>
          </cell>
          <cell r="D471">
            <v>142.80000000000001</v>
          </cell>
          <cell r="E471" t="str">
            <v>R DO IANO</v>
          </cell>
          <cell r="F471">
            <v>1791</v>
          </cell>
          <cell r="H471" t="str">
            <v>N. SRA. DO ROSARIO </v>
          </cell>
          <cell r="I471" t="str">
            <v>SAO JOSE</v>
          </cell>
          <cell r="J471" t="str">
            <v>SC </v>
          </cell>
          <cell r="K471" t="str">
            <v>88.110-603</v>
          </cell>
          <cell r="L471" t="str">
            <v>BR</v>
          </cell>
        </row>
        <row r="472">
          <cell r="B472">
            <v>6636959000102</v>
          </cell>
          <cell r="C472" t="str">
            <v>BIOETAL COMÉRCIO E TRANSPORTES LTDA</v>
          </cell>
          <cell r="D472">
            <v>140.26</v>
          </cell>
          <cell r="E472" t="str">
            <v>EST RS 122 </v>
          </cell>
          <cell r="F472" t="str">
            <v>8450 </v>
          </cell>
          <cell r="H472" t="str">
            <v>CONCEICAO</v>
          </cell>
          <cell r="I472" t="str">
            <v>SAO SEBASTIAO DO CAI </v>
          </cell>
          <cell r="J472" t="str">
            <v>RS</v>
          </cell>
          <cell r="K472" t="str">
            <v>95.760-000</v>
          </cell>
          <cell r="L472" t="str">
            <v>BR</v>
          </cell>
        </row>
        <row r="473">
          <cell r="B473">
            <v>20256999000141</v>
          </cell>
          <cell r="C473" t="str">
            <v>MARCOS RIBEIRO LOPES</v>
          </cell>
          <cell r="D473">
            <v>140</v>
          </cell>
          <cell r="E473" t="str">
            <v>AV MARECHAL RONDON </v>
          </cell>
          <cell r="F473" t="str">
            <v>3033 </v>
          </cell>
          <cell r="H473" t="str">
            <v>MORADA DO VALE I </v>
          </cell>
          <cell r="I473" t="str">
            <v>GRAVATAI </v>
          </cell>
          <cell r="J473" t="str">
            <v>RS</v>
          </cell>
          <cell r="K473" t="str">
            <v>94.080-500</v>
          </cell>
          <cell r="L473" t="str">
            <v>BR</v>
          </cell>
        </row>
        <row r="474">
          <cell r="B474">
            <v>73202640000158</v>
          </cell>
          <cell r="C474" t="str">
            <v>CHTRANS TRANSPS RODOVS LTDA</v>
          </cell>
          <cell r="D474">
            <v>124.41</v>
          </cell>
          <cell r="E474" t="str">
            <v>AC TABAI - BERTO CIRIO </v>
          </cell>
          <cell r="F474" t="str">
            <v>1075 </v>
          </cell>
          <cell r="H474" t="str">
            <v>BERTO CIRIO </v>
          </cell>
          <cell r="I474" t="str">
            <v>NOVA SANTA RITA </v>
          </cell>
          <cell r="J474" t="str">
            <v>RS</v>
          </cell>
          <cell r="K474" t="str">
            <v>92.480-000</v>
          </cell>
          <cell r="L474" t="str">
            <v>BR</v>
          </cell>
        </row>
        <row r="475">
          <cell r="B475">
            <v>8831353000145</v>
          </cell>
          <cell r="C475" t="str">
            <v>SEGLINE ADMINISTRADORA DE SERVIÇOS E COMERCIO LTDA</v>
          </cell>
          <cell r="D475">
            <v>123.54</v>
          </cell>
          <cell r="E475" t="str">
            <v>R TAPAJOS </v>
          </cell>
          <cell r="F475">
            <v>480</v>
          </cell>
          <cell r="H475" t="str">
            <v>SAO FRANCISCO </v>
          </cell>
          <cell r="I475" t="str">
            <v>CURITIBA </v>
          </cell>
          <cell r="J475" t="str">
            <v>PR</v>
          </cell>
          <cell r="K475" t="str">
            <v xml:space="preserve">80.510-330 </v>
          </cell>
          <cell r="L475" t="str">
            <v>BR</v>
          </cell>
        </row>
        <row r="476">
          <cell r="B476">
            <v>5588044000106</v>
          </cell>
          <cell r="C476" t="str">
            <v>PEGUSPAM COMERCIAL LTDA</v>
          </cell>
          <cell r="D476">
            <v>121.83</v>
          </cell>
          <cell r="E476" t="str">
            <v>R DEPUTADO JOAO RIBEIRO JUNIOR</v>
          </cell>
          <cell r="F476" t="str">
            <v>167 </v>
          </cell>
          <cell r="H476" t="str">
            <v>CIC</v>
          </cell>
          <cell r="I476" t="str">
            <v>CURITIBA </v>
          </cell>
          <cell r="J476" t="str">
            <v>PR</v>
          </cell>
          <cell r="K476" t="str">
            <v>81.350-220</v>
          </cell>
          <cell r="L476" t="str">
            <v>BR</v>
          </cell>
        </row>
        <row r="477">
          <cell r="B477">
            <v>3891910000108</v>
          </cell>
          <cell r="C477" t="str">
            <v>MKS AGENCIAS FRANQUEADA LTDA</v>
          </cell>
          <cell r="D477">
            <v>118.7</v>
          </cell>
          <cell r="E477" t="str">
            <v>AV DOUTOR VICTOR DO AMARAL</v>
          </cell>
          <cell r="F477">
            <v>1398</v>
          </cell>
          <cell r="H477" t="str">
            <v>CENTRO </v>
          </cell>
          <cell r="I477" t="str">
            <v>ARAUCARIA </v>
          </cell>
          <cell r="J477" t="str">
            <v>PR</v>
          </cell>
          <cell r="K477" t="str">
            <v xml:space="preserve">83.702-040 </v>
          </cell>
          <cell r="L477" t="str">
            <v>BR</v>
          </cell>
        </row>
        <row r="478">
          <cell r="B478">
            <v>6325687000111</v>
          </cell>
          <cell r="C478" t="str">
            <v>PLATINA COMERCIO DE PARAFINAS LTDA</v>
          </cell>
          <cell r="D478">
            <v>117.5</v>
          </cell>
          <cell r="E478" t="str">
            <v>R GENERAL WALTER DA COSTA REIS </v>
          </cell>
          <cell r="F478" t="str">
            <v>123 </v>
          </cell>
          <cell r="H478" t="str">
            <v>CIC</v>
          </cell>
          <cell r="I478" t="str">
            <v>CURITIBA</v>
          </cell>
          <cell r="J478" t="str">
            <v>PR </v>
          </cell>
          <cell r="K478" t="str">
            <v>81.290-260</v>
          </cell>
          <cell r="L478" t="str">
            <v>BR</v>
          </cell>
        </row>
        <row r="479">
          <cell r="B479">
            <v>92664028002438</v>
          </cell>
          <cell r="C479" t="str">
            <v>FERRAMENTAS GERAIS COM IMP SA</v>
          </cell>
          <cell r="D479">
            <v>114.25</v>
          </cell>
          <cell r="E479" t="str">
            <v>R JOAO BETTEGA</v>
          </cell>
          <cell r="F479">
            <v>4280</v>
          </cell>
          <cell r="H479" t="str">
            <v>CIC</v>
          </cell>
          <cell r="I479" t="str">
            <v>CURITIBA </v>
          </cell>
          <cell r="J479" t="str">
            <v>PR</v>
          </cell>
          <cell r="K479" t="str">
            <v xml:space="preserve">81.350-900 </v>
          </cell>
          <cell r="L479" t="str">
            <v>BR</v>
          </cell>
        </row>
        <row r="480">
          <cell r="B480">
            <v>92780808000157</v>
          </cell>
          <cell r="C480" t="str">
            <v>IVO PENZ COMERCIAL LTDA</v>
          </cell>
          <cell r="D480">
            <v>111.15</v>
          </cell>
          <cell r="E480" t="str">
            <v>AV PRES ROOSEVELT</v>
          </cell>
          <cell r="F480">
            <v>837</v>
          </cell>
          <cell r="G480" t="str">
            <v xml:space="preserve">849 855 </v>
          </cell>
          <cell r="H480" t="str">
            <v>S GERALDO </v>
          </cell>
          <cell r="I480" t="str">
            <v>PORTO ALEGRE</v>
          </cell>
          <cell r="J480" t="str">
            <v>RS</v>
          </cell>
          <cell r="K480" t="str">
            <v>90.230-001</v>
          </cell>
          <cell r="L480" t="str">
            <v>BR</v>
          </cell>
        </row>
        <row r="481">
          <cell r="B481">
            <v>87920377000147</v>
          </cell>
          <cell r="C481" t="str">
            <v>ROMACARGO TRANSPORTES ESPECIALIZADOS LTDA</v>
          </cell>
          <cell r="D481">
            <v>110.33</v>
          </cell>
          <cell r="E481" t="str">
            <v>AV PLINIO KROEFF </v>
          </cell>
          <cell r="F481">
            <v>1100</v>
          </cell>
          <cell r="G481" t="str">
            <v xml:space="preserve">GALPO 1 - PORTO SECO </v>
          </cell>
          <cell r="H481" t="str">
            <v>RUBEM BERTA </v>
          </cell>
          <cell r="I481" t="str">
            <v>PORTO ALEGRE</v>
          </cell>
          <cell r="J481" t="str">
            <v>RS </v>
          </cell>
          <cell r="K481" t="str">
            <v xml:space="preserve">91.150-170 </v>
          </cell>
          <cell r="L481" t="str">
            <v>BR</v>
          </cell>
        </row>
        <row r="482">
          <cell r="B482">
            <v>9429497000132</v>
          </cell>
          <cell r="C482" t="str">
            <v>ELETRO MILLENIUM COMERCIO DE MATERIAIS ELETRICOS  E HIDRAULICOS LTDA</v>
          </cell>
          <cell r="D482">
            <v>110</v>
          </cell>
          <cell r="E482" t="str">
            <v>R DEZ DE NOVEMBRO </v>
          </cell>
          <cell r="F482" t="str">
            <v>1060 </v>
          </cell>
          <cell r="H482" t="str">
            <v>CENTRO </v>
          </cell>
          <cell r="I482" t="str">
            <v>XAXIM</v>
          </cell>
          <cell r="J482" t="str">
            <v>SC</v>
          </cell>
          <cell r="K482" t="str">
            <v xml:space="preserve">89.825-000 </v>
          </cell>
          <cell r="L482" t="str">
            <v>BR</v>
          </cell>
        </row>
        <row r="483">
          <cell r="B483">
            <v>72947005000137</v>
          </cell>
          <cell r="C483" t="str">
            <v>RS  BURACIA COMERCIO E REPRESENTAÇÕES</v>
          </cell>
          <cell r="D483">
            <v>106.36</v>
          </cell>
          <cell r="E483" t="str">
            <v>R PISTOIA</v>
          </cell>
          <cell r="F483">
            <v>63</v>
          </cell>
          <cell r="H483" t="str">
            <v>PQ. NOVO MUNDO</v>
          </cell>
          <cell r="I483" t="str">
            <v>SAO PAULO</v>
          </cell>
          <cell r="J483" t="str">
            <v>SP</v>
          </cell>
          <cell r="K483" t="str">
            <v>02.189-000</v>
          </cell>
          <cell r="L483" t="str">
            <v>BR</v>
          </cell>
        </row>
        <row r="484">
          <cell r="B484">
            <v>2083685903</v>
          </cell>
          <cell r="C484" t="str">
            <v>FERNANDO OLIVEIRA QUEIROZ</v>
          </cell>
          <cell r="D484">
            <v>106</v>
          </cell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  <cell r="K484" t="str">
            <v xml:space="preserve"> </v>
          </cell>
          <cell r="L484" t="str">
            <v>BR</v>
          </cell>
        </row>
        <row r="485">
          <cell r="B485">
            <v>81244402000133</v>
          </cell>
          <cell r="C485" t="str">
            <v>PAPELARIA DO RE MI LTDA</v>
          </cell>
          <cell r="D485">
            <v>105.8</v>
          </cell>
          <cell r="E485" t="str">
            <v>R VICTOR DO AMARAL </v>
          </cell>
          <cell r="F485">
            <v>1690</v>
          </cell>
          <cell r="H485" t="str">
            <v>CENTRO </v>
          </cell>
          <cell r="I485" t="str">
            <v>ARAUCARIA </v>
          </cell>
          <cell r="J485" t="str">
            <v>PR</v>
          </cell>
          <cell r="K485" t="str">
            <v xml:space="preserve">83.702-055 </v>
          </cell>
          <cell r="L485" t="str">
            <v>BR</v>
          </cell>
        </row>
        <row r="486">
          <cell r="B486">
            <v>8036841000160</v>
          </cell>
          <cell r="C486" t="str">
            <v>JANISKI SERVIÇOS E PECAS LTDA</v>
          </cell>
          <cell r="D486">
            <v>105.17</v>
          </cell>
          <cell r="E486" t="str">
            <v>AV JUSCELINO KUBITSCHEK DE OLIVEIRA </v>
          </cell>
          <cell r="F486" t="str">
            <v>13880 </v>
          </cell>
          <cell r="H486" t="str">
            <v>CIDADE INDUSTRIAL</v>
          </cell>
          <cell r="I486" t="str">
            <v>CURITIBA </v>
          </cell>
          <cell r="J486" t="str">
            <v>PR</v>
          </cell>
          <cell r="K486" t="str">
            <v>81.450-000</v>
          </cell>
          <cell r="L486" t="str">
            <v>BR</v>
          </cell>
        </row>
        <row r="487">
          <cell r="B487">
            <v>3431026000182</v>
          </cell>
          <cell r="C487" t="str">
            <v>WASCKBURGER E OLIVEIRA LTDA</v>
          </cell>
          <cell r="D487">
            <v>104</v>
          </cell>
          <cell r="L487" t="str">
            <v>BR</v>
          </cell>
        </row>
        <row r="488">
          <cell r="B488">
            <v>89171000139</v>
          </cell>
          <cell r="C488" t="str">
            <v>C.C.A. CLINICA CHAPECOENSE DE ATENDIMENTO MEDICO SOCIEDADE SIMPLES LTDA.</v>
          </cell>
          <cell r="D488">
            <v>100</v>
          </cell>
          <cell r="L488" t="str">
            <v>BR</v>
          </cell>
        </row>
        <row r="489">
          <cell r="B489">
            <v>2449992002965</v>
          </cell>
          <cell r="C489" t="str">
            <v>VIVO S.A</v>
          </cell>
          <cell r="D489">
            <v>100</v>
          </cell>
          <cell r="L489" t="str">
            <v>BR</v>
          </cell>
        </row>
        <row r="490">
          <cell r="B490">
            <v>1227755000196</v>
          </cell>
          <cell r="C490" t="str">
            <v>NATURAGUA DISTRIBUIDORA DE BEBIDAS LTDA</v>
          </cell>
          <cell r="D490">
            <v>98</v>
          </cell>
          <cell r="L490" t="str">
            <v>BR</v>
          </cell>
        </row>
        <row r="491">
          <cell r="B491">
            <v>82508433000117</v>
          </cell>
          <cell r="C491" t="str">
            <v>COMPANHIA CATARINENSE DE AGUAS E SANEAMENTO CASAN</v>
          </cell>
          <cell r="D491">
            <v>96.34</v>
          </cell>
          <cell r="L491" t="str">
            <v>BR</v>
          </cell>
        </row>
        <row r="492">
          <cell r="B492">
            <v>9677017000152</v>
          </cell>
          <cell r="C492" t="str">
            <v>COM.AL REPRESENTAÇOES COMERCIAIS LTDA</v>
          </cell>
          <cell r="D492">
            <v>95.759999999999991</v>
          </cell>
          <cell r="L492" t="str">
            <v>BR</v>
          </cell>
        </row>
        <row r="493">
          <cell r="B493">
            <v>10955831000170</v>
          </cell>
          <cell r="C493" t="str">
            <v>CHAPABRAS IND E COM PROD SIDERUG LTDA</v>
          </cell>
          <cell r="D493">
            <v>95</v>
          </cell>
          <cell r="L493" t="str">
            <v>BR</v>
          </cell>
        </row>
        <row r="494">
          <cell r="B494">
            <v>33479023002638</v>
          </cell>
          <cell r="C494" t="str">
            <v>BANCO CITIBANK S.A.</v>
          </cell>
          <cell r="D494">
            <v>94.78</v>
          </cell>
          <cell r="L494" t="str">
            <v>BR</v>
          </cell>
        </row>
        <row r="495">
          <cell r="B495">
            <v>88227152001225</v>
          </cell>
          <cell r="C495" t="str">
            <v>ROMA SUL TRANSPORTES RODOVIARIOS LTDA</v>
          </cell>
          <cell r="D495">
            <v>94.32</v>
          </cell>
          <cell r="L495" t="str">
            <v>BR</v>
          </cell>
        </row>
        <row r="496">
          <cell r="B496">
            <v>51158939000110</v>
          </cell>
          <cell r="C496" t="str">
            <v>ABE - ASSESSORIA BRASILEIRA DE EMPRESAS LTDA</v>
          </cell>
          <cell r="D496">
            <v>90.800000000000011</v>
          </cell>
          <cell r="L496" t="str">
            <v>BR</v>
          </cell>
        </row>
        <row r="497">
          <cell r="B497">
            <v>26541025053</v>
          </cell>
          <cell r="C497" t="str">
            <v>GILSON LUIZ VITORINO</v>
          </cell>
          <cell r="D497">
            <v>89.92</v>
          </cell>
          <cell r="L497" t="str">
            <v>BR</v>
          </cell>
        </row>
        <row r="498">
          <cell r="B498">
            <v>87068524000100</v>
          </cell>
          <cell r="C498" t="str">
            <v>VIDRAÇARIA UNIÃO LTDA</v>
          </cell>
          <cell r="D498">
            <v>88</v>
          </cell>
          <cell r="L498" t="str">
            <v>BR</v>
          </cell>
        </row>
        <row r="499">
          <cell r="B499">
            <v>9110913000135</v>
          </cell>
          <cell r="C499" t="str">
            <v>TRUCKS CONTROL SERVIÇOS DE LOGISTICA LTDA</v>
          </cell>
          <cell r="D499">
            <v>84.15</v>
          </cell>
          <cell r="L499" t="str">
            <v>BR</v>
          </cell>
        </row>
        <row r="500">
          <cell r="B500">
            <v>19617214000130</v>
          </cell>
          <cell r="C500" t="str">
            <v>JOÃO LUIZ CARVALHO GIORDANI</v>
          </cell>
          <cell r="D500">
            <v>80</v>
          </cell>
          <cell r="L500" t="str">
            <v>BR</v>
          </cell>
        </row>
        <row r="501">
          <cell r="B501">
            <v>92802784000190</v>
          </cell>
          <cell r="C501" t="str">
            <v>CIA RIOGR DE SANEAMENTO CORSAN</v>
          </cell>
          <cell r="D501">
            <v>74.239999999999995</v>
          </cell>
          <cell r="L501" t="str">
            <v>BR</v>
          </cell>
        </row>
        <row r="502">
          <cell r="B502">
            <v>4630975000154</v>
          </cell>
          <cell r="C502" t="str">
            <v>HYPER QUIMICA IND.COM.LTDA</v>
          </cell>
          <cell r="D502">
            <v>73.889999999999986</v>
          </cell>
          <cell r="L502" t="str">
            <v>BR</v>
          </cell>
        </row>
        <row r="503">
          <cell r="B503">
            <v>28372613000179</v>
          </cell>
          <cell r="C503" t="str">
            <v>QUIMINVEST IND E COM</v>
          </cell>
          <cell r="D503">
            <v>73.5</v>
          </cell>
          <cell r="L503" t="str">
            <v>BR</v>
          </cell>
        </row>
        <row r="504">
          <cell r="B504">
            <v>394460005887</v>
          </cell>
          <cell r="C504" t="str">
            <v>MINISTERIO DA FAZENDA</v>
          </cell>
          <cell r="D504">
            <v>70</v>
          </cell>
          <cell r="L504" t="str">
            <v>BR</v>
          </cell>
        </row>
        <row r="505">
          <cell r="B505">
            <v>8997658000121</v>
          </cell>
          <cell r="C505" t="str">
            <v>INDUSTRIA E COMERCIO DE TELAS RIO BRANCO - TELAS RIO  BRANCO - 08997658000121</v>
          </cell>
          <cell r="D505">
            <v>62</v>
          </cell>
          <cell r="L505" t="str">
            <v>BR</v>
          </cell>
        </row>
        <row r="506">
          <cell r="B506">
            <v>7264346000146</v>
          </cell>
          <cell r="C506" t="str">
            <v>ALGIR CAMPIOL - ME</v>
          </cell>
          <cell r="D506">
            <v>60</v>
          </cell>
          <cell r="L506" t="str">
            <v>BR</v>
          </cell>
        </row>
        <row r="507">
          <cell r="B507">
            <v>8964433</v>
          </cell>
          <cell r="C507" t="str">
            <v>OXITENO URUGUAY S.A.</v>
          </cell>
          <cell r="D507">
            <v>54.434579999999997</v>
          </cell>
          <cell r="L507" t="str">
            <v>BR</v>
          </cell>
        </row>
        <row r="508">
          <cell r="B508">
            <v>76602366000100</v>
          </cell>
          <cell r="C508" t="str">
            <v>SINDICATO DOS TRABALHADORES EM TRANSPORTES RODOVIARIOS DO ESTADO DO PARANA</v>
          </cell>
          <cell r="D508">
            <v>54.27</v>
          </cell>
          <cell r="L508" t="str">
            <v>BR</v>
          </cell>
        </row>
        <row r="509">
          <cell r="B509">
            <v>4353469000165</v>
          </cell>
          <cell r="C509" t="str">
            <v>B.TRANSPORTES LTDA.</v>
          </cell>
          <cell r="D509">
            <v>53.63</v>
          </cell>
          <cell r="L509" t="str">
            <v>BR</v>
          </cell>
        </row>
        <row r="510">
          <cell r="B510">
            <v>76484013000145</v>
          </cell>
          <cell r="C510" t="str">
            <v>COMPANHIA DE SANEAMENTO DO PARANA - SANEPAR</v>
          </cell>
          <cell r="D510">
            <v>52.67</v>
          </cell>
          <cell r="L510" t="str">
            <v>BR</v>
          </cell>
        </row>
        <row r="511">
          <cell r="B511">
            <v>11509053000159</v>
          </cell>
          <cell r="C511" t="str">
            <v>ATENTO - MEDICINA DO TRABALHO LTDA</v>
          </cell>
          <cell r="D511">
            <v>50</v>
          </cell>
          <cell r="L511" t="str">
            <v>BR</v>
          </cell>
        </row>
        <row r="512">
          <cell r="B512">
            <v>92695550000190</v>
          </cell>
          <cell r="C512" t="str">
            <v>COML LUCE S/A</v>
          </cell>
          <cell r="D512">
            <v>46</v>
          </cell>
          <cell r="L512" t="str">
            <v>BR</v>
          </cell>
        </row>
        <row r="513">
          <cell r="B513">
            <v>93812071000170</v>
          </cell>
          <cell r="C513" t="str">
            <v>PAULO ROBERTO PERUZZO E CIA LTDA</v>
          </cell>
          <cell r="D513">
            <v>45.8</v>
          </cell>
          <cell r="L513" t="str">
            <v>BR</v>
          </cell>
        </row>
        <row r="514">
          <cell r="B514">
            <v>2793759000102</v>
          </cell>
          <cell r="C514" t="str">
            <v>TECNOCARB INDUSTRIA DE CARBONATOS LTDA</v>
          </cell>
          <cell r="D514">
            <v>45.63</v>
          </cell>
          <cell r="L514" t="str">
            <v>BR</v>
          </cell>
        </row>
        <row r="515">
          <cell r="B515">
            <v>9310539000111</v>
          </cell>
          <cell r="C515" t="str">
            <v>GUIPESERVICE SERVIÇOS E MANUTENÇÃO LTDA</v>
          </cell>
          <cell r="D515">
            <v>45.26</v>
          </cell>
          <cell r="L515" t="str">
            <v>BR</v>
          </cell>
        </row>
        <row r="516">
          <cell r="B516">
            <v>78554086000191</v>
          </cell>
          <cell r="C516" t="str">
            <v>LUIZ CARLOS DE LIMA TRANSPORTES</v>
          </cell>
          <cell r="D516">
            <v>45</v>
          </cell>
          <cell r="L516" t="str">
            <v>BR</v>
          </cell>
        </row>
        <row r="517">
          <cell r="B517">
            <v>87588760000140</v>
          </cell>
          <cell r="C517" t="str">
            <v>TRANSPORTES FRANCO LTDA</v>
          </cell>
          <cell r="D517">
            <v>42.5</v>
          </cell>
          <cell r="L517" t="str">
            <v>BR</v>
          </cell>
        </row>
        <row r="518">
          <cell r="B518">
            <v>87534871000173</v>
          </cell>
          <cell r="C518" t="str">
            <v>RAPIDO IGREJINHA TRANSPORTE LTDA</v>
          </cell>
          <cell r="D518">
            <v>42.27</v>
          </cell>
          <cell r="L518" t="str">
            <v>BR</v>
          </cell>
        </row>
        <row r="519">
          <cell r="B519">
            <v>88968789000110</v>
          </cell>
          <cell r="C519" t="str">
            <v>ASSOC COMERCIAL DE CACHOEIRINHA</v>
          </cell>
          <cell r="D519">
            <v>40</v>
          </cell>
          <cell r="L519" t="str">
            <v>BR</v>
          </cell>
        </row>
        <row r="520">
          <cell r="B520">
            <v>36364875000209</v>
          </cell>
          <cell r="C520" t="str">
            <v>INTERNACIONAL SERVIÇOS ADUANEIROS LTDA</v>
          </cell>
          <cell r="D520">
            <v>37.78</v>
          </cell>
          <cell r="L520" t="str">
            <v>BR</v>
          </cell>
        </row>
        <row r="521">
          <cell r="B521">
            <v>2449992036193</v>
          </cell>
          <cell r="C521" t="str">
            <v>VIVO S.A</v>
          </cell>
          <cell r="D521">
            <v>30</v>
          </cell>
          <cell r="L521" t="str">
            <v>BR</v>
          </cell>
        </row>
        <row r="522">
          <cell r="B522">
            <v>11445408000193</v>
          </cell>
          <cell r="C522" t="str">
            <v>CLEBER TEIXEIRA CONEXÕES</v>
          </cell>
          <cell r="D522">
            <v>28</v>
          </cell>
          <cell r="L522" t="str">
            <v>BR</v>
          </cell>
        </row>
        <row r="523">
          <cell r="B523">
            <v>3530239000242</v>
          </cell>
          <cell r="C523" t="str">
            <v>SULFER COMÉRCIO DE FERROS LTDA</v>
          </cell>
          <cell r="D523">
            <v>25</v>
          </cell>
          <cell r="L523" t="str">
            <v>BR</v>
          </cell>
        </row>
        <row r="524">
          <cell r="B524">
            <v>9296295001646</v>
          </cell>
          <cell r="C524" t="str">
            <v>AZUL LINHAS AEREAS BRASILEIRAS S.A</v>
          </cell>
          <cell r="D524">
            <v>23.07</v>
          </cell>
          <cell r="L524" t="str">
            <v>BR</v>
          </cell>
        </row>
        <row r="525">
          <cell r="B525">
            <v>83083428000172</v>
          </cell>
          <cell r="C525" t="str">
            <v>REUNIDAS TRANSPORTADORA RODOVIARIA DE CARGAS S/A</v>
          </cell>
          <cell r="D525">
            <v>23</v>
          </cell>
          <cell r="L525" t="str">
            <v>BR</v>
          </cell>
        </row>
        <row r="526">
          <cell r="B526">
            <v>72381189000110</v>
          </cell>
          <cell r="C526" t="str">
            <v>DELL COMPUTADORES DO BRASIL LTDA</v>
          </cell>
          <cell r="D526">
            <v>19.989999999999998</v>
          </cell>
          <cell r="L526" t="str">
            <v>BR</v>
          </cell>
        </row>
        <row r="527">
          <cell r="B527">
            <v>60701190052325</v>
          </cell>
          <cell r="C527" t="str">
            <v>ITAU UNIBANCO S.A.</v>
          </cell>
          <cell r="D527">
            <v>15.53</v>
          </cell>
          <cell r="L527" t="str">
            <v>BR</v>
          </cell>
        </row>
        <row r="528">
          <cell r="B528">
            <v>5520402000211</v>
          </cell>
          <cell r="C528" t="str">
            <v>ONIXSAT RASTREAMENTO DE VEÍCULOS LTDA</v>
          </cell>
          <cell r="D528">
            <v>14.85</v>
          </cell>
          <cell r="L528" t="str">
            <v>BR</v>
          </cell>
        </row>
        <row r="529">
          <cell r="B529">
            <v>92883834000100</v>
          </cell>
          <cell r="C529" t="str">
            <v>DAER-SECRETARIA DE INFRA ESTRUTURA E LOGISTICA</v>
          </cell>
          <cell r="D529">
            <v>13.8</v>
          </cell>
          <cell r="L529" t="str">
            <v>BR</v>
          </cell>
        </row>
        <row r="530">
          <cell r="B530">
            <v>6009975000167</v>
          </cell>
          <cell r="C530" t="str">
            <v>CHIMEX BRASIL IMPORTACAO E EXPORTACAO LTDA</v>
          </cell>
          <cell r="D530">
            <v>10</v>
          </cell>
          <cell r="L530" t="str">
            <v>BR</v>
          </cell>
        </row>
        <row r="531">
          <cell r="B531">
            <v>93368819000197</v>
          </cell>
          <cell r="C531" t="str">
            <v>ELITE SOLUCOES EM SEGURANCA LTDA</v>
          </cell>
          <cell r="D531">
            <v>9.59</v>
          </cell>
          <cell r="L531" t="str">
            <v>BR</v>
          </cell>
        </row>
        <row r="532">
          <cell r="B532">
            <v>44013159000205</v>
          </cell>
          <cell r="C532" t="str">
            <v>SIEMENS LTDA</v>
          </cell>
          <cell r="D532">
            <v>9.3000000000000007</v>
          </cell>
          <cell r="L532" t="str">
            <v>BR</v>
          </cell>
        </row>
        <row r="533">
          <cell r="B533">
            <v>10000</v>
          </cell>
          <cell r="C533" t="str">
            <v>DIVERSOS</v>
          </cell>
          <cell r="D533">
            <v>9</v>
          </cell>
          <cell r="L533" t="str">
            <v>BR</v>
          </cell>
        </row>
        <row r="534">
          <cell r="B534">
            <v>84296060000193</v>
          </cell>
          <cell r="C534" t="str">
            <v>EMPRESA DE NAVEGACAO SANTA CATARINA LTDA</v>
          </cell>
          <cell r="D534">
            <v>7.2</v>
          </cell>
          <cell r="L534" t="str">
            <v>BR</v>
          </cell>
        </row>
        <row r="535">
          <cell r="B535">
            <v>34028316611250</v>
          </cell>
          <cell r="C535" t="str">
            <v>EMPRESA BRAS. CORREIOS E TELEGRAFOS - AC CENTRO DAS INDUSTRIA</v>
          </cell>
          <cell r="D535">
            <v>6.5</v>
          </cell>
          <cell r="L535" t="str">
            <v>BR</v>
          </cell>
        </row>
        <row r="536">
          <cell r="B536">
            <v>82471703020</v>
          </cell>
          <cell r="C536" t="str">
            <v>DANILO FERNANDO SOUZA DA FONTOURA</v>
          </cell>
          <cell r="D536">
            <v>5.2</v>
          </cell>
          <cell r="L536" t="str">
            <v>BR</v>
          </cell>
        </row>
        <row r="537">
          <cell r="B537">
            <v>55243570000528</v>
          </cell>
          <cell r="C537" t="str">
            <v>BRASINTER PRODUTOS QUIMICOS LTDA</v>
          </cell>
          <cell r="D537">
            <v>4.66</v>
          </cell>
          <cell r="L537" t="str">
            <v>BR</v>
          </cell>
        </row>
        <row r="538">
          <cell r="B538">
            <v>93072122000255</v>
          </cell>
          <cell r="C538" t="str">
            <v>INDÚSTRIA E COMÉRCIO DE BOMBAS DÁGUA BETO LTDA</v>
          </cell>
          <cell r="D538">
            <v>3.34</v>
          </cell>
          <cell r="L538" t="str">
            <v>BR</v>
          </cell>
        </row>
        <row r="539">
          <cell r="B539">
            <v>1879803000120</v>
          </cell>
          <cell r="C539" t="str">
            <v>VW PAVIMENTACÕES</v>
          </cell>
          <cell r="D539">
            <v>3</v>
          </cell>
          <cell r="L539" t="str">
            <v>BR</v>
          </cell>
        </row>
        <row r="540">
          <cell r="B540">
            <v>60746948359668</v>
          </cell>
          <cell r="C540" t="str">
            <v>BANCO BRADESCO S.A.-  AG FARRAPOS</v>
          </cell>
          <cell r="D540">
            <v>2</v>
          </cell>
          <cell r="L540" t="str">
            <v>BR</v>
          </cell>
        </row>
        <row r="541">
          <cell r="B541">
            <v>93329407000148</v>
          </cell>
          <cell r="C541" t="str">
            <v>MOACIR MINEIRO</v>
          </cell>
          <cell r="D541">
            <v>2</v>
          </cell>
          <cell r="E541" t="str">
            <v>R APARECIDA </v>
          </cell>
          <cell r="F541">
            <v>38</v>
          </cell>
          <cell r="H541" t="str">
            <v>VISTA ALEGRE</v>
          </cell>
          <cell r="I541" t="str">
            <v>CACHOEIRINAH</v>
          </cell>
          <cell r="J541" t="str">
            <v>RS</v>
          </cell>
          <cell r="K541" t="str">
            <v>94945-050</v>
          </cell>
          <cell r="L541" t="str">
            <v>BR</v>
          </cell>
        </row>
        <row r="542">
          <cell r="B542">
            <v>42416651000883</v>
          </cell>
          <cell r="C542" t="str">
            <v>VOTORANTIM METAIS ZINCO S.A.</v>
          </cell>
          <cell r="D542">
            <v>1.22</v>
          </cell>
          <cell r="E542" t="str">
            <v>EST DO CARIOCA </v>
          </cell>
          <cell r="F542" t="str">
            <v>S/N</v>
          </cell>
          <cell r="H542" t="str">
            <v>CENTRO </v>
          </cell>
          <cell r="I542" t="str">
            <v>PORTAO </v>
          </cell>
          <cell r="J542" t="str">
            <v>RS</v>
          </cell>
          <cell r="K542" t="str">
            <v xml:space="preserve">93.180-000 </v>
          </cell>
          <cell r="L542" t="str">
            <v>BR</v>
          </cell>
        </row>
        <row r="543">
          <cell r="B543">
            <v>97441232000117</v>
          </cell>
          <cell r="C543" t="str">
            <v>NOKO PIELCOLOR INDUSTRIA QUIMICA LTDA</v>
          </cell>
          <cell r="D543">
            <v>0.55000000000000004</v>
          </cell>
          <cell r="L543" t="str">
            <v>BR</v>
          </cell>
        </row>
        <row r="544">
          <cell r="B544">
            <v>90547274000198</v>
          </cell>
          <cell r="C544" t="str">
            <v>HYPLASS IND QUIMICA LTDA</v>
          </cell>
          <cell r="D544">
            <v>0.14000000000000001</v>
          </cell>
          <cell r="E544" t="str">
            <v>RS 240 </v>
          </cell>
          <cell r="F544">
            <v>9198</v>
          </cell>
          <cell r="H544" t="str">
            <v>RINCAO DO CASCALHO </v>
          </cell>
          <cell r="I544" t="str">
            <v>PORTAO </v>
          </cell>
          <cell r="J544" t="str">
            <v>RS</v>
          </cell>
          <cell r="K544" t="str">
            <v xml:space="preserve">93.180-000 </v>
          </cell>
          <cell r="L544" t="str">
            <v>BR</v>
          </cell>
        </row>
        <row r="545">
          <cell r="B545">
            <v>4534393000174</v>
          </cell>
          <cell r="C545" t="str">
            <v>LANZA PHARMA LTDA - EPP</v>
          </cell>
          <cell r="D545">
            <v>834226.64</v>
          </cell>
          <cell r="E545" t="str">
            <v>EST DA BALSA </v>
          </cell>
          <cell r="F545">
            <v>76</v>
          </cell>
          <cell r="H545" t="str">
            <v>CHACARA MARCO / CRUZ PRETA </v>
          </cell>
          <cell r="I545" t="str">
            <v>BARUERI </v>
          </cell>
          <cell r="J545" t="str">
            <v>SP</v>
          </cell>
          <cell r="K545" t="str">
            <v xml:space="preserve">06.419-300 </v>
          </cell>
          <cell r="L545" t="str">
            <v>BR</v>
          </cell>
        </row>
        <row r="546">
          <cell r="B546">
            <v>3598524000467</v>
          </cell>
          <cell r="C546" t="str">
            <v>DAMCO LOGISTICS BRASIL LTDA.</v>
          </cell>
          <cell r="D546">
            <v>0</v>
          </cell>
          <cell r="E546" t="str">
            <v>ROD JORGE LACERDA </v>
          </cell>
          <cell r="F546">
            <v>605</v>
          </cell>
          <cell r="G546" t="str">
            <v xml:space="preserve">: PARTE A; </v>
          </cell>
          <cell r="H546" t="str">
            <v>ESPINHEIROS </v>
          </cell>
          <cell r="I546" t="str">
            <v>ITAJAI </v>
          </cell>
          <cell r="J546" t="str">
            <v>SC</v>
          </cell>
          <cell r="K546" t="str">
            <v xml:space="preserve">88.317-100 </v>
          </cell>
          <cell r="L546" t="str">
            <v>BR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I"/>
      <sheetName val="TR"/>
      <sheetName val="TJLP"/>
      <sheetName val="TJSP"/>
      <sheetName val="IGPM"/>
      <sheetName val="AJUSTES CONTAB"/>
      <sheetName val="RESUMO"/>
      <sheetName val="ENDIVIDAMENTO FINANCEIRO"/>
      <sheetName val="CRO CEF 184508605"/>
      <sheetName val="ABC 3050314"/>
      <sheetName val="BIC 1253716"/>
      <sheetName val="CEF 2103"/>
      <sheetName val="CEF 184508737"/>
      <sheetName val="SANTANDER 8950"/>
      <sheetName val="SANTANDER 9120"/>
      <sheetName val="SAFRA 9662315"/>
      <sheetName val="SAFRA 9663371"/>
      <sheetName val="SAFRA 9666795"/>
      <sheetName val="SAFRA 9665098"/>
      <sheetName val="ITAU 2302414"/>
      <sheetName val="ITAU 2311614"/>
      <sheetName val="ITAU 229514"/>
      <sheetName val="7225198 - GRUPO 8212"/>
      <sheetName val="7225108 - GRUPO 8197"/>
      <sheetName val="7225197 -GRUPO 8208"/>
      <sheetName val="7225104 - GRUPO 8212"/>
      <sheetName val="7225109 - GRUPO 8216"/>
      <sheetName val="7225195 - GRUPO 8194"/>
      <sheetName val="7225196 -GRUPO"/>
      <sheetName val="Factoring"/>
      <sheetName val="FN BRADESCO 742678"/>
      <sheetName val="FN BRADESCO 7607539"/>
      <sheetName val="FN BRADESCO 786891"/>
      <sheetName val="FN ITAU 201466225"/>
      <sheetName val="FN ITAU 201486979"/>
      <sheetName val="ITAU 5061578"/>
      <sheetName val="ITAU 5063730"/>
      <sheetName val="ITAU 5065650"/>
      <sheetName val="CIT 20800"/>
      <sheetName val="CIT 20572"/>
      <sheetName val="CIT 21057"/>
      <sheetName val=" ITAU 5221470"/>
      <sheetName val="ITAU 522068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G4" t="str">
            <v>1253716</v>
          </cell>
          <cell r="H4" t="str">
            <v>REAL</v>
          </cell>
          <cell r="I4">
            <v>600000</v>
          </cell>
          <cell r="N4">
            <v>50000</v>
          </cell>
        </row>
        <row r="5">
          <cell r="G5" t="str">
            <v>Ch Especial Ag 3708 Cc: 24861-4</v>
          </cell>
          <cell r="H5" t="str">
            <v>REAL</v>
          </cell>
          <cell r="I5">
            <v>300000</v>
          </cell>
          <cell r="N5">
            <v>352685.68</v>
          </cell>
        </row>
        <row r="6">
          <cell r="G6" t="str">
            <v>18.4508.737.0000001/90</v>
          </cell>
          <cell r="H6" t="str">
            <v>REAL</v>
          </cell>
          <cell r="I6">
            <v>2000000</v>
          </cell>
          <cell r="N6">
            <v>1697530.2600000012</v>
          </cell>
        </row>
        <row r="7">
          <cell r="G7" t="str">
            <v>18.4508.606.0000021-03</v>
          </cell>
          <cell r="H7" t="str">
            <v>REAL</v>
          </cell>
          <cell r="I7">
            <v>3000000</v>
          </cell>
          <cell r="N7">
            <v>2480137.2100000009</v>
          </cell>
        </row>
        <row r="8">
          <cell r="G8" t="str">
            <v>18.4508.605.0000050-15</v>
          </cell>
          <cell r="H8" t="str">
            <v>REAL</v>
          </cell>
          <cell r="I8">
            <v>1000000</v>
          </cell>
          <cell r="N8">
            <v>924144.81000000052</v>
          </cell>
        </row>
        <row r="9">
          <cell r="G9" t="str">
            <v>Cc: 27805034</v>
          </cell>
          <cell r="H9" t="str">
            <v>REAL</v>
          </cell>
          <cell r="I9">
            <v>34284</v>
          </cell>
          <cell r="N9">
            <v>20946.25</v>
          </cell>
        </row>
        <row r="10">
          <cell r="G10" t="str">
            <v>785800/52</v>
          </cell>
          <cell r="H10" t="str">
            <v>REAL</v>
          </cell>
          <cell r="I10">
            <v>57600</v>
          </cell>
          <cell r="N10">
            <v>54568.40999999996</v>
          </cell>
        </row>
        <row r="11">
          <cell r="G11" t="str">
            <v>788500/52</v>
          </cell>
          <cell r="H11" t="str">
            <v>REAL</v>
          </cell>
          <cell r="I11">
            <v>46800</v>
          </cell>
          <cell r="N11">
            <v>44336.85000000002</v>
          </cell>
        </row>
        <row r="12">
          <cell r="G12" t="str">
            <v>2290514</v>
          </cell>
          <cell r="H12" t="str">
            <v>DÓLAR</v>
          </cell>
          <cell r="I12">
            <v>671550</v>
          </cell>
          <cell r="J12">
            <v>300000</v>
          </cell>
          <cell r="K12">
            <v>191623.44</v>
          </cell>
          <cell r="N12">
            <v>580044.15288000007</v>
          </cell>
        </row>
        <row r="13">
          <cell r="G13" t="str">
            <v>2311614</v>
          </cell>
          <cell r="H13" t="str">
            <v>DÓLAR</v>
          </cell>
          <cell r="I13">
            <v>1547000</v>
          </cell>
          <cell r="J13">
            <v>700000</v>
          </cell>
          <cell r="K13">
            <v>437500</v>
          </cell>
          <cell r="N13">
            <v>1324312.5</v>
          </cell>
        </row>
        <row r="14">
          <cell r="G14" t="str">
            <v>Ag: 0328 Cc:02326</v>
          </cell>
          <cell r="H14" t="str">
            <v>REAL</v>
          </cell>
          <cell r="I14">
            <v>250000</v>
          </cell>
          <cell r="N14">
            <v>200000</v>
          </cell>
        </row>
        <row r="15">
          <cell r="G15" t="str">
            <v>5061578-0</v>
          </cell>
          <cell r="H15" t="str">
            <v>REAL</v>
          </cell>
          <cell r="I15">
            <v>90000</v>
          </cell>
          <cell r="N15">
            <v>49877.07</v>
          </cell>
        </row>
        <row r="16">
          <cell r="G16" t="str">
            <v>5063730-5</v>
          </cell>
          <cell r="H16" t="str">
            <v>REAL</v>
          </cell>
          <cell r="I16">
            <v>49400</v>
          </cell>
          <cell r="N16">
            <v>30072.419999999995</v>
          </cell>
        </row>
        <row r="17">
          <cell r="G17" t="str">
            <v>5220686</v>
          </cell>
          <cell r="H17" t="str">
            <v>REAL</v>
          </cell>
          <cell r="I17">
            <v>120000</v>
          </cell>
          <cell r="N17">
            <v>93333.240000000034</v>
          </cell>
        </row>
        <row r="18">
          <cell r="G18" t="str">
            <v>5221470</v>
          </cell>
          <cell r="H18" t="str">
            <v>REAL</v>
          </cell>
          <cell r="I18">
            <v>120000</v>
          </cell>
          <cell r="N18">
            <v>96666.690000000031</v>
          </cell>
        </row>
        <row r="19">
          <cell r="G19" t="str">
            <v>5065650-3</v>
          </cell>
          <cell r="H19" t="str">
            <v>REAL</v>
          </cell>
          <cell r="I19">
            <v>43582.76</v>
          </cell>
          <cell r="N19">
            <v>30525.759999999998</v>
          </cell>
        </row>
        <row r="20">
          <cell r="G20" t="str">
            <v>009663371</v>
          </cell>
          <cell r="H20" t="str">
            <v>REAL</v>
          </cell>
          <cell r="I20">
            <v>500000</v>
          </cell>
          <cell r="N20">
            <v>92036.169999999984</v>
          </cell>
        </row>
        <row r="21">
          <cell r="G21" t="str">
            <v>009665098</v>
          </cell>
          <cell r="H21" t="str">
            <v>REAL</v>
          </cell>
          <cell r="I21">
            <v>500000</v>
          </cell>
          <cell r="N21">
            <v>297835.27</v>
          </cell>
        </row>
        <row r="22">
          <cell r="G22" t="str">
            <v>002011744 - Ch especial</v>
          </cell>
          <cell r="H22" t="str">
            <v>REAL</v>
          </cell>
          <cell r="I22">
            <v>1000000</v>
          </cell>
          <cell r="N22">
            <v>1033572.61</v>
          </cell>
        </row>
        <row r="23">
          <cell r="G23" t="str">
            <v>009662315</v>
          </cell>
          <cell r="H23" t="str">
            <v>REAL</v>
          </cell>
          <cell r="I23">
            <v>1200000</v>
          </cell>
          <cell r="N23">
            <v>395900.19999999995</v>
          </cell>
        </row>
        <row r="24">
          <cell r="G24" t="str">
            <v>009666795</v>
          </cell>
          <cell r="H24" t="str">
            <v>REAL</v>
          </cell>
          <cell r="I24">
            <v>1000000</v>
          </cell>
          <cell r="N24">
            <v>577293.10000000009</v>
          </cell>
        </row>
        <row r="25">
          <cell r="G25" t="str">
            <v>00331018300000008950</v>
          </cell>
          <cell r="H25" t="str">
            <v>REAL</v>
          </cell>
          <cell r="I25">
            <v>2000000</v>
          </cell>
          <cell r="N25">
            <v>1702218.6400000001</v>
          </cell>
        </row>
        <row r="26">
          <cell r="G26" t="str">
            <v>00331018300000009120</v>
          </cell>
          <cell r="H26" t="str">
            <v>REAL</v>
          </cell>
          <cell r="I26">
            <v>1000000</v>
          </cell>
          <cell r="N26">
            <v>875299.2100000002</v>
          </cell>
        </row>
        <row r="27">
          <cell r="G27" t="str">
            <v>00A0020572</v>
          </cell>
          <cell r="H27" t="str">
            <v>REAL</v>
          </cell>
          <cell r="I27">
            <v>26018</v>
          </cell>
          <cell r="N27">
            <v>17152.400000000001</v>
          </cell>
        </row>
        <row r="28">
          <cell r="G28" t="str">
            <v>00A0020800</v>
          </cell>
          <cell r="H28" t="str">
            <v>REAL</v>
          </cell>
          <cell r="I28">
            <v>13620.36</v>
          </cell>
          <cell r="N28">
            <v>10152.000000000002</v>
          </cell>
        </row>
        <row r="29">
          <cell r="G29" t="str">
            <v>3050314</v>
          </cell>
          <cell r="H29" t="str">
            <v>REAL</v>
          </cell>
          <cell r="I29">
            <v>3000000</v>
          </cell>
          <cell r="N29">
            <v>1770000.0000000002</v>
          </cell>
        </row>
        <row r="30">
          <cell r="G30" t="str">
            <v>2302414</v>
          </cell>
          <cell r="H30" t="str">
            <v>DÓLAR</v>
          </cell>
          <cell r="I30">
            <v>1116500</v>
          </cell>
          <cell r="J30">
            <v>500000</v>
          </cell>
          <cell r="K30">
            <v>312500</v>
          </cell>
          <cell r="N30">
            <v>945937.5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uno Miwa Alves" refreshedDate="42158.755468171294" createdVersion="5" refreshedVersion="5" minRefreshableVersion="3" recordCount="2093">
  <cacheSource type="worksheet">
    <worksheetSource ref="B9:L847" sheet="CLASSE III - QUIROGRAFÁRIOS"/>
  </cacheSource>
  <cacheFields count="11">
    <cacheField name="Devedor" numFmtId="167">
      <sharedItems containsBlank="1"/>
    </cacheField>
    <cacheField name="Nome" numFmtId="0">
      <sharedItems containsBlank="1" count="360">
        <s v="BANCO INDUSTRIAL E COMERCIAL S/A"/>
        <s v="BANCO BRADESCO S.A"/>
        <s v="CAIXA ECONOMICA FEDERAL"/>
        <s v="BANCO CITIBANK S.A"/>
        <s v="ITAU UNIBANCO S.A"/>
        <s v="BANCO SAFRA S/A"/>
        <s v="BANCO SANTANDER (BRASIL) S.A"/>
        <s v="BANCO SANTANDER"/>
        <m/>
        <s v="HOPE FOMENTO MERCANTIL LTDA"/>
        <s v="N A FOMENTO MERCANTIL LTDA"/>
        <s v="REDFACTOR FACTORING E FOMENTO COMERCIAL S/A"/>
        <s v="SUL INVEST SECURITIZADORA S.A"/>
        <s v="ALPHATRADE ANALISE E COBRANCA DE CREDITO LTDA."/>
        <s v="MARCELO LUIZ DOS SANTOS"/>
        <s v="A.H.A. INTERNATIONAL CO., LTD"/>
        <s v="AGENOR  INTERNATIONAL S.R.L."/>
        <s v="ALBITE S.R.L"/>
        <s v="ALTAIR CHIMICA SPA"/>
        <s v="ANNO CHEMICALS NV"/>
        <s v="ATANOR S.C.A"/>
        <s v="BORAX ARGENTINA S.A."/>
        <s v="CPH CHEMICALS BV"/>
        <s v="DESATEC GMBH"/>
        <s v="ENZUR S/A-INDUSTRIAS QUIMICAS E BIO"/>
        <s v="ERCROS INDUSTRIAL SA"/>
        <s v="ESSECO S.R.L."/>
        <s v="GREEN CORPORATION LIMITED"/>
        <s v="HENAN JINDAN LACTIC ACID CO., LTD"/>
        <s v="HONEYWELL RESINS &amp; CHEMICALS LLC"/>
        <s v="JIANGBEI ADDITIVE CO.,LTD"/>
        <s v="KOMPANIE ULTRAMAR SIEVERS AND CO. GMBH"/>
        <s v="KOWLOON BAY LTD"/>
        <s v="NFTZ PEACE INT´L TRADE CO.,LTD"/>
        <s v="NINGBO PANGS CHEM CO., LTD"/>
        <s v="OCI INTERNATIONAL, INC"/>
        <s v="OXIRIS CHEMICALS SA"/>
        <s v="PENPET PETROCHEMICAL TRADING"/>
        <s v="PREMIUM CHEMICALS CORP"/>
        <s v="REPSOL QUIMICA SA"/>
        <s v="SACHTLEBEN CHEMIE GMBH"/>
        <s v="SINOCHEM QINGDAO CO. LTD"/>
        <s v="SOLVENTIS LTD"/>
        <s v="TIOXIDE EUROPE S.L."/>
        <s v="UNITED INITIATORS, INC"/>
        <s v="URUPEMA S.A."/>
        <s v="INEOS PARAFORM GMBH &amp; CO. KG"/>
        <s v="WANGLONG GROUP CO LTD"/>
        <s v="AD INGREDIENTES ALIMENTARES LTDA - ME"/>
        <s v="ARAUCARIA NITROGENADOS S A"/>
        <s v="AVANEX INDUSTRIA E COMERCIO LTDA."/>
        <s v="BANDEIRANTE QUIMICA LTDA"/>
        <s v="BRASILQUIMICA INDUSTRIA E COMERCIO LTDA"/>
        <s v="BRASINTER PRODUTOS QUIMICOS LTDA"/>
        <s v="CADISA INDÚSTRIA E COMÉRCIO LTDA"/>
        <s v="CARGILL AGRICOLA SA"/>
        <s v="COMPANHIA BANDEIRANTE DE ARMAZÉNS GERAIS"/>
        <s v="COPASUL  - COOPERATIVA AGRICOLA SUL MATOGROSSENSE"/>
        <s v="COTIA FOODS S/A"/>
        <s v="CP KELCO BRASIL S/A"/>
        <s v="DHAYMERS INDUSTRIA E COMERCIO DE PRODUTOS QUIMICOS LIMITADA"/>
        <s v="DILETA IND. E COM. DE PRODUTOS QUIM"/>
        <s v="DIPALCOOL DISTRIBUIDORA DE ALCOOL LTDA"/>
        <s v="ELEKEIROZ S/A"/>
        <s v="FOSBRASIL S/A"/>
        <s v="GPC QUIMICA S/A"/>
        <s v="GUAIBA QUIMICA IND E COM LTDA"/>
        <s v="HOENKA COMERCIAL LTDA"/>
        <s v="IGUACU DISTRIBUIDORA DE ENERGIA ELETRICA LTDA"/>
        <s v="INDUKERN DO BRASIL QUIMICA LTDA"/>
        <s v="INDUSTRIA QUIMICA ANASTACIO S/A"/>
        <s v="INDUSTRIA QUIMICA RIVER LTDA"/>
        <s v="INGREDION BRASIL INGREDIENTES INDUSTRIAIS LTDA"/>
        <s v="IPC DO NORDESTE LTDA"/>
        <s v="LANZA PHARMA LTDA - EPP"/>
        <s v="LUAR EMBALAGENS INDUSTRIAIS LTDA - ME"/>
        <s v="LUBRAQUIM INDUSTRIA E COMERCIO DE LUBRIFICANTES LTDA"/>
        <s v="M CASSAB COMERCIO E INDUSTRIA LTDA - OSASCO"/>
        <s v="M CASSAB COMERCIO E INDUSTRIA LTDA - SAPUCAIA"/>
        <s v="MAIAN IMPORTACAO E EXPORTACAO DE PRODUTOS QUIMICOS LTDA- EPP"/>
        <s v="MINERACAO SAO JUDAS LTDA"/>
        <s v="MOMENTIVE QUIMICA DO BRASIL LTDA"/>
        <s v="NEW SERVICE SUL PACKAGING EIRELI - EPP"/>
        <s v="NOVA ERA EMBALAGENS LTDA"/>
        <s v="NOVA QUIMICA LTDA"/>
        <s v="NUTRIAMIDOS DERIVADOS DE MANDIOCA LTDA"/>
        <s v="OUROFERTIL FERTILIZANTES LTDA"/>
        <s v="PAULO V BOENO COELHO - ME"/>
        <s v="POOLTECNICA QUIMICA LTDA"/>
        <s v="PURAC SINTESES IND.E COMERCIO LTDA"/>
        <s v="QUALLICAL  INDÚSTRIA E COMÉRCIO  LTDA"/>
        <s v="QUANTIQ DISTRIBUIDORA LTDA- GUARULHOS"/>
        <s v="QUIMICA ARAGUAYA LTDA"/>
        <s v="QUIMICA GERAL DO NORDESTE S.A."/>
        <s v="QUIMVALE-QUIMICA INDL.VALE DO PARAI"/>
        <s v="RECICLE SERVIÇOS E EMBALAGENS INDUSTRIAIS LTDA"/>
        <s v="RIOSUL EMBALAGENS LTDA - EPP"/>
        <s v="ROCI COMERCIO E RECUPERACAO DE SUCATAS LTDA ME"/>
        <s v="SANNOH DO BRASIL COM E IMP LTDA"/>
        <s v="SOCER BRASIL IND E COM LTDA"/>
        <s v="STEPAN QUIMICA LTDA"/>
        <s v="SWEETMIX IND COM IMP EXP LTDA"/>
        <s v="SYRAL HALOTEK SA"/>
        <s v="TAMBORARTE INDUSTRIA LTDA - ME"/>
        <s v="TAMBORSUL IND. COM. DE EMBALAGENS LTDA"/>
        <s v="TATE &amp; LYLE BRASIL LTDA"/>
        <s v="TECNOTAM SOLUÇÕES AMBIENTAIS LTDA"/>
        <s v="UNIAO DE PRODUTOS QUIMICOS LTDA - EPP"/>
        <s v="VOGLER IMP. EXP. COM. REPRES. LTDA"/>
        <s v="ZAMBIANCO AÇUCAR E ALCOOL LTDA"/>
        <s v="CARBOFINE CARBONATOS FINOS LTDA ME"/>
        <s v="CHEMSON LTDA"/>
        <s v="CLARIANT S.A."/>
        <s v="COMARPLAST INDUSTRIA E COMERCIO LTDA"/>
        <s v="CREATIVE COLORS IND E COM DE PIGMENTOS LTDA"/>
        <s v="CRISTAL PIGMENTOS DO BRASIL S.A."/>
        <s v="DENVER ESPECIALIDADES QUIMICAS LTDA"/>
        <s v="MEGH INDUSTRIA E COMERCIO LTDA"/>
        <s v="PROQUIMIL PRODUTOS QUIMICOS LTDA"/>
        <s v="REPLAST COMERCIO E REPRESENTAÇÕES COMERCIAIS DE MATERIA  PRIMA PLASTICA LTDA"/>
        <s v="VITOR BUSCH DE PAULA &amp; CIA LTDA"/>
        <s v="PANIZZON IND E COM DE PLASTICOS LTDA."/>
        <s v="A P M TRANSPORTES LTDA"/>
        <s v="A.K.T TRANSPORTES E MINERACAO LTDA"/>
        <s v="ALFA TRANSPORTES EIRELI"/>
        <s v="ARLETE TRANSPORTES &amp; LOGISTICA LTDA"/>
        <s v="BOESSIO TRANSPORTES LTDA - EPP"/>
        <s v="BUDEL TRANSPORTES LTDA"/>
        <s v="CENTRO SUL TRANSPORTES E LOGISTICA LTDA - ME"/>
        <s v="CHAPECÓ LOGISTICA E CARGAS LTDA"/>
        <s v="COMERCIO E TRANSPORTES MIORANZA LTDA"/>
        <s v="CONCRETEC TRANSPORTES LTDA - EPP"/>
        <s v="COTRALTI - COOPERATIVA DE TRANSPORTE E LOGISTICA DO ALTO TIETE"/>
        <s v="DICAS ENCOMENDAS"/>
        <s v="DISMARINA TRANSPORTES RODOVIARIOS LTDA"/>
        <s v="EXPRESSO RODOVIARIO TAMOYO LTDA"/>
        <s v="EXPRESSO SAO MIGUEL LTDA"/>
        <s v="GUINCHOS MENDES LTDA - ME"/>
        <s v="HB TRANSPS E LOGISTICA LTDA"/>
        <s v="HELLEN &amp; ASAPH TRANSPORTES LT-EPP"/>
        <s v="KARINA MICHELI DA SILVA - EPP"/>
        <s v="KLEIN COM. DE RACOES E TRANSP. LTDA"/>
        <s v="KMS TRANSPORTES EIRELI - EPP"/>
        <s v="LEOFRAN TRANSPORTES LTDA"/>
        <s v="LF TRANSPORTES E LOGÍSTICA LTDA LTDA"/>
        <s v="MAIOLI &amp; CIA LTDA"/>
        <s v="MIG TRANSPORTES LTDA - EPP"/>
        <s v="MODULAR TRANSPORTES LTDA"/>
        <s v="O T S TRANSPORTES LTDA - ME"/>
        <s v="R.A. BOESSIO TRANSPORTES"/>
        <s v="RAPIDO IGREJINHA TRANSPORTE LTDA - EPP"/>
        <s v="RAPIDO TRANSPAULO LTDA"/>
        <s v="RODOPAN TRANSPS LTDA"/>
        <s v="SETE LOGÍSTICA E TRANSPORTES EIRELI ME"/>
        <s v="TRANS J K TRANSPORTES LTDA"/>
        <s v="TRANSAL TRANSPA SALVAN LTDA"/>
        <s v="TRANSINOVACAO TRANSPORTES LTDA"/>
        <s v="TRANSLIQUIDOS LTDA"/>
        <s v="TRANSPORTADORA ANAIVATO LTDA - EPP"/>
        <s v="TRANSPORTADORA CONTATTO LTD."/>
        <s v="TRANSPORTADORA CONTATTO LTDA"/>
        <s v="TRANSPORTADORA DE CARGAS ORLANDIA LTDA-EPP"/>
        <s v="TRANSPORTADORA FONSECA JUNIOR LTDA"/>
        <s v="TRANSPORTADORA GALIOTTO LTDA"/>
        <s v="TRANSPORTADORA MOLINERO LTDA - EPP"/>
        <s v="TRANSPORTADORA OTAVIANA LT"/>
        <s v="TRANSPORTADORA PEROLA LTDA"/>
        <s v="TRANSPORTADORA ROCHA LTDA"/>
        <s v="TRANSPORTADORA SAVO LTDA"/>
        <s v="TRANSPORTES APIUNA LTDA"/>
        <s v="TRANSPORTES MONTANHES LTDA - EPP"/>
        <s v="TRANSPORTES SANTA CRUZ LTDA"/>
        <s v="TRANSPORTES TESBA LTDA"/>
        <s v="TW TRANSPORTES LOGISTICA LTDA"/>
        <s v="VENETOSUL TRANSPORTES LTDA"/>
        <s v="ZANFRA TRANSPORTES LTDA - EPP"/>
        <s v="AGILLOG TRANSPORTES LTDA"/>
        <s v="RECRIS TRANSP. E LOG. LTDA"/>
        <s v="REDE NACIONAL DE ENCOMENDAS LTDA"/>
        <s v="TROCA TRANSPORTES LTDA"/>
        <s v="A M MORENO PNEUS LTDA"/>
        <s v="ABASTECEDORA DE COMBUSTIVEIS CACHOEIRINHA LTDA"/>
        <s v="ABRASSER FERRAMENTAS LTDA"/>
        <s v="ABT COMERCIAL ELETRICA LTDA"/>
        <s v="ACPLAST IND E COM PLASTICOS LTDA"/>
        <s v="ACTION PLANE COM DE GASES  INDUSTRIAIS LTDA - ME"/>
        <s v="ADÃO DIAS PORTAL E CIA LTDA"/>
        <s v="AGENCIA S3 LTDA"/>
        <s v="ALANO EXECUTIVO HOTEL"/>
        <s v="ALGIR CAMPIOL - ME"/>
        <s v="ANNA PAULA KLEIN DE ABREU EIRELI - ME"/>
        <s v="ANTINSECT DESINSETIZADORA E PROD QUIMICOS LTDA"/>
        <s v="ANTONIO DE JESUS AURELIANO - ME"/>
        <s v="ARAUTANQUES- MANUT E REFORMAS DE TANQUES E IMPLEM ROD LTDA"/>
        <s v="ASSOC COMERCIAL DE CACHOEIRINHA"/>
        <s v="ATENTO - MEDICINA DO TRABALHO LTDA"/>
        <s v="AUTO POSTO SPRENGER LTDA."/>
        <s v="AUTO POSTO TULIO LTDA"/>
        <s v="AUTO POSTO UNICO LTDA"/>
        <s v="B S - CONTROLE DE PRAGAS URBANAS LTDA. - ME"/>
        <s v="BANDEIRANTE ENERGIA S/A"/>
        <s v="BHORDO ARTES GRAFICAS LTDA"/>
        <s v="BMG COMERCIO DE COMBUSTIVEIS LTDA"/>
        <s v="BRADESCO SAUDE S/A"/>
        <s v="BRASIL TELECOM S/A"/>
        <s v="CARLOS CHAGAS MEDICINA E SEGURANÇA DO TRABALHO LTDA"/>
        <s v="CENTRALMAQ COMERCIO DE PECAS E SERVICOS LTDA"/>
        <s v="CENTRO CLINICO GAUCHO LTDA"/>
        <s v="CENTRO DE INTEGRACAO EMPRESA-ESCOLA DO PARANA"/>
        <s v="CERUTTI &amp; MACHADO - AUDITORES ASSOCIADOS SOCIEDADE SIMPLES - EPP"/>
        <s v="CHAPECO TECNOLOGIA EM TELECOMUNICACOES LTDA - EPP"/>
        <s v="CIA JORNALISTICA J. C. JARROS"/>
        <s v="CLINIPAM - CLINICA PARANAENSE DE ASSISTENCIA MEDICA LTDA"/>
        <s v="COMERCIAL DE GAS SAN IZIDORO LTDA"/>
        <s v="COMERCIAL DE TINTAS VLADIMIR LTDA"/>
        <s v="COMERCIO DE GAS SORGATTO LTDA"/>
        <s v="COMERCIO DE PNEUS CARDOSO LTDA - EPP"/>
        <s v="COMPANHIA CATARINENSE DE AGUAS E SANEAMENTO CASAN"/>
        <s v="CORREA E SÁ ADVOCACIA E ASSESSORIA"/>
        <s v="COSME SANTOS DE ALMEIDA 27059750800"/>
        <s v="CST COMERCIO E SERVIÇOS DE INFORMATICA S.A"/>
        <s v="DA ROSA GOULART E CIA LTDA"/>
        <s v="DANIEL RENNER SOUZA E CIA LTDA ME"/>
        <s v="DATASYS SISTEMAS EM INFORMATICA LTDA"/>
        <s v="DAVI DISTRIBUIDORA DE MATERIAIS ELETRICOS LTDA - ME"/>
        <s v="DELAMINAS COM E EXPORTAÇÃO LTDA"/>
        <s v="DELL COMPUTADORES DO BRASIL LTDA"/>
        <s v="DISTRIBUIDORA DE PARAFUSOS LTDA"/>
        <s v="DITRENTO LOGISTICA LTDA"/>
        <s v="DITRENTO POSTOS E LOGISTICA LTDA"/>
        <s v="DORIVAL MOCELIN"/>
        <s v="E.A.M.ANDRADE INFORMATICA - ME"/>
        <s v="EDES LUIS BOTENE - ME"/>
        <s v="ELETROPAULO METROPOLITANA ELETRICIDADE DE SAO PAULO S.A"/>
        <s v="EMPILHAOESTE - EMPILHADEIRAS COMERCIO DE PECAS E SERVICOS LTDA - ME"/>
        <s v="EMPRESA BRASILEIRA DE TELECOMUNICACOES S A EMBRATEL"/>
        <s v="FABESUL DISTRIB LTDA"/>
        <s v="FORCA OESTE SERVICOS MECANICOS E ESPECIALIZADOS LTDA - EPP"/>
        <s v="FREIAR - LUIZ ROBERTO MACHADO"/>
        <s v="GENERICOS PHARMA LTDA"/>
        <s v="ICOMPANY INFORMATICA LTDA"/>
        <s v="IMPERCRON PRODUTOS PARA CONSTRUCAO CIVIL LTDA"/>
        <s v="INK SUL CARTUCHOS LTDA - EPP"/>
        <s v="INSTITUTO BRAS DO MEIO AMBIEN E DOS REC NAT RENOVAVEIS"/>
        <s v="ITTNEX EMPILHADEIRAS - EPP"/>
        <s v="J F A ARAUJO SERVICOS TEMPORARIO - ME"/>
        <s v="J.P. AUTO ELETRICA LTDA - ME"/>
        <s v="JANISKI RETIFICA DE MOTORES DIESEL LTDA - EPP"/>
        <s v="JANISKI SERVIÇOS E PECAS LTDA"/>
        <s v="JOAO LUIZ CARVALHO GIORDANI 62168177015"/>
        <s v="JOSE FLAVIO JUNG JUNIOR - MEI"/>
        <s v="JSMAX PUBLICIDADE E PROPAGANDA LTDA - ME"/>
        <s v="KOCH E KOCH KABBEN TRINCA ADVOGADOS ASSOCIADOS"/>
        <s v="KOMLOG IMPORTAÇÃO LTDA"/>
        <s v="LABEL SUL INDUSTRIA E COMERCIO DE ROTULOS E ETIQUETAS LTDA - EPP"/>
        <s v="LEFISC EDITORA DE PUBLICAÇÕES PERIÓDICAS LTDA - EPP"/>
        <s v="LEITUR TRANSPORTES E TURISMO LTDA"/>
        <s v="LIBERA COMERCIO E REPRESENTAÇÃO DE PNEUS LTDA"/>
        <s v="LIVRARIA E PAPELARIA XAXIENSE LTDA - ME"/>
        <s v="LOCALIZA RENT A CAR SA"/>
        <s v="LUCIANO DE OLIVEIRA FILIPIN TRANSPORTES ME"/>
        <s v="LUPUS EQUIPAMENTOS PARA LUBRIFICAÇÃO"/>
        <s v="MAGOGA CONSULTORIA EMPRESARIAL EIRELI ME"/>
        <s v="MAQUIMOTOR S/A COMERCIAL E TECNICA"/>
        <s v="MARCOS RIBEIRO LOPES"/>
        <s v="MARIA GORETE PISONI DA SILVA - ME"/>
        <s v="MARISA A. DE SOUZA BRANCO DOMINGOS"/>
        <s v="MASTERTEC MANUT EM EQUIPAMENTOS LTDA - ME"/>
        <s v="MBN PRODUTOS QUIMICOS LTDA"/>
        <s v="MICROSOFT INFORMATICA LTDA"/>
        <s v="MILLANO COMERCIO DE COMBUSTIVEIS E TRANSPORTES LTDA"/>
        <s v="MINEIRO EXPRESS - LUCIANO MINEIROS"/>
        <s v="MKS AGENCIAS FRANQUEADA LTDA - EPP-"/>
        <s v="MVR SERVICOS CONTABEIS LTDA"/>
        <s v="NAJA ROLAMENTOS LTDA - ME"/>
        <s v="NATURAGUA DISTRIBUIDORA DE BEBIDAS LTDA"/>
        <s v="NB SERVIÇOS DE APOIO ADMINISTRATIVO LTDA - ME"/>
        <s v="NPM CONSTRUÇÕES LTDA - EPP"/>
        <s v="NUNES E MENEGAS LTDA"/>
        <s v="ONIXSAT RASTREAMENTO DE VEÍCULOS LTDA"/>
        <s v="PAPELARIA DO RE MI LTDA - ME"/>
        <s v="PATRIMONIAL COM. EQUIP. ELETRICOS ELETRONICOS LTDA"/>
        <s v="PATRIMONIAL SEGURANÇA LTDA -  PATRIMONICLA 82.891.805/0001-37"/>
        <s v="PEDRO LUIS DE CAMPOS SILVEIRA"/>
        <s v="PEGUSPAM COMERCIAL LTDA"/>
        <s v="PIERINA MDB ZANELLA"/>
        <s v="PRINT-GRAF EDITORA GRÁFICA LTDA"/>
        <s v="PRONTOMED - ASSISTENCIA MEDICA E SEGURANCA DO TRABALHO S/S - EPP"/>
        <s v="QUIMICA SIM PRODUTOS QUIMICOS E DIVULGAÇÃO"/>
        <s v="RAUL MORAES CONSULTORIA E REPRESENTACOES LTDA - EPP"/>
        <s v="RECAPAN - RECAPADORA DE PNEUS LTDA EPP"/>
        <s v="RECICLA PALLETS"/>
        <s v="REDE PNEU - RENOVADORA DE PNEUS LTDA"/>
        <s v="REDOMA INDÚSTRIA GRÁFICA LTDA"/>
        <s v="REFORMAQ COMERCIO E MANUTENCAO DE MAQUINAS LTDA - ME"/>
        <s v="RENK &amp; MAGRISSO"/>
        <s v="RM COMERCIO E DITRIBUIDORA DE EQUIPAMENTOS DE PROTEÇÃO"/>
        <s v="RODOVIARIA CRUZ LTDA - ME"/>
        <s v="ROMA TRUCK CENTER LTDA"/>
        <s v="SANDRA VERGINIA FLORES DOMINGUES - ME"/>
        <s v="SANNAR COM E ASSISTENCIA TECNICA LTDA - ME"/>
        <s v="SASCAR - TECNOLOGIA E SEGURANCA AUTOMOTIVA S/A"/>
        <s v="SCHNEIDER MOTO EXPRESS LTDA - ME"/>
        <s v="SIEGEN SERVIÇOS DE INFORMACAO EMPRESARIAL E GESTAO ESTRATEGICA DE NEGOCIOS LTDA"/>
        <s v="SIEMENS SERVIÇOS DE MONITORAMENTO ELETRONICO LTDA"/>
        <s v="SPE HOLDING BEIRA-RIO S/A"/>
        <s v="SPK IND COM E SERVS DE MONTAGENS INDUSTRIAIS LTDA"/>
        <s v="STATUS SOLUÇÕES EMPRESARIAIS"/>
        <s v="SUL AMERICANA TECNOLOGIA E INFORMATICA LTDA"/>
        <s v="SULBETON DO BRASIL SERVICOS PREPARO DE DERIVADOS DO CIMENTO"/>
        <s v="T H R IND E COM DE EMBALAGENS LTDA"/>
        <s v="TATIANE DA SILVA GONÇALVES -TGS MANUTENÇÃO"/>
        <s v="TECNI-ACO MAQUINAS E SERVICOS LTDA. - EPP"/>
        <s v="TELEFONICA BRASIL S.A."/>
        <s v="TIM CELULAR S.A."/>
        <s v="TONIA HAYDER COLLAZIOL"/>
        <s v="TOTVS S.A"/>
        <s v="TRANSPORTES E POSTO DE LAVAGEM RUBBO LTDA - ME"/>
        <s v="TRESUP REPRESENTCOES E SERVICOS"/>
        <s v="TRIPECAS INDUSTRIA E COMERCIO LTDA - ME"/>
        <s v="TRS GESTAO E TECNOLOGIA S.A"/>
        <s v="TRUCK W COMERCIO DE PECAS E SERVICOS LTDA"/>
        <s v="TRUCKS CONTROL SERVIÇOS DE LOGISTICA LTDA"/>
        <s v="UBALDO VINCIARELLI"/>
        <s v="UNIAO ALTERNATIVA DE VIAGENS TURISMO E CAMBIO"/>
        <s v="UNITEL COMERCIO DE EQUIPAMENTOS DE TELECOMUNICAÇÕES LTDA - EPP"/>
        <s v="VALVICON VALVULAS E CONEXOES LTDA - ME"/>
        <s v="VERA ROSANE CAPONI"/>
        <s v="VILSON JOÃO ROSTIROLLA"/>
        <s v="VOLPMANN SEGURANCA ELETRONICA LTDA - EPP"/>
        <s v="WINCO SISTEMAS LTDA"/>
        <s v="WURTH DO BRASIL PECAS DE FIXACAO LTDA"/>
        <s v="ZR TREINAMENTOS"/>
        <s v="CASA DAS CORRENTES LTDA"/>
        <s v="CUSTODIO DE ALMEIDA &amp; CIA LTDA"/>
        <s v="DAVI DE OLIVEIRA - FERRAGENS - ME"/>
        <s v="EKT INDUSTRIAL LTDA"/>
        <s v="FLEXMAR REPRESENTACOES COMERCIAIS LTDA"/>
        <s v="HABIL INDUSTRIAS DE ETIQUETAS LTDA"/>
        <s v="KULMANN REPRESENTAÇÕES COMERCIAIS LTDA - ME"/>
        <s v="LUCIANO JOSE BATISTA MACHADO"/>
        <s v="MAKENA MAQUINAS EQUIPAMENTOS E LUBRIFICANTES LTDA."/>
        <s v="NITRODEV SISTEMA DE INFORMOCAO LTDA - ME"/>
        <s v="OFFICER DISTRIBUIDORA DE PRODUTOS DE INFORMÁTICA"/>
        <s v="PECK COMERCIO E AFIACAO DE NAVALHAS LTDA"/>
        <s v="PEDROTTI &amp; VECCHIO SOLUCOES AMBIENTAIS LTDA - ME"/>
        <s v="RMACHADO REPRESENTACOES LTDA"/>
        <s v="SILVANA A. KRUGER - ME"/>
        <s v="TEGAPE IMPORTACAO E COMERCIO DE TECIDOS TECNICOS LTDA"/>
        <s v="ENCOMASTER SOLUCOES DE TRATAMENTO DE AGUA LTDA"/>
        <s v="GRAFISET GRAFICA E SERVIÇOS DE OFF-SET LTDA"/>
        <s v="MOTORVAC EQUIP HIDRAULICOS E MECANICOS LTDA"/>
        <s v="MIL NEGOCIOS LTDA"/>
        <s v="FARMAQ PRODUTOS QUIMICOS LTDA"/>
        <s v="MBN TRADING QUIMICA S/A"/>
        <s v="ARV EMPREENDIMENTOS IMOBILIARIOS LTDA"/>
        <s v="MATIAS IMOVEIS LTDA"/>
        <s v="SUELI KAYO FUJITA"/>
        <s v="KHUN IMOVEIS LTDA ME"/>
        <s v="PAULO RICARDO DE MORAES MACHADO"/>
      </sharedItems>
    </cacheField>
    <cacheField name="CNPJ/CPF" numFmtId="0">
      <sharedItems containsBlank="1" containsMixedTypes="1" containsNumber="1" containsInteger="1" minValue="9931104953" maxValue="77517741853"/>
    </cacheField>
    <cacheField name="Endereço" numFmtId="4">
      <sharedItems containsBlank="1"/>
    </cacheField>
    <cacheField name="Natureza" numFmtId="0">
      <sharedItems containsBlank="1" count="10">
        <s v="EMPRÉSTIMOS E FINANCIAMENTOS"/>
        <m/>
        <s v="COMPRA DE AÇÕESE QUOTAS"/>
        <s v="FORNECEDORES ESTRANGEIROS"/>
        <s v="FORNECEDORES DE MERCADORIA"/>
        <s v="PRODUÇÃO INSUMOS OUTROS"/>
        <s v="FORNECEDORES DE OUTROS"/>
        <s v="FORNECEDORES DE EMBALAGEM"/>
        <s v="TRANSPORTADORA"/>
        <s v="COLIGADA"/>
      </sharedItems>
    </cacheField>
    <cacheField name="Nº Título" numFmtId="0">
      <sharedItems containsBlank="1"/>
    </cacheField>
    <cacheField name="Moeda Original" numFmtId="0">
      <sharedItems containsBlank="1"/>
    </cacheField>
    <cacheField name="Saldo Moeda Original" numFmtId="0">
      <sharedItems containsString="0" containsBlank="1" containsNumber="1" minValue="6.8" maxValue="10146213.07"/>
    </cacheField>
    <cacheField name="Valor" numFmtId="0">
      <sharedItems containsString="0" containsBlank="1" containsNumber="1" minValue="0" maxValue="10146213.07"/>
    </cacheField>
    <cacheField name="Vencimento" numFmtId="14">
      <sharedItems containsNonDate="0" containsDate="1" containsString="0" containsBlank="1" minDate="2007-04-24T00:00:00" maxDate="2020-10-14T00:00:00"/>
    </cacheField>
    <cacheField name="Registro Contabi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93">
  <r>
    <s v="MBN PRODUTOS QUIMICOS LTDA"/>
    <x v="0"/>
    <s v="07.450.604/0001-89"/>
    <s v="AV BRIGADEIRO FARIA LIMA, 4440, ANDAR 1 A 5, ITAIM BIBI, SAO PAULO, SP, CEP 04.538-132, BR"/>
    <x v="0"/>
    <s v="1253716"/>
    <s v="REAL"/>
    <n v="62991.161731836226"/>
    <n v="62991.161731836226"/>
    <d v="2015-04-01T00:00:00"/>
    <s v="2.01.02.01.001.000-000167"/>
  </r>
  <r>
    <s v="MBN PRODUTOS QUIMICOS LTDA"/>
    <x v="1"/>
    <s v="60.746.948/0001-12"/>
    <s v="NUC CIDADE DE DEUS , S/N , , VILA YARA, OSASCO, SP - , 06.029-900 , BR"/>
    <x v="0"/>
    <s v="Ch Especial Ag 3708 Cc: 24861-4"/>
    <s v="REAL"/>
    <n v="331273.68"/>
    <n v="331273.68"/>
    <d v="2015-06-03T00:00:00"/>
    <s v="2.01.02.01.001.000-000167"/>
  </r>
  <r>
    <s v="MBN PRODUTOS QUIMICOS LTDA"/>
    <x v="2"/>
    <s v="00.360.305/0001-04"/>
    <s v="SBS QUADRA 4 BLOCO A LOTE , 3.4, PRESI/GECOL 21 ANDAR , ASA SUL , BRASILIA, DF, CEP 70.092-900, BR"/>
    <x v="0"/>
    <s v="18.4508.737.0000001/90"/>
    <s v="REAL"/>
    <n v="2231648.3880740884"/>
    <n v="2231648.3880740884"/>
    <d v="2017-09-11T00:00:00"/>
    <s v="2.01.02.01.001.000-000167"/>
  </r>
  <r>
    <s v="MBN PRODUTOS QUIMICOS LTDA"/>
    <x v="2"/>
    <s v="00.360.305/0001-04"/>
    <s v="SBS QUADRA 4 BLOCO A LOTE , 3.4, PRESI/GECOL 21 ANDAR , ASA SUL , BRASILIA, DF, CEP 70.092-900, BR"/>
    <x v="0"/>
    <s v="18.4508.606.0000021-03"/>
    <s v="REAL"/>
    <n v="2747255.4567993833"/>
    <n v="2747255.4567993833"/>
    <d v="2017-07-14T00:00:00"/>
    <s v="2.01.02.01.001.000-000167"/>
  </r>
  <r>
    <s v="CROMAFIX INDUSTRIA DE MASTERBACHES LTDA"/>
    <x v="2"/>
    <s v="00.360.305/0001-04"/>
    <s v="SBS QUADRA 4 BLOCO A LOTE , 3.4, PRESI/GECOL 21 ANDAR , ASA SUL , BRASILIA, DF, CEP 70.092-900, BR"/>
    <x v="0"/>
    <s v="18.4508.605.0000050-15"/>
    <s v="REAL"/>
    <n v="1076529.131285432"/>
    <n v="1076529.131285432"/>
    <d v="2017-12-16T00:00:00"/>
    <s v="2.01.02.01.001.000-000167"/>
  </r>
  <r>
    <s v="MBN PRODUTOS QUIMICOS LTDA"/>
    <x v="3"/>
    <s v="33.479.023/0001-80"/>
    <s v="AV PAULISTA , 1111, 2 ANDAR PARTE , BELA VISTA , SAO PAULO, SP, CEP 01.311-920 , BR"/>
    <x v="0"/>
    <s v="Cc: 27805034"/>
    <s v="REAL"/>
    <n v="4185.34"/>
    <n v="4185.34"/>
    <d v="2015-06-03T00:00:00"/>
    <s v="2.01.02.01.001.000-000167"/>
  </r>
  <r>
    <s v="MBN PRODUTOS QUIMICOS LTDA"/>
    <x v="4"/>
    <s v="60.701.190/0001-04"/>
    <s v="PC ALFREDO EGYDIO DE SOUZA ARANHA , 100, TORRE OLAVO SETUBAL , PARQUE JABAQUARA , SAO PAULO , SP, CEP 04.344-902 , BR"/>
    <x v="0"/>
    <s v="2290514"/>
    <s v="DÓLAR"/>
    <n v="191892.46256072784"/>
    <n v="603367.47002969659"/>
    <d v="2016-04-12T00:00:00"/>
    <s v="2.01.02.01.001.000-000167"/>
  </r>
  <r>
    <s v="MBN PRODUTOS QUIMICOS LTDA"/>
    <x v="4"/>
    <s v="60.701.190/0001-04"/>
    <s v="PC ALFREDO EGYDIO DE SOUZA ARANHA , 100, TORRE OLAVO SETUBAL , PARQUE JABAQUARA , SAO PAULO , SP, CEP 04.344-902 , BR"/>
    <x v="0"/>
    <s v="2311614"/>
    <s v="DÓLAR"/>
    <n v="446629.97355994402"/>
    <n v="1404338.6258645318"/>
    <d v="2016-05-04T00:00:00"/>
    <s v="2.01.02.01.001.000-000167"/>
  </r>
  <r>
    <s v="MBN PRODUTOS QUIMICOS LTDA"/>
    <x v="4"/>
    <s v="60.701.190/0001-04"/>
    <s v="PC ALFREDO EGYDIO DE SOUZA ARANHA , 100, TORRE OLAVO SETUBAL , PARQUE JABAQUARA , SAO PAULO , SP, CEP 04.344-902 , BR"/>
    <x v="0"/>
    <s v="Ag: 0328 Cc:02326"/>
    <s v="REAL"/>
    <n v="200000"/>
    <n v="200000"/>
    <d v="2015-06-03T00:00:00"/>
    <s v="2.01.02.01.001.000-000167"/>
  </r>
  <r>
    <s v="MBN PRODUTOS QUIMICOS LTDA"/>
    <x v="5"/>
    <s v="58.160.789/0001-28"/>
    <s v="AV PAULISTA , 2100 , , PAULISTA , SAO PAULO , SP - , 01.310-930 , BR"/>
    <x v="0"/>
    <s v="009663371"/>
    <s v="REAL"/>
    <n v="92394.713138042644"/>
    <n v="92394.713138042644"/>
    <d v="2015-04-13T00:00:00"/>
    <s v="2.01.02.01.001.000-000167"/>
  </r>
  <r>
    <s v="MBN PRODUTOS QUIMICOS LTDA"/>
    <x v="5"/>
    <s v="58.160.789/0001-28"/>
    <s v="AV PAULISTA , 2100 , , PAULISTA , SAO PAULO , SP - , 01.310-930 , BR"/>
    <x v="0"/>
    <s v="009665098"/>
    <s v="REAL"/>
    <n v="323210.60964400426"/>
    <n v="323210.60964400426"/>
    <d v="2015-10-13T00:00:00"/>
    <s v="2.01.02.01.001.000-000167"/>
  </r>
  <r>
    <s v="MBN PRODUTOS QUIMICOS LTDA"/>
    <x v="5"/>
    <s v="58.160.789/0001-28"/>
    <s v="AV PAULISTA , 2100 , , PAULISTA , SAO PAULO , SP - , 01.310-930 , BR"/>
    <x v="0"/>
    <s v="002011744 - Ch especial"/>
    <s v="REAL"/>
    <n v="1033572.61"/>
    <n v="1033572.61"/>
    <d v="2015-06-03T00:00:00"/>
    <s v="2.01.02.01.001.000-000167"/>
  </r>
  <r>
    <s v="MBN PRODUTOS QUIMICOS LTDA"/>
    <x v="5"/>
    <s v="58.160.789/0001-28"/>
    <s v="AV PAULISTA , 2100 , , PAULISTA , SAO PAULO , SP - , 01.310-930 , BR"/>
    <x v="0"/>
    <s v="009662315"/>
    <s v="REAL"/>
    <n v="356149.96788372501"/>
    <n v="356149.96788372501"/>
    <d v="2015-02-18T00:00:00"/>
    <s v="2.01.02.01.001.000-000167"/>
  </r>
  <r>
    <s v="MBN PRODUTOS QUIMICOS LTDA"/>
    <x v="5"/>
    <s v="58.160.789/0001-28"/>
    <s v="AV PAULISTA , 2100 , , PAULISTA , SAO PAULO , SP - , 01.310-930 , BR"/>
    <x v="0"/>
    <s v="009666795"/>
    <s v="REAL"/>
    <n v="567011.65600702458"/>
    <n v="567011.65600702458"/>
    <d v="2015-07-20T00:00:00"/>
    <s v="2.01.02.01.001.000-000167"/>
  </r>
  <r>
    <s v="MBN PRODUTOS QUIMICOS LTDA"/>
    <x v="6"/>
    <s v="90.400.888/0001-42"/>
    <s v="AV PRESIDENTE JUSCELINO KUBITSCHEK , 2041, E 2235 - BLOCO A , VILA OLIMPIA , SAO PAULO , SP, CEP 04.543-011 , BR"/>
    <x v="0"/>
    <s v="00331018300000008950"/>
    <s v="REAL"/>
    <n v="1670138.4695590052"/>
    <n v="1670138.4695590052"/>
    <d v="2017-06-20T00:00:00"/>
    <s v="2.01.02.01.001.000-000167"/>
  </r>
  <r>
    <s v="MBN PRODUTOS QUIMICOS LTDA"/>
    <x v="7"/>
    <s v="90.400.888/0001-42"/>
    <s v="AV PRESIDENTE JUSCELINO KUBITSCHEK , 2041, E 2235 - BLOCO A , VILA OLIMPIA , SAO PAULO , SP, CEP 04.543-011 , BR"/>
    <x v="0"/>
    <s v="00331018300000009120"/>
    <s v="REAL"/>
    <n v="878223.10133096331"/>
    <n v="878223.10133096331"/>
    <d v="2017-07-22T00:00:00"/>
    <s v="2.01.02.01.001.000-000167"/>
  </r>
  <r>
    <s v="MBN PRODUTOS QUIMICOS LTDA"/>
    <x v="4"/>
    <s v="60.701.190/0001-04"/>
    <s v="PC ALFREDO EGYDIO DE SOUZA ARANHA , 100, TORRE OLAVO SETUBAL , PARQUE JABAQUARA , SAO PAULO , SP, CEP 04.344-902 , BR"/>
    <x v="0"/>
    <s v="2302414"/>
    <s v="DÓLAR"/>
    <n v="319570.56648129667"/>
    <n v="1004825.7321871411"/>
    <d v="2016-04-25T00:00:00"/>
    <s v="2.01.02.01.001.000-000167"/>
  </r>
  <r>
    <m/>
    <x v="8"/>
    <m/>
    <m/>
    <x v="1"/>
    <m/>
    <m/>
    <m/>
    <m/>
    <m/>
    <m/>
  </r>
  <r>
    <s v="MBN PRODUTOS QUIMICOS LTDA"/>
    <x v="9"/>
    <s v="02.430.706/0001-19"/>
    <s v="Av. Angélica, 2.250 - 3° Andar, Higienópolis, São Paulo, SP, CEP 01228-200"/>
    <x v="0"/>
    <m/>
    <s v="REAL"/>
    <n v="101300.18"/>
    <n v="101300.18"/>
    <d v="2015-05-07T00:00:00"/>
    <s v="2.01.02.01.007.001-010412"/>
  </r>
  <r>
    <s v="MBN PRODUTOS QUIMICOS LTDA"/>
    <x v="10"/>
    <s v="05.434.645/0001-56"/>
    <s v="AV JOSE BONIFACIO COUTINHO NOGUEIRA , 150, CJ 803, ALA OESTE , JARDIM MADALENA , CAMPINAS , SP, CEP 13.091-611 , BR"/>
    <x v="0"/>
    <s v="CONF.DIV.11052015"/>
    <s v="REAL"/>
    <n v="1160873.3799999999"/>
    <n v="1160873.3799999999"/>
    <d v="2018-10-11T00:00:00"/>
    <s v="2.01.02.01.008.002-010414"/>
  </r>
  <r>
    <s v="MBN PRODUTOS QUIMICOS LTDA"/>
    <x v="10"/>
    <s v="05.434.645/0001-56"/>
    <s v="AV JOSE BONIFACIO COUTINHO NOGUEIRA , 150, CJ 803, ALA OESTE , JARDIM MADALENA , CAMPINAS , SP, CEP 13.091-611 , BR"/>
    <x v="0"/>
    <s v="CONT.FOMENTO"/>
    <s v="REAL"/>
    <m/>
    <n v="0"/>
    <d v="2015-06-03T00:00:00"/>
    <s v="2.01.02.01.008.001-010414"/>
  </r>
  <r>
    <s v="MBN PRODUTOS QUIMICOS LTDA"/>
    <x v="11"/>
    <s v="67.915.785/0001-01"/>
    <s v="AV CIDADE JARDIM , 400, 14 ANDAR, JDM EUROPA , SAO PAULO , SP, CEP 01.454-000 , BR"/>
    <x v="0"/>
    <s v="CONF.DIV.25052015"/>
    <s v="REAL"/>
    <n v="1440000"/>
    <n v="1440000"/>
    <d v="2018-06-25T00:00:00"/>
    <s v="2.01.02.01.005.001-010409"/>
  </r>
  <r>
    <s v="MBN PRODUTOS QUIMICOS LTDA"/>
    <x v="12"/>
    <s v="11.181.400/0001-67"/>
    <s v="R MARECHAL DEODORO , 869, EDIF CENTER TOWER SALA 101 , CENTRO , CURITIBA , PR, CEP 80.060-010 , BR"/>
    <x v="0"/>
    <s v="CONT.FOMENTO"/>
    <s v="REAL"/>
    <n v="268921.12"/>
    <n v="268921.12"/>
    <d v="2015-05-07T00:00:00"/>
    <s v="2.01.02.01.011.001-010418"/>
  </r>
  <r>
    <m/>
    <x v="8"/>
    <m/>
    <m/>
    <x v="1"/>
    <m/>
    <m/>
    <m/>
    <m/>
    <m/>
    <m/>
  </r>
  <r>
    <s v="MBN PRODUTOS QUIMICOS LTDA"/>
    <x v="13"/>
    <s v="15.192.996/0001-51"/>
    <s v="RUA MOSTARDEIRO, 322, 12º ANDAR, MOINHOS DE VENTO - PORTO ALEGRE – RS CEP 90430-000"/>
    <x v="0"/>
    <s v="CONF.DÍV.31062015"/>
    <s v="REAL"/>
    <n v="4299319.13"/>
    <n v="4299319.13"/>
    <d v="2020-10-13T00:00:00"/>
    <s v="2.01.02.01.001.000-000167"/>
  </r>
  <r>
    <s v="MBN PRODUTOS QUIMICOS LTDA"/>
    <x v="14"/>
    <s v="883.189.070-00"/>
    <s v="RUA FREDERICO AUGUSTO RITER, 3565, CASA 141, DISTRITO INDUSTRIAL, CEP. 94930-000, CAHOEIRINHA/RS"/>
    <x v="2"/>
    <s v="CONT.C.V.17092013"/>
    <s v="REAL"/>
    <n v="10146213.07"/>
    <n v="10146213.07"/>
    <d v="2013-09-17T00:00:00"/>
    <s v="2.02.06.02.000.000-000169"/>
  </r>
  <r>
    <m/>
    <x v="8"/>
    <m/>
    <m/>
    <x v="1"/>
    <m/>
    <m/>
    <m/>
    <m/>
    <m/>
    <m/>
  </r>
  <r>
    <s v="MBN PRODUTOS QUIMICOS LTDA"/>
    <x v="15"/>
    <m/>
    <s v="JIN AN MANDION 306 TUNXI ROAD, HEFEI, , , , ANHUI, , CEP , CHINA REPUBLICA POPULAR"/>
    <x v="3"/>
    <s v="FOR-292411/1"/>
    <s v="DOLAR"/>
    <n v="42600"/>
    <n v="133947.18"/>
    <d v="2013-09-27T00:00:00"/>
    <s v="2.01.01.02.000.000-000125"/>
  </r>
  <r>
    <s v="MBN PRODUTOS QUIMICOS LTDA"/>
    <x v="15"/>
    <m/>
    <s v="JIN AN MANDION 306 TUNXI ROAD, HEFEI, , , , ANHUI, , CEP , CHINA REPUBLICA POPULAR"/>
    <x v="3"/>
    <s v="FOR-050836"/>
    <s v="DOLAR"/>
    <n v="51700"/>
    <n v="162560.31"/>
    <d v="2013-10-11T00:00:00"/>
    <s v="2.01.01.02.000.000-000125"/>
  </r>
  <r>
    <s v="MBN PRODUTOS QUIMICOS LTDA"/>
    <x v="15"/>
    <m/>
    <s v="JIN AN MANDION 306 TUNXI ROAD, HEFEI, , , , ANHUI, , CEP , CHINA REPUBLICA POPULAR"/>
    <x v="3"/>
    <s v="FOR-166799/3"/>
    <s v="DOLAR"/>
    <n v="28725"/>
    <n v="90320.017500000002"/>
    <d v="2015-01-12T00:00:00"/>
    <s v="2.01.01.02.000.000-000125"/>
  </r>
  <r>
    <s v="MBN PRODUTOS QUIMICOS LTDA"/>
    <x v="15"/>
    <m/>
    <s v="JIN AN MANDION 306 TUNXI ROAD, HEFEI, , , , ANHUI, , CEP , CHINA REPUBLICA POPULAR"/>
    <x v="3"/>
    <s v="FOR-168559/1"/>
    <s v="DOLAR"/>
    <n v="33700"/>
    <n v="105962.90999999999"/>
    <d v="2015-02-17T00:00:00"/>
    <s v="2.01.01.02.000.000-000125"/>
  </r>
  <r>
    <s v="MBN PRODUTOS QUIMICOS LTDA"/>
    <x v="16"/>
    <m/>
    <s v="VIA EGADI, 5  - 20144 MILANO - ITALY, , , , MILANO, , CEP , ITALIA"/>
    <x v="3"/>
    <s v="FOR-168559/2"/>
    <s v="DOLAR"/>
    <n v="13260"/>
    <n v="41693.417999999998"/>
    <d v="2015-02-24T00:00:00"/>
    <s v="2.01.01.02.000.000-000125"/>
  </r>
  <r>
    <s v="MBN PRODUTOS QUIMICOS LTDA"/>
    <x v="17"/>
    <m/>
    <s v="VIA SAN CASSINO 99, , , , SAN MARTINO, , CEP , ITALIA"/>
    <x v="3"/>
    <s v="FOR-168559/3"/>
    <s v="DOLAR"/>
    <n v="35000"/>
    <n v="110050.5"/>
    <d v="2015-03-03T00:00:00"/>
    <s v="2.01.01.02.000.000-000125"/>
  </r>
  <r>
    <s v="MBN PRODUTOS QUIMICOS LTDA"/>
    <x v="18"/>
    <m/>
    <s v="56048 - SALINE DI VOLTERA ( PISA ) VIA MOIEVECCHIE, 13, , , , PISA, , CEP , ITALIA"/>
    <x v="3"/>
    <s v="FOR-168835/1"/>
    <s v="DOLAR"/>
    <n v="51840"/>
    <n v="163000.51199999999"/>
    <d v="2015-02-24T00:00:00"/>
    <s v="2.01.01.02.000.000-000125"/>
  </r>
  <r>
    <s v="MBN PRODUTOS QUIMICOS LTDA"/>
    <x v="18"/>
    <m/>
    <s v="56048 - SALINE DI VOLTERA ( PISA ) VIA MOIEVECCHIE, 13, , , , PISA, , CEP , ITALIA"/>
    <x v="3"/>
    <s v="FOR-168835/2"/>
    <s v="DOLAR"/>
    <n v="51840"/>
    <n v="163000.51199999999"/>
    <d v="2015-03-03T00:00:00"/>
    <s v="2.01.01.02.000.000-000125"/>
  </r>
  <r>
    <s v="MBN PRODUTOS QUIMICOS LTDA"/>
    <x v="18"/>
    <m/>
    <s v="56048 - SALINE DI VOLTERA ( PISA ) VIA MOIEVECCHIE, 13, , , , PISA, , CEP , ITALIA"/>
    <x v="3"/>
    <s v="FOR-168835/3"/>
    <s v="DOLAR"/>
    <n v="51840"/>
    <n v="163000.51199999999"/>
    <d v="2015-03-10T00:00:00"/>
    <s v="2.01.01.02.000.000-000125"/>
  </r>
  <r>
    <s v="MBN PRODUTOS QUIMICOS LTDA"/>
    <x v="18"/>
    <m/>
    <s v="56048 - SALINE DI VOLTERA ( PISA ) VIA MOIEVECCHIE, 13, , , , PISA, , CEP , ITALIA"/>
    <x v="3"/>
    <s v="FOR-017238/1"/>
    <s v="DOLAR"/>
    <n v="51840"/>
    <n v="163000.51199999999"/>
    <d v="2014-12-27T00:00:00"/>
    <s v="2.01.01.02.000.000-000125"/>
  </r>
  <r>
    <s v="MBN PRODUTOS QUIMICOS LTDA"/>
    <x v="18"/>
    <m/>
    <s v="56048 - SALINE DI VOLTERA ( PISA ) VIA MOIEVECCHIE, 13, , , , PISA, , CEP , ITALIA"/>
    <x v="3"/>
    <s v="FOR-017307/1"/>
    <s v="DOLAR"/>
    <n v="51840"/>
    <n v="163000.51199999999"/>
    <d v="2014-12-27T00:00:00"/>
    <s v="2.01.01.02.000.000-000125"/>
  </r>
  <r>
    <s v="MBN PRODUTOS QUIMICOS LTDA"/>
    <x v="18"/>
    <m/>
    <s v="56048 - SALINE DI VOLTERA ( PISA ) VIA MOIEVECCHIE, 13, , , , PISA, , CEP , ITALIA"/>
    <x v="3"/>
    <s v="FOR-018588/1"/>
    <s v="DOLAR"/>
    <n v="51840"/>
    <n v="163000.51199999999"/>
    <d v="2015-01-16T00:00:00"/>
    <s v="2.01.01.02.000.000-000125"/>
  </r>
  <r>
    <s v="MBN PRODUTOS QUIMICOS LTDA"/>
    <x v="18"/>
    <m/>
    <s v="56048 - SALINE DI VOLTERA ( PISA ) VIA MOIEVECCHIE, 13, , , , PISA, , CEP , ITALIA"/>
    <x v="3"/>
    <s v="FOR-018624/1"/>
    <s v="DOLAR"/>
    <n v="52680"/>
    <n v="165641.72399999999"/>
    <d v="2015-01-16T00:00:00"/>
    <s v="2.01.01.02.000.000-000125"/>
  </r>
  <r>
    <s v="MBN PRODUTOS QUIMICOS LTDA"/>
    <x v="18"/>
    <m/>
    <s v="56048 - SALINE DI VOLTERA ( PISA ) VIA MOIEVECCHIE, 13, , , , PISA, , CEP , ITALIA"/>
    <x v="3"/>
    <s v="FOR-018720/1"/>
    <s v="DOLAR"/>
    <n v="52800"/>
    <n v="166019.03999999998"/>
    <d v="2015-01-17T00:00:00"/>
    <s v="2.01.01.02.000.000-000125"/>
  </r>
  <r>
    <s v="MBN PRODUTOS QUIMICOS LTDA"/>
    <x v="18"/>
    <m/>
    <s v="56048 - SALINE DI VOLTERA ( PISA ) VIA MOIEVECCHIE, 13, , , , PISA, , CEP , ITALIA"/>
    <x v="3"/>
    <s v="FOR-029959/1"/>
    <s v="DOLAR"/>
    <n v="52800"/>
    <n v="166019.03999999998"/>
    <d v="2015-04-28T00:00:00"/>
    <s v="2.01.01.02.000.000-000125"/>
  </r>
  <r>
    <s v="MBN PRODUTOS QUIMICOS LTDA"/>
    <x v="18"/>
    <m/>
    <s v="56048 - SALINE DI VOLTERA ( PISA ) VIA MOIEVECCHIE, 13, , , , PISA, , CEP , ITALIA"/>
    <x v="3"/>
    <s v="FOR-029999/1"/>
    <s v="DOLAR"/>
    <n v="52800"/>
    <n v="166019.03999999998"/>
    <d v="2015-04-28T00:00:00"/>
    <s v="2.01.01.02.000.000-000125"/>
  </r>
  <r>
    <s v="MBN PRODUTOS QUIMICOS LTDA"/>
    <x v="18"/>
    <m/>
    <s v="56048 - SALINE DI VOLTERA ( PISA ) VIA MOIEVECCHIE, 13, , , , PISA, , CEP , ITALIA"/>
    <x v="3"/>
    <s v="FOR-030021/1"/>
    <s v="DOLAR"/>
    <n v="52800"/>
    <n v="166019.03999999998"/>
    <d v="2015-04-28T00:00:00"/>
    <s v="2.01.01.02.000.000-000125"/>
  </r>
  <r>
    <s v="MBN PRODUTOS QUIMICOS LTDA"/>
    <x v="18"/>
    <m/>
    <s v="56048 - SALINE DI VOLTERA ( PISA ) VIA MOIEVECCHIE, 13, , , , PISA, , CEP , ITALIA"/>
    <x v="3"/>
    <s v="FOR-019616/1"/>
    <s v="DOLAR"/>
    <n v="52800"/>
    <n v="166019.03999999998"/>
    <d v="2014-12-26T00:00:00"/>
    <s v="2.01.01.02.000.000-000125"/>
  </r>
  <r>
    <s v="MBN PRODUTOS QUIMICOS LTDA"/>
    <x v="19"/>
    <m/>
    <s v="BERKENLAAN 21 B-2980, , , , ZOERSEL, , CEP , BELGICA"/>
    <x v="3"/>
    <s v="FOR-344461/3"/>
    <s v="DOLAR"/>
    <n v="22400"/>
    <n v="70432.319999999992"/>
    <d v="2015-02-25T00:00:00"/>
    <s v="2.01.01.02.000.000-000125"/>
  </r>
  <r>
    <s v="MBN PRODUTOS QUIMICOS LTDA"/>
    <x v="19"/>
    <m/>
    <s v="BERKENLAAN 21 B-2980, , , , ZOERSEL, , CEP , BELGICA"/>
    <x v="3"/>
    <s v="FOR-345548/3"/>
    <s v="DOLAR"/>
    <n v="59616"/>
    <n v="187450.5888"/>
    <d v="2015-03-03T00:00:00"/>
    <s v="2.01.01.02.000.000-000125"/>
  </r>
  <r>
    <s v="MBN PRODUTOS QUIMICOS LTDA"/>
    <x v="20"/>
    <m/>
    <s v="ALBARELLOS, 4914, MUNRO, , , , BUENOS AIRES, , CEP , ARGENTINA"/>
    <x v="3"/>
    <s v="FOR-347188/1"/>
    <s v="DOLAR"/>
    <n v="35400"/>
    <n v="111308.22"/>
    <d v="2015-02-27T00:00:00"/>
    <s v="2.01.01.02.000.000-000125"/>
  </r>
  <r>
    <s v="MBN PRODUTOS QUIMICOS LTDA"/>
    <x v="20"/>
    <m/>
    <s v="ALBARELLOS, 4914, MUNRO, , , , BUENOS AIRES, , CEP , ARGENTINA"/>
    <x v="3"/>
    <s v="FOR-347188/2"/>
    <s v="DOLAR"/>
    <n v="34500"/>
    <n v="108478.34999999999"/>
    <d v="2015-03-06T00:00:00"/>
    <s v="2.01.01.02.000.000-000125"/>
  </r>
  <r>
    <s v="MBN PRODUTOS QUIMICOS LTDA"/>
    <x v="20"/>
    <m/>
    <s v="ALBARELLOS, 4914, MUNRO, , , , BUENOS AIRES, , CEP , ARGENTINA"/>
    <x v="3"/>
    <s v="FOR-347188/3"/>
    <s v="DOLAR"/>
    <n v="34500"/>
    <n v="108478.34999999999"/>
    <d v="2015-03-13T00:00:00"/>
    <s v="2.01.01.02.000.000-000125"/>
  </r>
  <r>
    <s v="MBN PRODUTOS QUIMICOS LTDA"/>
    <x v="20"/>
    <m/>
    <s v="ALBARELLOS, 4914, MUNRO, , , , BUENOS AIRES, , CEP , ARGENTINA"/>
    <x v="3"/>
    <s v="FOR-350955/1"/>
    <s v="DOLAR"/>
    <n v="34500"/>
    <n v="108478.34999999999"/>
    <d v="2015-03-20T00:00:00"/>
    <s v="2.01.01.02.000.000-000125"/>
  </r>
  <r>
    <s v="MBN PRODUTOS QUIMICOS LTDA"/>
    <x v="20"/>
    <m/>
    <s v="ALBARELLOS, 4914, MUNRO, , , , BUENOS AIRES, , CEP , ARGENTINA"/>
    <x v="3"/>
    <s v="FOR-350955/2"/>
    <s v="DOLAR"/>
    <n v="34500"/>
    <n v="108478.34999999999"/>
    <d v="2015-03-27T00:00:00"/>
    <s v="2.01.01.02.000.000-000125"/>
  </r>
  <r>
    <s v="MBN PRODUTOS QUIMICOS LTDA"/>
    <x v="20"/>
    <m/>
    <s v="ALBARELLOS, 4914, MUNRO, , , , BUENOS AIRES, , CEP , ARGENTINA"/>
    <x v="3"/>
    <s v="FOR-350955/3"/>
    <s v="DOLAR"/>
    <n v="16100"/>
    <n v="50623.229999999996"/>
    <d v="2015-04-06T00:00:00"/>
    <s v="2.01.01.02.000.000-000125"/>
  </r>
  <r>
    <s v="MBN PRODUTOS QUIMICOS LTDA"/>
    <x v="20"/>
    <m/>
    <s v="ALBARELLOS, 4914, MUNRO, , , , BUENOS AIRES, , CEP , ARGENTINA"/>
    <x v="3"/>
    <s v="FOR-351624/1"/>
    <s v="DOLAR"/>
    <n v="34500"/>
    <n v="108478.34999999999"/>
    <d v="2015-03-24T00:00:00"/>
    <s v="2.01.01.02.000.000-000125"/>
  </r>
  <r>
    <s v="MBN PRODUTOS QUIMICOS LTDA"/>
    <x v="20"/>
    <m/>
    <s v="ALBARELLOS, 4914, MUNRO, , , , BUENOS AIRES, , CEP , ARGENTINA"/>
    <x v="3"/>
    <s v="FOR-351624/2"/>
    <s v="DOLAR"/>
    <n v="16100"/>
    <n v="50623.229999999996"/>
    <d v="2015-03-31T00:00:00"/>
    <s v="2.01.01.02.000.000-000125"/>
  </r>
  <r>
    <s v="MBN PRODUTOS QUIMICOS LTDA"/>
    <x v="21"/>
    <m/>
    <s v="HUAYTIQUINA, , , , SALTA, , CEP , ARGENTINA"/>
    <x v="3"/>
    <s v="FOR-351624/3"/>
    <s v="DOLAR"/>
    <n v="14877"/>
    <n v="46777.751100000001"/>
    <d v="2015-04-07T00:00:00"/>
    <s v="2.01.01.02.000.000-000125"/>
  </r>
  <r>
    <s v="MBN PRODUTOS QUIMICOS LTDA"/>
    <x v="21"/>
    <m/>
    <s v="HUAYTIQUINA, , , , SALTA, , CEP , ARGENTINA"/>
    <x v="3"/>
    <s v="FOR-046619/1"/>
    <s v="DOLAR"/>
    <n v="14877"/>
    <n v="46777.751100000001"/>
    <d v="2015-02-20T00:00:00"/>
    <s v="2.01.01.02.000.000-000125"/>
  </r>
  <r>
    <s v="MBN PRODUTOS QUIMICOS LTDA"/>
    <x v="21"/>
    <m/>
    <s v="HUAYTIQUINA, , , , SALTA, , CEP , ARGENTINA"/>
    <x v="3"/>
    <s v="FOR-046619/2"/>
    <s v="DOLAR"/>
    <n v="14877"/>
    <n v="46777.751100000001"/>
    <d v="2015-02-27T00:00:00"/>
    <s v="2.01.01.02.000.000-000125"/>
  </r>
  <r>
    <s v="MBN PRODUTOS QUIMICOS LTDA"/>
    <x v="22"/>
    <m/>
    <s v="AMSTERDAMSEWEG 204 - 1182 HL AMSTELVEEN, , , , AMSTELVEEN, NETHERLANDS, , CEP , HOLANDA"/>
    <x v="3"/>
    <s v="FOR-046619/3"/>
    <s v="DOLAR"/>
    <n v="32680"/>
    <n v="102755.724"/>
    <d v="2015-03-06T00:00:00"/>
    <s v="2.01.01.02.000.000-000125"/>
  </r>
  <r>
    <s v="MBN PRODUTOS QUIMICOS LTDA"/>
    <x v="23"/>
    <m/>
    <s v="RABOISEN, 32, , , , HAMBURGO, , CEP , ALEMANHA"/>
    <x v="3"/>
    <s v="FOR-046968/1"/>
    <s v="DOLAR"/>
    <n v="75200"/>
    <n v="236451.36"/>
    <d v="2015-03-09T00:00:00"/>
    <s v="2.01.01.02.000.000-000125"/>
  </r>
  <r>
    <s v="MBN PRODUTOS QUIMICOS LTDA"/>
    <x v="24"/>
    <m/>
    <s v="AZARA, , , , MONTEVIDEO, , CEP , URUGUAI"/>
    <x v="3"/>
    <s v="FOR-025567/3"/>
    <s v="DOLAR"/>
    <n v="51510"/>
    <n v="161962.89299999998"/>
    <d v="2014-12-12T00:00:00"/>
    <s v="2.01.01.02.000.000-000125"/>
  </r>
  <r>
    <s v="MBN PRODUTOS QUIMICOS LTDA"/>
    <x v="24"/>
    <m/>
    <s v="AZARA, , , , MONTEVIDEO, , CEP , URUGUAI"/>
    <x v="3"/>
    <s v="FOR-031694/1"/>
    <s v="DOLAR"/>
    <n v="50400"/>
    <n v="158472.72"/>
    <d v="2015-04-29T00:00:00"/>
    <s v="2.01.01.02.000.000-000125"/>
  </r>
  <r>
    <s v="MBN PRODUTOS QUIMICOS LTDA"/>
    <x v="25"/>
    <m/>
    <s v="PASSEIF DE SANT JOAN, 15, , , , BARCELONA, , CEP , ESPANHA"/>
    <x v="3"/>
    <s v="FOR-031694/2"/>
    <s v="DOLAR"/>
    <n v="57300"/>
    <n v="180168.38999999998"/>
    <d v="2015-05-06T00:00:00"/>
    <s v="2.01.01.02.000.000-000125"/>
  </r>
  <r>
    <s v="MBN PRODUTOS QUIMICOS LTDA"/>
    <x v="25"/>
    <m/>
    <s v="PASSEIF DE SANT JOAN, 15, , , , BARCELONA, , CEP , ESPANHA"/>
    <x v="3"/>
    <s v="FOR-031694/3"/>
    <s v="DOLAR"/>
    <n v="57300"/>
    <n v="180168.38999999998"/>
    <d v="2015-05-13T00:00:00"/>
    <s v="2.01.01.02.000.000-000125"/>
  </r>
  <r>
    <s v="MBN PRODUTOS QUIMICOS LTDA"/>
    <x v="25"/>
    <m/>
    <s v="PASSEIF DE SANT JOAN, 15, , , , BARCELONA, , CEP , ESPANHA"/>
    <x v="3"/>
    <s v="FOR-031694/4"/>
    <s v="DOLAR"/>
    <n v="57300"/>
    <n v="180168.38999999998"/>
    <d v="2015-05-20T00:00:00"/>
    <s v="2.01.01.02.000.000-000125"/>
  </r>
  <r>
    <s v="MBN PRODUTOS QUIMICOS LTDA"/>
    <x v="25"/>
    <m/>
    <s v="PASSEIF DE SANT JOAN, 15, , , , BARCELONA, , CEP , ESPANHA"/>
    <x v="3"/>
    <s v="FOR-000336/3"/>
    <s v="DOLAR"/>
    <n v="57300"/>
    <n v="180168.38999999998"/>
    <d v="2014-12-30T00:00:00"/>
    <s v="2.01.01.02.000.000-000125"/>
  </r>
  <r>
    <s v="MBN PRODUTOS QUIMICOS LTDA"/>
    <x v="26"/>
    <m/>
    <s v="VIA SAN CASSIANO, 99, 28069, VAT NO. 01027000031, , , , SAN MARTINO TRECATE (NO), , CEP , ITALIA"/>
    <x v="3"/>
    <s v="FOR-093096/1"/>
    <s v="DOLAR"/>
    <n v="52748.5"/>
    <n v="165857.10855"/>
    <d v="2015-04-10T00:00:00"/>
    <s v="2.01.01.02.000.000-000125"/>
  </r>
  <r>
    <s v="MBN PRODUTOS QUIMICOS LTDA"/>
    <x v="26"/>
    <m/>
    <s v="VIA SAN CASSIANO, 99, 28069, VAT NO. 01027000031, , , , SAN MARTINO TRECATE (NO), , CEP , ITALIA"/>
    <x v="3"/>
    <s v="FOR-093762/1"/>
    <s v="DOLAR"/>
    <n v="52748.5"/>
    <n v="165857.10855"/>
    <d v="2015-04-27T00:00:00"/>
    <s v="2.01.01.02.000.000-000125"/>
  </r>
  <r>
    <s v="MBN PRODUTOS QUIMICOS LTDA"/>
    <x v="27"/>
    <m/>
    <s v="5E, CHINA OVERSEAS BUILDING, 139 HENNESSY ROAD, , , , WANCHAI, , CEP , HONG KONG"/>
    <x v="3"/>
    <s v="FOR-007880/2"/>
    <s v="DOLAR"/>
    <n v="52600"/>
    <n v="165390.18"/>
    <d v="2014-08-18T00:00:00"/>
    <s v="2.01.01.02.000.000-000125"/>
  </r>
  <r>
    <s v="MBN PRODUTOS QUIMICOS LTDA"/>
    <x v="27"/>
    <m/>
    <s v="5E, CHINA OVERSEAS BUILDING, 139 HENNESSY ROAD, , , , WANCHAI, , CEP , HONG KONG"/>
    <x v="3"/>
    <s v="FOR-008377/3"/>
    <s v="DOLAR"/>
    <n v="34944"/>
    <n v="109874.41919999999"/>
    <d v="2014-12-18T00:00:00"/>
    <s v="2.01.01.02.000.000-000125"/>
  </r>
  <r>
    <s v="MBN PRODUTOS QUIMICOS LTDA"/>
    <x v="27"/>
    <m/>
    <s v="5E, CHINA OVERSEAS BUILDING, 139 HENNESSY ROAD, , , , WANCHAI, , CEP , HONG KONG"/>
    <x v="3"/>
    <s v="FOR-008396/2"/>
    <s v="DOLAR"/>
    <n v="108000"/>
    <n v="339584.39999999997"/>
    <d v="2014-12-14T00:00:00"/>
    <s v="2.01.01.02.000.000-000125"/>
  </r>
  <r>
    <s v="MBN PRODUTOS QUIMICOS LTDA"/>
    <x v="27"/>
    <m/>
    <s v="5E, CHINA OVERSEAS BUILDING, 139 HENNESSY ROAD, , , , WANCHAI, , CEP , HONG KONG"/>
    <x v="3"/>
    <s v="FOR-008396/3"/>
    <s v="DOLAR"/>
    <n v="69888"/>
    <n v="219748.83839999998"/>
    <d v="2014-12-24T00:00:00"/>
    <s v="2.01.01.02.000.000-000125"/>
  </r>
  <r>
    <s v="MBN PRODUTOS QUIMICOS LTDA"/>
    <x v="27"/>
    <m/>
    <s v="5E, CHINA OVERSEAS BUILDING, 139 HENNESSY ROAD, , , , WANCHAI, , CEP , HONG KONG"/>
    <x v="3"/>
    <s v="FOR-008457/1"/>
    <s v="DOLAR"/>
    <n v="54000"/>
    <n v="169792.19999999998"/>
    <d v="2014-12-14T00:00:00"/>
    <s v="2.01.01.02.000.000-000125"/>
  </r>
  <r>
    <s v="MBN PRODUTOS QUIMICOS LTDA"/>
    <x v="27"/>
    <m/>
    <s v="5E, CHINA OVERSEAS BUILDING, 139 HENNESSY ROAD, , , , WANCHAI, , CEP , HONG KONG"/>
    <x v="3"/>
    <s v="FOR-008457/2"/>
    <s v="DOLAR"/>
    <n v="40152"/>
    <n v="126249.93359999999"/>
    <d v="2014-12-24T00:00:00"/>
    <s v="2.01.01.02.000.000-000125"/>
  </r>
  <r>
    <s v="MBN PRODUTOS QUIMICOS LTDA"/>
    <x v="28"/>
    <m/>
    <s v="EAST PART BEIHUAN ROAD, DANCHENG COUNTY, HENAN, CHINA, , , , HENAN, , CEP , CHINA REPUBLICA POPULAR"/>
    <x v="3"/>
    <s v="FOR-008457/3"/>
    <s v="DOLAR"/>
    <n v="27360"/>
    <n v="86028.047999999995"/>
    <d v="2015-01-03T00:00:00"/>
    <s v="2.01.01.02.000.000-000125"/>
  </r>
  <r>
    <s v="MBN PRODUTOS QUIMICOS LTDA"/>
    <x v="28"/>
    <m/>
    <s v="EAST PART BEIHUAN ROAD, DANCHENG COUNTY, HENAN, CHINA, , , , HENAN, , CEP , CHINA REPUBLICA POPULAR"/>
    <x v="3"/>
    <s v="FOR-008482/1"/>
    <s v="DOLAR"/>
    <n v="54720"/>
    <n v="172056.09599999999"/>
    <d v="2014-12-19T00:00:00"/>
    <s v="2.01.01.02.000.000-000125"/>
  </r>
  <r>
    <s v="MBN PRODUTOS QUIMICOS LTDA"/>
    <x v="28"/>
    <m/>
    <s v="EAST PART BEIHUAN ROAD, DANCHENG COUNTY, HENAN, CHINA, , , , HENAN, , CEP , CHINA REPUBLICA POPULAR"/>
    <x v="3"/>
    <s v="FOR-008482/2"/>
    <s v="DOLAR"/>
    <n v="54720"/>
    <n v="172056.09599999999"/>
    <d v="2015-01-06T00:00:00"/>
    <s v="2.01.01.02.000.000-000125"/>
  </r>
  <r>
    <s v="MBN PRODUTOS QUIMICOS LTDA"/>
    <x v="29"/>
    <m/>
    <s v="905 EAST RANDOLPH ROAD, , , , HOPEWELL, VA 23860, , CEP , ESTADOS UNIDOS"/>
    <x v="3"/>
    <s v="FOR-008482/3"/>
    <s v="DOLAR"/>
    <n v="33774.18"/>
    <n v="106196.154174"/>
    <d v="2015-01-10T00:00:00"/>
    <s v="2.01.01.02.000.000-000125"/>
  </r>
  <r>
    <s v="MBN PRODUTOS QUIMICOS LTDA"/>
    <x v="30"/>
    <m/>
    <s v="DEVELOPMENT AREA RUGAO PORT, RUGAO JIANGSU, , , , RUGAO CITY, JIANGSU, , CEP , CHINA REPUBLICA POPULAR"/>
    <x v="3"/>
    <s v="FOR-008483/1"/>
    <s v="DOLAR"/>
    <n v="97580"/>
    <n v="306820.79399999999"/>
    <d v="2014-12-19T00:00:00"/>
    <s v="2.01.01.02.000.000-000125"/>
  </r>
  <r>
    <s v="MBN PRODUTOS QUIMICOS LTDA"/>
    <x v="30"/>
    <m/>
    <s v="DEVELOPMENT AREA RUGAO PORT, RUGAO JIANGSU, , , , RUGAO CITY, JIANGSU, , CEP , CHINA REPUBLICA POPULAR"/>
    <x v="3"/>
    <s v="FOR-008483/2"/>
    <s v="DOLAR"/>
    <n v="91000"/>
    <n v="286131.3"/>
    <d v="2015-01-06T00:00:00"/>
    <s v="2.01.01.02.000.000-000125"/>
  </r>
  <r>
    <s v="MBN PRODUTOS QUIMICOS LTDA"/>
    <x v="30"/>
    <m/>
    <s v="DEVELOPMENT AREA RUGAO PORT, RUGAO JIANGSU, , , , RUGAO CITY, JIANGSU, , CEP , CHINA REPUBLICA POPULAR"/>
    <x v="3"/>
    <s v="FOR-008483/3"/>
    <s v="DOLAR"/>
    <n v="91000"/>
    <n v="286131.3"/>
    <d v="2015-01-10T00:00:00"/>
    <s v="2.01.01.02.000.000-000125"/>
  </r>
  <r>
    <s v="MBN PRODUTOS QUIMICOS LTDA"/>
    <x v="31"/>
    <m/>
    <s v="SPOHRSTRASSE 2  D-22083, , , , HAMBURGO, , CEP , ALEMANHA"/>
    <x v="3"/>
    <s v="FOR-008524/1"/>
    <s v="DOLAR"/>
    <n v="61200"/>
    <n v="192431.16"/>
    <d v="2015-01-06T00:00:00"/>
    <s v="2.01.01.02.000.000-000125"/>
  </r>
  <r>
    <s v="MBN PRODUTOS QUIMICOS LTDA"/>
    <x v="32"/>
    <m/>
    <s v="7TH FLOOR NEW CAUDAN. DIAS PIER. LE CAUDAN WATERFRONT, , , , , , CEP , MAURICIO"/>
    <x v="3"/>
    <s v="FOR-008524/2"/>
    <s v="DOLAR"/>
    <n v="25056"/>
    <n v="78783.580799999996"/>
    <d v="2015-01-10T00:00:00"/>
    <s v="2.01.01.02.000.000-000125"/>
  </r>
  <r>
    <s v="MBN PRODUTOS QUIMICOS LTDA"/>
    <x v="32"/>
    <m/>
    <s v="7TH FLOOR NEW CAUDAN. DIAS PIER. LE CAUDAN WATERFRONT, , , , , , CEP , MAURICIO"/>
    <x v="3"/>
    <s v="FOR-008524/3"/>
    <s v="DOLAR"/>
    <n v="26568"/>
    <n v="83537.762399999992"/>
    <d v="2015-03-06T00:00:00"/>
    <s v="2.01.01.02.000.000-000125"/>
  </r>
  <r>
    <s v="MBN PRODUTOS QUIMICOS LTDA"/>
    <x v="33"/>
    <m/>
    <s v="ADD: FLOOR 21, BUILDING NO.11,XIN TIAN DI, NO.689 SHI JI, , , , NINGBO - CHINA, , CEP , CHINA REPUBLICA POPULAR"/>
    <x v="3"/>
    <s v="FOR-008525/1"/>
    <s v="DOLAR"/>
    <n v="15925"/>
    <n v="50072.977500000001"/>
    <d v="2015-01-06T00:00:00"/>
    <s v="2.01.01.02.000.000-000125"/>
  </r>
  <r>
    <s v="MBN PRODUTOS QUIMICOS LTDA"/>
    <x v="33"/>
    <m/>
    <s v="ADD: FLOOR 21, BUILDING NO.11,XIN TIAN DI, NO.689 SHI JI, , , , NINGBO - CHINA, , CEP , CHINA REPUBLICA POPULAR"/>
    <x v="3"/>
    <s v="FOR-008525/2"/>
    <s v="DOLAR"/>
    <n v="18088"/>
    <n v="56874.098399999995"/>
    <d v="2015-01-10T00:00:00"/>
    <s v="2.01.01.02.000.000-000125"/>
  </r>
  <r>
    <s v="MBN PRODUTOS QUIMICOS LTDA"/>
    <x v="33"/>
    <m/>
    <s v="ADD: FLOOR 21, BUILDING NO.11,XIN TIAN DI, NO.689 SHI JI, , , , NINGBO - CHINA, , CEP , CHINA REPUBLICA POPULAR"/>
    <x v="3"/>
    <s v="FOR-008525/3"/>
    <s v="DOLAR"/>
    <n v="53820"/>
    <n v="169226.226"/>
    <d v="2015-02-25T00:00:00"/>
    <s v="2.01.01.02.000.000-000125"/>
  </r>
  <r>
    <s v="MBN PRODUTOS QUIMICOS LTDA"/>
    <x v="33"/>
    <m/>
    <s v="ADD: FLOOR 21, BUILDING NO.11,XIN TIAN DI, NO.689 SHI JI, , , , NINGBO - CHINA, , CEP , CHINA REPUBLICA POPULAR"/>
    <x v="3"/>
    <s v="FOR-012759/2"/>
    <s v="DOLAR"/>
    <n v="84108"/>
    <n v="264460.7844"/>
    <d v="2015-01-14T00:00:00"/>
    <s v="2.01.01.02.000.000-000125"/>
  </r>
  <r>
    <s v="MBN PRODUTOS QUIMICOS LTDA"/>
    <x v="33"/>
    <m/>
    <s v="ADD: FLOOR 21, BUILDING NO.11,XIN TIAN DI, NO.689 SHI JI, , , , NINGBO - CHINA, , CEP , CHINA REPUBLICA POPULAR"/>
    <x v="3"/>
    <s v="FOR-012872/2"/>
    <s v="DOLAR"/>
    <n v="30075"/>
    <n v="94564.822499999995"/>
    <d v="2015-01-16T00:00:00"/>
    <s v="2.01.01.02.000.000-000125"/>
  </r>
  <r>
    <s v="MBN PRODUTOS QUIMICOS LTDA"/>
    <x v="34"/>
    <m/>
    <s v="FLOOR 21 , BUILDING 11, XINTIANDI Nº 689, SHIJIROAD, NINGBO , CHINA 315040, , , , NINGBO, , CEP , CHINA REPUBLICA POPULAR"/>
    <x v="3"/>
    <s v="FOR-012976/1"/>
    <s v="DOLAR"/>
    <n v="113712.5"/>
    <n v="357546.21375"/>
    <d v="2015-01-12T00:00:00"/>
    <s v="2.01.01.02.000.000-000125"/>
  </r>
  <r>
    <s v="MBN PRODUTOS QUIMICOS LTDA"/>
    <x v="34"/>
    <m/>
    <s v="FLOOR 21 , BUILDING 11, XINTIANDI Nº 689, SHIJIROAD, NINGBO , CHINA 315040, , , , NINGBO, , CEP , CHINA REPUBLICA POPULAR"/>
    <x v="3"/>
    <s v="FOR-012976/2"/>
    <s v="DOLAR"/>
    <n v="11300"/>
    <n v="35530.589999999997"/>
    <d v="2015-01-19T00:00:00"/>
    <s v="2.01.01.02.000.000-000125"/>
  </r>
  <r>
    <s v="MBN PRODUTOS QUIMICOS LTDA"/>
    <x v="34"/>
    <m/>
    <s v="FLOOR 21 , BUILDING 11, XINTIANDI Nº 689, SHIJIROAD, NINGBO , CHINA 315040, , , , NINGBO, , CEP , CHINA REPUBLICA POPULAR"/>
    <x v="3"/>
    <s v="FOR-016562/1"/>
    <s v="DOLAR"/>
    <n v="81786"/>
    <n v="257159.71979999999"/>
    <d v="2015-04-07T00:00:00"/>
    <s v="2.01.01.02.000.000-000125"/>
  </r>
  <r>
    <s v="MBN PRODUTOS QUIMICOS LTDA"/>
    <x v="34"/>
    <m/>
    <s v="FLOOR 21 , BUILDING 11, XINTIANDI Nº 689, SHIJIROAD, NINGBO , CHINA 315040, , , , NINGBO, , CEP , CHINA REPUBLICA POPULAR"/>
    <x v="3"/>
    <s v="FOR-016788/1"/>
    <s v="DOLAR"/>
    <n v="29588.32"/>
    <n v="93034.554575999995"/>
    <d v="2015-03-17T09:00:00"/>
    <s v="2.01.01.02.000.000-000125"/>
  </r>
  <r>
    <s v="MBN PRODUTOS QUIMICOS LTDA"/>
    <x v="34"/>
    <m/>
    <s v="FLOOR 21 , BUILDING 11, XINTIANDI Nº 689, SHIJIROAD, NINGBO , CHINA 315040, , , , NINGBO, , CEP , CHINA REPUBLICA POPULAR"/>
    <x v="3"/>
    <s v="FOR-016831/1"/>
    <s v="DOLAR"/>
    <n v="14364"/>
    <n v="45164.725200000001"/>
    <d v="2015-03-18T13:02:00"/>
    <s v="2.01.01.02.000.000-000125"/>
  </r>
  <r>
    <s v="MBN PRODUTOS QUIMICOS LTDA"/>
    <x v="34"/>
    <m/>
    <s v="FLOOR 21 , BUILDING 11, XINTIANDI Nº 689, SHIJIROAD, NINGBO , CHINA 315040, , , , NINGBO, , CEP , CHINA REPUBLICA POPULAR"/>
    <x v="3"/>
    <s v="FOR-001914/1"/>
    <s v="DOLAR"/>
    <n v="50220"/>
    <n v="157906.74599999998"/>
    <d v="2014-01-10T00:00:00"/>
    <s v="2.01.01.02.000.000-000125"/>
  </r>
  <r>
    <s v="MBN PRODUTOS QUIMICOS LTDA"/>
    <x v="35"/>
    <m/>
    <s v="11767 KATY FREEWAY, SUITE 1140 - HOUSTON, TX 77079, , , , HOUSTON, , CEP , ESTADOS UNIDOS"/>
    <x v="3"/>
    <s v="FOR-029145/1"/>
    <s v="DOLAR"/>
    <n v="99288"/>
    <n v="312191.25839999999"/>
    <d v="2015-04-29T00:00:00"/>
    <s v="2.01.01.02.000.000-000125"/>
  </r>
  <r>
    <s v="MBN PRODUTOS QUIMICOS LTDA"/>
    <x v="35"/>
    <m/>
    <s v="11767 KATY FREEWAY, SUITE 1140 - HOUSTON, TX 77079, , , , HOUSTON, , CEP , ESTADOS UNIDOS"/>
    <x v="3"/>
    <s v="FOR-006544/1"/>
    <s v="DOLAR"/>
    <n v="99288"/>
    <n v="312191.25839999999"/>
    <d v="2015-03-31T00:00:00"/>
    <s v="2.01.01.02.000.000-000125"/>
  </r>
  <r>
    <s v="MBN PRODUTOS QUIMICOS LTDA"/>
    <x v="35"/>
    <m/>
    <s v="11767 KATY FREEWAY, SUITE 1140 - HOUSTON, TX 77079, , , , HOUSTON, , CEP , ESTADOS UNIDOS"/>
    <x v="3"/>
    <s v="FOR-008701/1"/>
    <s v="DOLAR"/>
    <n v="171000"/>
    <n v="537675.29999999993"/>
    <d v="2015-03-06T00:00:00"/>
    <s v="2.01.01.02.000.000-000125"/>
  </r>
  <r>
    <s v="MBN PRODUTOS QUIMICOS LTDA"/>
    <x v="35"/>
    <m/>
    <s v="11767 KATY FREEWAY, SUITE 1140 - HOUSTON, TX 77079, , , , HOUSTON, , CEP , ESTADOS UNIDOS"/>
    <x v="3"/>
    <s v="FOR-008701/2"/>
    <s v="DOLAR"/>
    <n v="89505"/>
    <n v="281430.57149999996"/>
    <d v="2015-03-06T00:00:00"/>
    <s v="2.01.01.02.000.000-000125"/>
  </r>
  <r>
    <s v="MBN PRODUTOS QUIMICOS LTDA"/>
    <x v="35"/>
    <m/>
    <s v="11767 KATY FREEWAY, SUITE 1140 - HOUSTON, TX 77079, , , , HOUSTON, , CEP , ESTADOS UNIDOS"/>
    <x v="3"/>
    <s v="FOR-008701/3"/>
    <s v="DOLAR"/>
    <n v="133572.4"/>
    <n v="419991.69731999998"/>
    <d v="2015-03-02T00:00:00"/>
    <s v="2.01.01.02.000.000-000125"/>
  </r>
  <r>
    <s v="MBN PRODUTOS QUIMICOS LTDA"/>
    <x v="35"/>
    <m/>
    <s v="11767 KATY FREEWAY, SUITE 1140 - HOUSTON, TX 77079, , , , HOUSTON, , CEP , ESTADOS UNIDOS"/>
    <x v="3"/>
    <s v="FOR-008811/1"/>
    <s v="DOLAR"/>
    <n v="105840"/>
    <n v="332792.712"/>
    <d v="2015-03-06T00:00:00"/>
    <s v="2.01.01.02.000.000-000125"/>
  </r>
  <r>
    <s v="MBN PRODUTOS QUIMICOS LTDA"/>
    <x v="35"/>
    <m/>
    <s v="11767 KATY FREEWAY, SUITE 1140 - HOUSTON, TX 77079, , , , HOUSTON, , CEP , ESTADOS UNIDOS"/>
    <x v="3"/>
    <s v="FOR-008811/2"/>
    <s v="DOLAR"/>
    <n v="105840"/>
    <n v="332792.712"/>
    <d v="2015-02-27T00:00:00"/>
    <s v="2.01.01.02.000.000-000125"/>
  </r>
  <r>
    <s v="MBN PRODUTOS QUIMICOS LTDA"/>
    <x v="35"/>
    <m/>
    <s v="11767 KATY FREEWAY, SUITE 1140 - HOUSTON, TX 77079, , , , HOUSTON, , CEP , ESTADOS UNIDOS"/>
    <x v="3"/>
    <s v="FOR-008811/3"/>
    <s v="DOLAR"/>
    <n v="105840"/>
    <n v="332792.712"/>
    <d v="2015-02-27T00:00:00"/>
    <s v="2.01.01.02.000.000-000125"/>
  </r>
  <r>
    <s v="MBN PRODUTOS QUIMICOS LTDA"/>
    <x v="35"/>
    <m/>
    <s v="11767 KATY FREEWAY, SUITE 1140 - HOUSTON, TX 77079, , , , HOUSTON, , CEP , ESTADOS UNIDOS"/>
    <x v="3"/>
    <s v="FOR-032030/3"/>
    <s v="DOLAR"/>
    <n v="105840"/>
    <n v="332792.712"/>
    <d v="2014-12-02T00:00:00"/>
    <s v="2.01.01.02.000.000-000125"/>
  </r>
  <r>
    <s v="MBN PRODUTOS QUIMICOS LTDA"/>
    <x v="35"/>
    <m/>
    <s v="11767 KATY FREEWAY, SUITE 1140 - HOUSTON, TX 77079, , , , HOUSTON, , CEP , ESTADOS UNIDOS"/>
    <x v="3"/>
    <s v="FOR-032545/2"/>
    <s v="DOLAR"/>
    <n v="105840"/>
    <n v="332792.712"/>
    <d v="2014-12-08T00:00:00"/>
    <s v="2.01.01.02.000.000-000125"/>
  </r>
  <r>
    <s v="MBN PRODUTOS QUIMICOS LTDA"/>
    <x v="36"/>
    <m/>
    <s v="C 35 KM 59 -POLIGONO INDUSTRIAL NORD EST -08470, , , , SANT CELONI, SPAIN, , CEP , ESPANHA"/>
    <x v="3"/>
    <s v="FOR-032545/3"/>
    <s v="DOLAR"/>
    <n v="95700"/>
    <n v="300909.51"/>
    <d v="2014-12-15T00:00:00"/>
    <s v="2.01.01.02.000.000-000125"/>
  </r>
  <r>
    <s v="MBN PRODUTOS QUIMICOS LTDA"/>
    <x v="36"/>
    <m/>
    <s v="C 35 KM 59 -POLIGONO INDUSTRIAL NORD EST -08470, , , , SANT CELONI, SPAIN, , CEP , ESPANHA"/>
    <x v="3"/>
    <s v="FOR-017023/1"/>
    <s v="DOLAR"/>
    <n v="93500"/>
    <n v="293992.05"/>
    <d v="2015-01-14T00:00:00"/>
    <s v="2.01.01.02.000.000-000125"/>
  </r>
  <r>
    <s v="MBN PRODUTOS QUIMICOS LTDA"/>
    <x v="37"/>
    <m/>
    <s v="MERKUR-PARK SIEKER LANDSTRASSER 126 D-22143, , , , HAMBURGO, , CEP , ALEMANHA"/>
    <x v="3"/>
    <s v="FOR-062329/1"/>
    <s v="DOLAR"/>
    <n v="37840"/>
    <n v="118980.31199999999"/>
    <d v="2015-04-02T00:00:00"/>
    <s v="2.01.01.02.000.000-000125"/>
  </r>
  <r>
    <s v="MBN PRODUTOS QUIMICOS LTDA"/>
    <x v="37"/>
    <m/>
    <s v="MERKUR-PARK SIEKER LANDSTRASSER 126 D-22143, , , , HAMBURGO, , CEP , ALEMANHA"/>
    <x v="3"/>
    <s v="FOR-022722/1"/>
    <s v="DOLAR"/>
    <n v="37840"/>
    <n v="118980.31199999999"/>
    <d v="2014-12-16T00:00:00"/>
    <s v="2.01.01.02.000.000-000125"/>
  </r>
  <r>
    <s v="MBN PRODUTOS QUIMICOS LTDA"/>
    <x v="38"/>
    <m/>
    <s v="22 PARIS AVE SUITE 107- ROCKLEIGH, NJ 07647 USA, , , , NEW JERSEY, USA, , CEP , ESTADOS UNIDOS"/>
    <x v="3"/>
    <s v="FOR-022722/2"/>
    <s v="DOLAR"/>
    <n v="104000"/>
    <n v="327007.2"/>
    <d v="2014-12-23T00:00:00"/>
    <s v="2.01.01.02.000.000-000125"/>
  </r>
  <r>
    <s v="MBN PRODUTOS QUIMICOS LTDA"/>
    <x v="38"/>
    <m/>
    <s v="22 PARIS AVE SUITE 107- ROCKLEIGH, NJ 07647 USA, , , , NEW JERSEY, USA, , CEP , ESTADOS UNIDOS"/>
    <x v="3"/>
    <s v="FOR-112273/3"/>
    <s v="DOLAR"/>
    <n v="116928"/>
    <n v="367656.71039999998"/>
    <d v="2014-12-17T00:00:00"/>
    <s v="2.01.01.02.000.000-000125"/>
  </r>
  <r>
    <s v="MBN PRODUTOS QUIMICOS LTDA"/>
    <x v="39"/>
    <m/>
    <s v="CALLE MENDES ALVARO 44, 28045, , , , MADRID, , CEP , ESPANHA"/>
    <x v="3"/>
    <s v="FOR-112275/3"/>
    <s v="DOLAR"/>
    <n v="41850"/>
    <n v="131588.95499999999"/>
    <d v="2014-12-17T00:00:00"/>
    <s v="2.01.01.02.000.000-000125"/>
  </r>
  <r>
    <s v="MBN PRODUTOS QUIMICOS LTDA"/>
    <x v="40"/>
    <m/>
    <s v="DR.-RUDOLF-SACHTLEBEN-STR. 4, , , , DUISBURG, , CEP , BELGICA"/>
    <x v="3"/>
    <s v="FOR-112678/2"/>
    <s v="DOLAR"/>
    <n v="58000"/>
    <n v="182369.4"/>
    <d v="2014-12-17T00:00:00"/>
    <s v="2.01.01.02.000.000-000125"/>
  </r>
  <r>
    <s v="MBN PRODUTOS QUIMICOS LTDA"/>
    <x v="41"/>
    <m/>
    <s v="THE NORTH BUILDING,GOLDEN PLAZA,20 XIANGGANGZHONG ROAD,, , , , QINGDAO, , CEP , CHINA REPUBLICA POPULAR"/>
    <x v="3"/>
    <s v="FOR-112678/3"/>
    <s v="DOLAR"/>
    <n v="27300"/>
    <n v="85839.39"/>
    <d v="2014-12-24T00:00:00"/>
    <s v="2.01.01.02.000.000-000125"/>
  </r>
  <r>
    <s v="MBN PRODUTOS QUIMICOS LTDA"/>
    <x v="41"/>
    <m/>
    <s v="THE NORTH BUILDING,GOLDEN PLAZA,20 XIANGGANGZHONG ROAD,, , , , QINGDAO, , CEP , CHINA REPUBLICA POPULAR"/>
    <x v="3"/>
    <s v="FOR-112682/2"/>
    <s v="DOLAR"/>
    <n v="63570"/>
    <n v="199883.15099999998"/>
    <d v="2014-12-17T00:00:00"/>
    <s v="2.01.01.02.000.000-000125"/>
  </r>
  <r>
    <s v="MBN PRODUTOS QUIMICOS LTDA"/>
    <x v="41"/>
    <m/>
    <s v="THE NORTH BUILDING,GOLDEN PLAZA,20 XIANGGANGZHONG ROAD,, , , , QINGDAO, , CEP , CHINA REPUBLICA POPULAR"/>
    <x v="3"/>
    <s v="FOR-112682/3"/>
    <s v="DOLAR"/>
    <n v="61685"/>
    <n v="193956.14549999998"/>
    <d v="2014-12-24T00:00:00"/>
    <s v="2.01.01.02.000.000-000125"/>
  </r>
  <r>
    <s v="MBN PRODUTOS QUIMICOS LTDA"/>
    <x v="41"/>
    <m/>
    <s v="THE NORTH BUILDING,GOLDEN PLAZA,20 XIANGGANGZHONG ROAD,, , , , QINGDAO, , CEP , CHINA REPUBLICA POPULAR"/>
    <x v="3"/>
    <s v="FOR-113364/1"/>
    <s v="DOLAR"/>
    <n v="28200"/>
    <n v="88669.26"/>
    <d v="2014-12-24T00:00:00"/>
    <s v="2.01.01.02.000.000-000125"/>
  </r>
  <r>
    <s v="MBN PRODUTOS QUIMICOS LTDA"/>
    <x v="42"/>
    <m/>
    <s v="BANK TERRACE, GOMSHALL LANE, SHERE, GUILDFORD, SURREY, GU5 9HB, UK, , , , SURREY, , CEP , REINO UNIDO"/>
    <x v="3"/>
    <s v="FOR-113364/2"/>
    <s v="DOLAR"/>
    <n v="31008"/>
    <n v="97498.454400000002"/>
    <d v="2014-12-31T00:00:00"/>
    <s v="2.01.01.02.000.000-000125"/>
  </r>
  <r>
    <s v="MBN PRODUTOS QUIMICOS LTDA"/>
    <x v="42"/>
    <m/>
    <s v="BANK TERRACE, GOMSHALL LANE, SHERE, GUILDFORD, SURREY, GU5 9HB, UK, , , , SURREY, , CEP , REINO UNIDO"/>
    <x v="3"/>
    <s v="FOR-113364/3"/>
    <s v="DOLAR"/>
    <n v="28576"/>
    <n v="89851.516799999998"/>
    <d v="2015-01-07T00:00:00"/>
    <s v="2.01.01.02.000.000-000125"/>
  </r>
  <r>
    <s v="MBN PRODUTOS QUIMICOS LTDA"/>
    <x v="43"/>
    <m/>
    <s v="POLÍGONO IND NUEVO PUERTO S/ NR, PALOS DE LA FRONTERA APARTADO 159, 21080, , , , HUELVA, , CEP , ESPANHA"/>
    <x v="3"/>
    <s v="FOR-113428/1"/>
    <s v="DOLAR"/>
    <n v="152000"/>
    <n v="477933.6"/>
    <d v="2014-12-24T00:00:00"/>
    <s v="2.01.01.02.000.000-000125"/>
  </r>
  <r>
    <s v="MBN PRODUTOS QUIMICOS LTDA"/>
    <x v="43"/>
    <m/>
    <s v="POLÍGONO IND NUEVO PUERTO S/ NR, PALOS DE LA FRONTERA APARTADO 159, 21080, , , , HUELVA, , CEP , ESPANHA"/>
    <x v="3"/>
    <s v="FOR-113428/2"/>
    <s v="DOLAR"/>
    <n v="73400"/>
    <n v="230791.62"/>
    <d v="2014-12-31T00:00:00"/>
    <s v="2.01.01.02.000.000-000125"/>
  </r>
  <r>
    <s v="MBN PRODUTOS QUIMICOS LTDA"/>
    <x v="43"/>
    <m/>
    <s v="POLÍGONO IND NUEVO PUERTO S/ NR, PALOS DE LA FRONTERA APARTADO 159, 21080, , , , HUELVA, , CEP , ESPANHA"/>
    <x v="3"/>
    <s v="FOR-113428/3"/>
    <s v="DOLAR"/>
    <n v="80740"/>
    <n v="253870.78199999998"/>
    <d v="2015-01-07T00:00:00"/>
    <s v="2.01.01.02.000.000-000125"/>
  </r>
  <r>
    <s v="MBN PRODUTOS QUIMICOS LTDA"/>
    <x v="44"/>
    <m/>
    <s v="555 GARDEN ST -, , , , ELYRIA, OHIO - USA, , CEP , ESTADOS UNIDOS"/>
    <x v="3"/>
    <s v="FOR-045047/1"/>
    <s v="DOLAR"/>
    <n v="34838.400000000001"/>
    <n v="109542.38112000001"/>
    <d v="2015-05-07T00:00:00"/>
    <s v="2.01.01.02.000.000-000125"/>
  </r>
  <r>
    <s v="MBN PRODUTOS QUIMICOS LTDA"/>
    <x v="45"/>
    <m/>
    <s v="RUTA 8 KM 27,200   - 91 001 - BARROS BLANCOS, , , , CANELONES, URUGUAY, , CEP , URUGUAI"/>
    <x v="3"/>
    <s v="FOR-045494/1"/>
    <s v="DOLAR"/>
    <n v="78925"/>
    <n v="248163.8775"/>
    <d v="2015-05-24T00:00:00"/>
    <s v="2.01.01.02.000.000-000125"/>
  </r>
  <r>
    <s v="CROMAFIX INDUSTRIA DE MASTERBACHES LTDA"/>
    <x v="40"/>
    <m/>
    <s v="DR.-RUDOLF-SACHTLEBEN-STR. 4, , , , DUISBURG, , CEP , BELGICA"/>
    <x v="3"/>
    <s v="FOR-053335/1"/>
    <s v="DOLAR"/>
    <n v="116000"/>
    <n v="364738.8"/>
    <d v="2015-02-25T00:00:00"/>
    <s v="2.01.01.02.000.000-000125"/>
  </r>
  <r>
    <s v="CROMAFIX INDUSTRIA DE MASTERBACHES LTDA"/>
    <x v="40"/>
    <m/>
    <s v="DR.-RUDOLF-SACHTLEBEN-STR. 4, , , , DUISBURG, , CEP , BELGICA"/>
    <x v="3"/>
    <s v="FOR-053335/2"/>
    <s v="DOLAR"/>
    <n v="112000"/>
    <n v="352161.6"/>
    <d v="2015-03-04T00:00:00"/>
    <s v="2.01.01.02.000.000-000125"/>
  </r>
  <r>
    <s v="MBN TRADING QUÍMICA LTDA."/>
    <x v="46"/>
    <m/>
    <s v="AMTSGERICHT MAINZ - HANDEISREGISTER MAINZ HRA 40042, , , , MAINZ, , CEP , ALEMANHA"/>
    <x v="3"/>
    <s v="FOR-053335/3"/>
    <s v="DOLAR"/>
    <n v="19406.25"/>
    <n v="61019.071874999994"/>
    <d v="2015-03-11T00:00:00"/>
    <s v="2.01.01.02.000.000-000125"/>
  </r>
  <r>
    <s v="MBN TRADING QUÍMICA LTDA."/>
    <x v="47"/>
    <m/>
    <s v="79/803 SECT.4, LANE 1467 CAOBAO RD., 201101 SHANGHAI, CHINA., , , , SHANGAI, , CEP , CHINA REPUBLICA POPULAR"/>
    <x v="3"/>
    <s v="FOR-053894/1"/>
    <s v="DOLAR"/>
    <n v="62400"/>
    <n v="196204.31999999998"/>
    <d v="2015-03-20T00:00:00"/>
    <s v="2.01.01.02.000.000-000125"/>
  </r>
  <r>
    <s v="MBN TRADING QUÍMICA LTDA."/>
    <x v="47"/>
    <m/>
    <s v="79/803 SECT.4, LANE 1467 CAOBAO RD., 201101 SHANGHAI, CHINA., , , , SHANGAI, , CEP , CHINA REPUBLICA POPULAR"/>
    <x v="3"/>
    <s v="FOR-053894/2"/>
    <s v="DOLAR"/>
    <n v="62400"/>
    <n v="196204.31999999998"/>
    <d v="2015-03-27T00:00:00"/>
    <s v="2.01.01.02.000.000-000125"/>
  </r>
  <r>
    <m/>
    <x v="8"/>
    <m/>
    <m/>
    <x v="1"/>
    <m/>
    <m/>
    <m/>
    <m/>
    <m/>
    <m/>
  </r>
  <r>
    <s v="MBN PRODUTOS QUIMICOS LTDA"/>
    <x v="48"/>
    <s v="04.787.556/0001-20"/>
    <s v="R RIO BONITO , 1713 1721 GALPAO , 1721 GALPAO , BRAS , SAO PAULO , SP - 09.432-350 , 03.023-000 , BR"/>
    <x v="4"/>
    <s v="FOR-166799/3"/>
    <s v="REAL"/>
    <n v="6021.66"/>
    <n v="18933.905537999999"/>
    <d v="2015-01-12T00:00:00"/>
    <s v="2.01.01.01.000.000-000124"/>
  </r>
  <r>
    <s v="MBN PRODUTOS QUIMICOS LTDA"/>
    <x v="48"/>
    <s v="04.787.556/0001-20"/>
    <s v="R RIO BONITO , 1713 1721 GALPAO , 1721 GALPAO , BRAS , SAO PAULO , SP - 09.432-350 , 03.023-000 , BR"/>
    <x v="4"/>
    <s v="FOR-168559/1"/>
    <s v="REAL"/>
    <n v="4583.33"/>
    <n v="14411.364518999999"/>
    <d v="2015-02-17T00:00:00"/>
    <s v="2.01.01.01.000.000-000124"/>
  </r>
  <r>
    <s v="MBN PRODUTOS QUIMICOS LTDA"/>
    <x v="48"/>
    <s v="04.787.556/0001-20"/>
    <s v="R RIO BONITO , 1713 1721 GALPAO , 1721 GALPAO , BRAS , SAO PAULO , SP - 09.432-350 , 03.023-000 , BR"/>
    <x v="4"/>
    <s v="FOR-168559/2"/>
    <s v="REAL"/>
    <n v="4583.33"/>
    <n v="14411.364518999999"/>
    <d v="2015-02-24T00:00:00"/>
    <s v="2.01.01.01.000.000-000124"/>
  </r>
  <r>
    <s v="MBN PRODUTOS QUIMICOS LTDA"/>
    <x v="48"/>
    <s v="04.787.556/0001-20"/>
    <s v="R RIO BONITO , 1713 1721 GALPAO , 1721 GALPAO , BRAS , SAO PAULO , SP - 09.432-350 , 03.023-000 , BR"/>
    <x v="4"/>
    <s v="FOR-168559/3"/>
    <s v="REAL"/>
    <n v="4583.34"/>
    <n v="14411.395962000001"/>
    <d v="2015-03-03T00:00:00"/>
    <s v="2.01.01.01.000.000-000124"/>
  </r>
  <r>
    <s v="MBN PRODUTOS QUIMICOS LTDA"/>
    <x v="48"/>
    <s v="04.787.556/0001-20"/>
    <s v="R RIO BONITO , 1713 1721 GALPAO , 1721 GALPAO , BRAS , SAO PAULO , SP - 09.432-350 , 03.023-000 , BR"/>
    <x v="4"/>
    <s v="FOR-168835/1"/>
    <s v="REAL"/>
    <n v="1133.33"/>
    <n v="3563.5295189999997"/>
    <d v="2015-02-24T00:00:00"/>
    <s v="2.01.01.01.000.000-000124"/>
  </r>
  <r>
    <s v="MBN PRODUTOS QUIMICOS LTDA"/>
    <x v="48"/>
    <s v="04.787.556/0001-20"/>
    <s v="R RIO BONITO , 1713 1721 GALPAO , 1721 GALPAO , BRAS , SAO PAULO , SP - 09.432-350 , 03.023-000 , BR"/>
    <x v="4"/>
    <s v="FOR-168835/2"/>
    <s v="REAL"/>
    <n v="1133.33"/>
    <n v="3563.5295189999997"/>
    <d v="2015-03-03T00:00:00"/>
    <s v="2.01.01.01.000.000-000124"/>
  </r>
  <r>
    <s v="MBN PRODUTOS QUIMICOS LTDA"/>
    <x v="48"/>
    <s v="04.787.556/0001-20"/>
    <s v="R RIO BONITO , 1713 1721 GALPAO , 1721 GALPAO , BRAS , SAO PAULO , SP - 09.432-350 , 03.023-000 , BR"/>
    <x v="4"/>
    <s v="FOR-168835/3"/>
    <s v="REAL"/>
    <n v="1133.3399999999999"/>
    <n v="3563.5609619999996"/>
    <d v="2015-03-10T00:00:00"/>
    <s v="2.01.01.01.000.000-000124"/>
  </r>
  <r>
    <s v="MBN PRODUTOS QUIMICOS LTDA"/>
    <x v="49"/>
    <s v="12.984.254/0002-51"/>
    <s v="R DR ELI VOLPATO , 999 , , TINDIQUERA , ARAUCARIA, PR - , 83.707-746 , BR"/>
    <x v="4"/>
    <s v="FOR-017238/1"/>
    <s v="REAL"/>
    <n v="17670.400000000001"/>
    <n v="55561.038720000004"/>
    <d v="2014-12-27T00:00:00"/>
    <s v="2.01.01.01.000.000-000124"/>
  </r>
  <r>
    <s v="MBN PRODUTOS QUIMICOS LTDA"/>
    <x v="49"/>
    <s v="12.984.254/0002-51"/>
    <s v="R DR ELI VOLPATO , 999 , , TINDIQUERA , ARAUCARIA, PR - , 83.707-746 , BR"/>
    <x v="4"/>
    <s v="FOR-017307/1"/>
    <s v="REAL"/>
    <n v="17700.77"/>
    <n v="55656.531110999997"/>
    <d v="2014-12-27T00:00:00"/>
    <s v="2.01.01.01.000.000-000124"/>
  </r>
  <r>
    <s v="MBN PRODUTOS QUIMICOS LTDA"/>
    <x v="49"/>
    <s v="12.984.254/0002-51"/>
    <s v="R DR ELI VOLPATO , 999 , , TINDIQUERA , ARAUCARIA, PR - , 83.707-746 , BR"/>
    <x v="4"/>
    <s v="FOR-018588/1"/>
    <s v="REAL"/>
    <n v="6671.09"/>
    <n v="20975.908286999998"/>
    <d v="2015-01-16T00:00:00"/>
    <s v="2.01.01.01.000.000-000124"/>
  </r>
  <r>
    <s v="MBN PRODUTOS QUIMICOS LTDA"/>
    <x v="49"/>
    <s v="12.984.254/0002-51"/>
    <s v="R DR ELI VOLPATO , 999 , , TINDIQUERA , ARAUCARIA, PR - , 83.707-746 , BR"/>
    <x v="4"/>
    <s v="FOR-018624/1"/>
    <s v="REAL"/>
    <n v="17555.47"/>
    <n v="55199.664321000004"/>
    <d v="2015-01-16T00:00:00"/>
    <s v="2.01.01.01.000.000-000124"/>
  </r>
  <r>
    <s v="MBN PRODUTOS QUIMICOS LTDA"/>
    <x v="49"/>
    <s v="12.984.254/0002-51"/>
    <s v="R DR ELI VOLPATO , 999 , , TINDIQUERA , ARAUCARIA, PR - , 83.707-746 , BR"/>
    <x v="4"/>
    <s v="FOR-018720/1"/>
    <s v="REAL"/>
    <n v="17545.43"/>
    <n v="55168.095548999998"/>
    <d v="2015-01-17T00:00:00"/>
    <s v="2.01.01.01.000.000-000124"/>
  </r>
  <r>
    <s v="MBN PRODUTOS QUIMICOS LTDA"/>
    <x v="50"/>
    <s v="78.668.969/0001-22"/>
    <s v="ROD SC 114 , S/N KM 203, KM 203, LAGEADINHO , PALMEIRA , SC - , 88.545-000 , BR"/>
    <x v="5"/>
    <s v="FOR-019616/1"/>
    <s v="REAL"/>
    <n v="13160"/>
    <n v="41378.987999999998"/>
    <d v="2014-12-26T00:00:00"/>
    <s v="2.01.01.01.000.000-000124"/>
  </r>
  <r>
    <s v="MBN PRODUTOS QUIMICOS LTDA"/>
    <x v="51"/>
    <s v="47.854.831/0020-57"/>
    <s v="AV ALBERTO SOARES SAMPAIO , 1240 , , CAPUAVA , MAUA, SP - 13.224-030, 09.380-000, BR"/>
    <x v="4"/>
    <s v="FOR-344461/3"/>
    <s v="REAL"/>
    <n v="28167.79"/>
    <n v="88567.982097"/>
    <d v="2015-02-25T00:00:00"/>
    <s v="2.01.01.01.000.000-000124"/>
  </r>
  <r>
    <s v="MBN PRODUTOS QUIMICOS LTDA"/>
    <x v="51"/>
    <s v="47.854.831/0020-57"/>
    <s v="AV ALBERTO SOARES SAMPAIO , 1240 , , CAPUAVA , MAUA, SP - 13.224-030, 09.380-000, BR"/>
    <x v="4"/>
    <s v="FOR-345548/3"/>
    <s v="REAL"/>
    <n v="27984.400000000001"/>
    <n v="87991.348920000004"/>
    <d v="2015-03-03T00:00:00"/>
    <s v="2.01.01.01.000.000-000124"/>
  </r>
  <r>
    <s v="MBN PRODUTOS QUIMICOS LTDA"/>
    <x v="51"/>
    <s v="47.854.831/0020-57"/>
    <s v="AV ALBERTO SOARES SAMPAIO , 1240 , , CAPUAVA , MAUA, SP - 13.224-030, 09.380-000, BR"/>
    <x v="4"/>
    <s v="FOR-347188/1"/>
    <s v="REAL"/>
    <n v="2213.7800000000002"/>
    <n v="6960.7884540000005"/>
    <d v="2015-02-27T00:00:00"/>
    <s v="2.01.01.01.000.000-000124"/>
  </r>
  <r>
    <s v="MBN PRODUTOS QUIMICOS LTDA"/>
    <x v="51"/>
    <s v="47.854.831/0020-57"/>
    <s v="AV ALBERTO SOARES SAMPAIO , 1240 , , CAPUAVA , MAUA, SP - 13.224-030, 09.380-000, BR"/>
    <x v="4"/>
    <s v="FOR-347188/2"/>
    <s v="REAL"/>
    <n v="2213.11"/>
    <n v="6958.6817730000002"/>
    <d v="2015-03-06T00:00:00"/>
    <s v="2.01.01.01.000.000-000124"/>
  </r>
  <r>
    <s v="MBN PRODUTOS QUIMICOS LTDA"/>
    <x v="51"/>
    <s v="47.854.831/0020-57"/>
    <s v="AV ALBERTO SOARES SAMPAIO , 1240 , , CAPUAVA , MAUA, SP - 13.224-030, 09.380-000, BR"/>
    <x v="4"/>
    <s v="FOR-347188/3"/>
    <s v="REAL"/>
    <n v="2213.11"/>
    <n v="6958.6817730000002"/>
    <d v="2015-03-13T00:00:00"/>
    <s v="2.01.01.01.000.000-000124"/>
  </r>
  <r>
    <s v="MBN PRODUTOS QUIMICOS LTDA"/>
    <x v="51"/>
    <s v="47.854.831/0020-57"/>
    <s v="AV ALBERTO SOARES SAMPAIO , 1240 , , CAPUAVA , MAUA, SP - 13.224-030, 09.380-000, BR"/>
    <x v="4"/>
    <s v="FOR-350955/1"/>
    <s v="REAL"/>
    <n v="44696.44"/>
    <n v="140539.01629200001"/>
    <d v="2015-03-20T00:00:00"/>
    <s v="2.01.01.01.000.000-000124"/>
  </r>
  <r>
    <s v="MBN PRODUTOS QUIMICOS LTDA"/>
    <x v="51"/>
    <s v="47.854.831/0020-57"/>
    <s v="AV ALBERTO SOARES SAMPAIO , 1240 , , CAPUAVA , MAUA, SP - 13.224-030, 09.380-000, BR"/>
    <x v="4"/>
    <s v="FOR-350955/2"/>
    <s v="REAL"/>
    <n v="44683.03"/>
    <n v="140496.85122899999"/>
    <d v="2015-03-27T00:00:00"/>
    <s v="2.01.01.01.000.000-000124"/>
  </r>
  <r>
    <s v="MBN PRODUTOS QUIMICOS LTDA"/>
    <x v="51"/>
    <s v="47.854.831/0020-57"/>
    <s v="AV ALBERTO SOARES SAMPAIO , 1240 , , CAPUAVA , MAUA, SP - 13.224-030, 09.380-000, BR"/>
    <x v="4"/>
    <s v="FOR-350955/3"/>
    <s v="REAL"/>
    <n v="44683.03"/>
    <n v="140496.85122899999"/>
    <d v="2015-04-06T00:00:00"/>
    <s v="2.01.01.01.000.000-000124"/>
  </r>
  <r>
    <s v="MBN PRODUTOS QUIMICOS LTDA"/>
    <x v="51"/>
    <s v="47.854.831/0020-57"/>
    <s v="AV ALBERTO SOARES SAMPAIO , 1240 , , CAPUAVA , MAUA, SP - 13.224-030, 09.380-000, BR"/>
    <x v="4"/>
    <s v="FOR-351624/1"/>
    <s v="REAL"/>
    <n v="696.81"/>
    <n v="2190.9796829999996"/>
    <d v="2015-03-24T00:00:00"/>
    <s v="2.01.01.01.000.000-000124"/>
  </r>
  <r>
    <s v="MBN PRODUTOS QUIMICOS LTDA"/>
    <x v="51"/>
    <s v="47.854.831/0020-57"/>
    <s v="AV ALBERTO SOARES SAMPAIO , 1240 , , CAPUAVA , MAUA, SP - 13.224-030, 09.380-000, BR"/>
    <x v="4"/>
    <s v="FOR-351624/2"/>
    <s v="REAL"/>
    <n v="696.6"/>
    <n v="2190.3193799999999"/>
    <d v="2015-03-31T00:00:00"/>
    <s v="2.01.01.01.000.000-000124"/>
  </r>
  <r>
    <s v="MBN PRODUTOS QUIMICOS LTDA"/>
    <x v="51"/>
    <s v="47.854.831/0020-57"/>
    <s v="AV ALBERTO SOARES SAMPAIO , 1240 , , CAPUAVA , MAUA, SP - 13.224-030, 09.380-000, BR"/>
    <x v="4"/>
    <s v="FOR-351624/3"/>
    <s v="REAL"/>
    <n v="696.59"/>
    <n v="2190.2879370000001"/>
    <d v="2015-04-07T00:00:00"/>
    <s v="2.01.01.01.000.000-000124"/>
  </r>
  <r>
    <s v="MBN PRODUTOS QUIMICOS LTDA"/>
    <x v="51"/>
    <s v="47.854.831/0021-38"/>
    <s v="R CORONEL SOUZA FRANCO, 64 SETOR BANDEIRANTE QUIMICA , SETOR BANDEIRANTE QUIMICA , VILA MALUF , SUZANO , SP - 06.454-000 , 08.686-010 , BR"/>
    <x v="4"/>
    <s v="FOR-046619/1"/>
    <s v="REAL"/>
    <n v="3780.76"/>
    <n v="11887.843668"/>
    <d v="2015-02-20T00:00:00"/>
    <s v="2.01.01.01.000.000-000124"/>
  </r>
  <r>
    <s v="MBN PRODUTOS QUIMICOS LTDA"/>
    <x v="51"/>
    <s v="47.854.831/0021-38"/>
    <s v="R CORONEL SOUZA FRANCO, 64 SETOR BANDEIRANTE QUIMICA , SETOR BANDEIRANTE QUIMICA , VILA MALUF , SUZANO , SP - 06.454-000 , 08.686-010 , BR"/>
    <x v="4"/>
    <s v="FOR-046619/2"/>
    <s v="REAL"/>
    <n v="3779.62"/>
    <n v="11884.259166"/>
    <d v="2015-02-27T00:00:00"/>
    <s v="2.01.01.01.000.000-000124"/>
  </r>
  <r>
    <s v="MBN PRODUTOS QUIMICOS LTDA"/>
    <x v="51"/>
    <s v="47.854.831/0021-38"/>
    <s v="R CORONEL SOUZA FRANCO, 64 SETOR BANDEIRANTE QUIMICA , SETOR BANDEIRANTE QUIMICA , VILA MALUF , SUZANO , SP - 06.454-000 , 08.686-010 , BR"/>
    <x v="4"/>
    <s v="FOR-046619/3"/>
    <s v="REAL"/>
    <n v="3779.62"/>
    <n v="11884.259166"/>
    <d v="2015-03-06T00:00:00"/>
    <s v="2.01.01.01.000.000-000124"/>
  </r>
  <r>
    <s v="MBN PRODUTOS QUIMICOS LTDA"/>
    <x v="51"/>
    <s v="47.854.831/0021-38"/>
    <s v="R CORONEL SOUZA FRANCO, 64 SETOR BANDEIRANTE QUIMICA , SETOR BANDEIRANTE QUIMICA , VILA MALUF , SUZANO , SP - 06.454-000 , 08.686-010 , BR"/>
    <x v="4"/>
    <s v="FOR-046968/1"/>
    <s v="REAL"/>
    <n v="6490"/>
    <n v="20406.506999999998"/>
    <d v="2015-03-09T00:00:00"/>
    <s v="2.01.01.01.000.000-000124"/>
  </r>
  <r>
    <s v="MBN PRODUTOS QUIMICOS LTDA"/>
    <x v="52"/>
    <s v="00.408.307/0002-07"/>
    <s v="EST DA A.B.B, 111  , , CHACARA PRIMAVERA, BATATAIS , SP  - 92.010-000 , 14.300-000 , br"/>
    <x v="4"/>
    <s v="FOR-025567/3"/>
    <s v="REAL"/>
    <n v="4856"/>
    <n v="15268.720799999999"/>
    <d v="2014-12-12T00:00:00"/>
    <s v="2.01.01.01.000.000-000124"/>
  </r>
  <r>
    <s v="MBN PRODUTOS QUIMICOS LTDA"/>
    <x v="53"/>
    <s v="55.243.570/0001-02"/>
    <s v="ROD SP 333 , s/n KM 406 , KM 406 , ZONA RURAL , ASSIS , sp - 88.820-000 , 19.807-155 , BR"/>
    <x v="4"/>
    <s v="FOR-031694/1"/>
    <s v="REAL"/>
    <n v="11488"/>
    <n v="36121.718399999998"/>
    <d v="2015-04-29T00:00:00"/>
    <s v="2.01.01.01.000.000-000124"/>
  </r>
  <r>
    <s v="MBN PRODUTOS QUIMICOS LTDA"/>
    <x v="53"/>
    <s v="55.243.570/0001-02"/>
    <s v="ROD SP 333 , s/n KM 406 , KM 406 , ZONA RURAL , ASSIS , sp - 88.820-000 , 19.807-155 , BR"/>
    <x v="4"/>
    <s v="FOR-031694/2"/>
    <s v="REAL"/>
    <n v="11488"/>
    <n v="36121.718399999998"/>
    <d v="2015-05-06T00:00:00"/>
    <s v="2.01.01.01.000.000-000124"/>
  </r>
  <r>
    <s v="MBN PRODUTOS QUIMICOS LTDA"/>
    <x v="53"/>
    <s v="55.243.570/0001-02"/>
    <s v="ROD SP 333 , s/n KM 406 , KM 406 , ZONA RURAL , ASSIS , sp - 88.820-000 , 19.807-155 , BR"/>
    <x v="4"/>
    <s v="FOR-031694/3"/>
    <s v="REAL"/>
    <n v="11488"/>
    <n v="36121.718399999998"/>
    <d v="2015-05-13T00:00:00"/>
    <s v="2.01.01.01.000.000-000124"/>
  </r>
  <r>
    <s v="MBN PRODUTOS QUIMICOS LTDA"/>
    <x v="53"/>
    <s v="55.243.570/0001-02"/>
    <s v="ROD SP 333 , s/n KM 406 , KM 406 , ZONA RURAL , ASSIS , sp - 88.820-000 , 19.807-155 , BR"/>
    <x v="4"/>
    <s v="FOR-031694/4"/>
    <s v="REAL"/>
    <n v="11488"/>
    <n v="36121.718399999998"/>
    <d v="2015-05-20T00:00:00"/>
    <s v="2.01.01.01.000.000-000124"/>
  </r>
  <r>
    <s v="MBN PRODUTOS QUIMICOS LTDA"/>
    <x v="54"/>
    <s v="04.010.124/0001-09"/>
    <s v="AV FUNDIBEM , 344 , , CASA GRANDE , DIADEMA , SP - , 09.961-390 , BR"/>
    <x v="4"/>
    <s v="FOR-008377/3"/>
    <s v="REAL"/>
    <n v="14840"/>
    <n v="46661.411999999997"/>
    <d v="2014-12-18T00:00:00"/>
    <s v="2.01.01.01.000.000-000124"/>
  </r>
  <r>
    <s v="MBN PRODUTOS QUIMICOS LTDA"/>
    <x v="54"/>
    <s v="04.010.124/0001-09"/>
    <s v="AV FUNDIBEM , 344 , , CASA GRANDE , DIADEMA , SP - , 09.961-390 , BR"/>
    <x v="4"/>
    <s v="FOR-008396/2"/>
    <s v="REAL"/>
    <n v="7333.33"/>
    <n v="23058.189519"/>
    <d v="2014-12-14T00:00:00"/>
    <s v="2.01.01.01.000.000-000124"/>
  </r>
  <r>
    <s v="MBN PRODUTOS QUIMICOS LTDA"/>
    <x v="54"/>
    <s v="04.010.124/0001-09"/>
    <s v="AV FUNDIBEM , 344 , , CASA GRANDE , DIADEMA , SP - , 09.961-390 , BR"/>
    <x v="4"/>
    <s v="FOR-008396/3"/>
    <s v="REAL"/>
    <n v="7333.34"/>
    <n v="23058.220961999999"/>
    <d v="2014-12-24T00:00:00"/>
    <s v="2.01.01.01.000.000-000124"/>
  </r>
  <r>
    <s v="MBN PRODUTOS QUIMICOS LTDA"/>
    <x v="54"/>
    <s v="04.010.124/0001-09"/>
    <s v="AV FUNDIBEM , 344 , , CASA GRANDE , DIADEMA , SP - , 09.961-390 , BR"/>
    <x v="4"/>
    <s v="FOR-008457/1"/>
    <s v="REAL"/>
    <n v="9253.33"/>
    <n v="29095.245519"/>
    <d v="2014-12-14T00:00:00"/>
    <s v="2.01.01.01.000.000-000124"/>
  </r>
  <r>
    <s v="MBN PRODUTOS QUIMICOS LTDA"/>
    <x v="54"/>
    <s v="04.010.124/0001-09"/>
    <s v="AV FUNDIBEM , 344 , , CASA GRANDE , DIADEMA , SP - , 09.961-390 , BR"/>
    <x v="4"/>
    <s v="FOR-008457/2"/>
    <s v="REAL"/>
    <n v="9253.33"/>
    <n v="29095.245519"/>
    <d v="2014-12-24T00:00:00"/>
    <s v="2.01.01.01.000.000-000124"/>
  </r>
  <r>
    <s v="MBN PRODUTOS QUIMICOS LTDA"/>
    <x v="54"/>
    <s v="04.010.124/0001-09"/>
    <s v="AV FUNDIBEM , 344 , , CASA GRANDE , DIADEMA , SP - , 09.961-390 , BR"/>
    <x v="4"/>
    <s v="FOR-008457/3"/>
    <s v="REAL"/>
    <n v="9253.34"/>
    <n v="29095.276962"/>
    <d v="2015-01-03T00:00:00"/>
    <s v="2.01.01.01.000.000-000124"/>
  </r>
  <r>
    <s v="MBN PRODUTOS QUIMICOS LTDA"/>
    <x v="54"/>
    <s v="04.010.124/0001-09"/>
    <s v="AV FUNDIBEM , 344 , , CASA GRANDE , DIADEMA , SP - , 09.961-390 , BR"/>
    <x v="4"/>
    <s v="FOR-008482/1"/>
    <s v="REAL"/>
    <n v="5586.66"/>
    <n v="17566.135038"/>
    <d v="2014-12-19T00:00:00"/>
    <s v="2.01.01.01.000.000-000124"/>
  </r>
  <r>
    <s v="MBN PRODUTOS QUIMICOS LTDA"/>
    <x v="54"/>
    <s v="04.010.124/0001-09"/>
    <s v="AV FUNDIBEM , 344 , , CASA GRANDE , DIADEMA , SP - , 09.961-390 , BR"/>
    <x v="4"/>
    <s v="FOR-008482/2"/>
    <s v="REAL"/>
    <n v="5586.66"/>
    <n v="17566.135038"/>
    <d v="2015-01-06T00:00:00"/>
    <s v="2.01.01.01.000.000-000124"/>
  </r>
  <r>
    <s v="MBN PRODUTOS QUIMICOS LTDA"/>
    <x v="54"/>
    <s v="04.010.124/0001-09"/>
    <s v="AV FUNDIBEM , 344 , , CASA GRANDE , DIADEMA , SP - , 09.961-390 , BR"/>
    <x v="4"/>
    <s v="FOR-008482/3"/>
    <s v="REAL"/>
    <n v="5586.68"/>
    <n v="17566.197924"/>
    <d v="2015-01-10T00:00:00"/>
    <s v="2.01.01.01.000.000-000124"/>
  </r>
  <r>
    <s v="MBN PRODUTOS QUIMICOS LTDA"/>
    <x v="54"/>
    <s v="04.010.124/0001-09"/>
    <s v="AV FUNDIBEM , 344 , , CASA GRANDE , DIADEMA , SP - , 09.961-390 , BR"/>
    <x v="4"/>
    <s v="FOR-008483/1"/>
    <s v="REAL"/>
    <n v="9166.66"/>
    <n v="28822.729037999998"/>
    <d v="2014-12-19T00:00:00"/>
    <s v="2.01.01.01.000.000-000124"/>
  </r>
  <r>
    <s v="MBN PRODUTOS QUIMICOS LTDA"/>
    <x v="54"/>
    <s v="04.010.124/0001-09"/>
    <s v="AV FUNDIBEM , 344 , , CASA GRANDE , DIADEMA , SP - , 09.961-390 , BR"/>
    <x v="4"/>
    <s v="FOR-008483/2"/>
    <s v="REAL"/>
    <n v="9166.66"/>
    <n v="28822.729037999998"/>
    <d v="2015-01-06T00:00:00"/>
    <s v="2.01.01.01.000.000-000124"/>
  </r>
  <r>
    <s v="MBN PRODUTOS QUIMICOS LTDA"/>
    <x v="54"/>
    <s v="04.010.124/0001-09"/>
    <s v="AV FUNDIBEM , 344 , , CASA GRANDE , DIADEMA , SP - , 09.961-390 , BR"/>
    <x v="4"/>
    <s v="FOR-008483/3"/>
    <s v="REAL"/>
    <n v="9166.68"/>
    <n v="28822.791924000001"/>
    <d v="2015-01-10T00:00:00"/>
    <s v="2.01.01.01.000.000-000124"/>
  </r>
  <r>
    <s v="MBN PRODUTOS QUIMICOS LTDA"/>
    <x v="54"/>
    <s v="04.010.124/0001-09"/>
    <s v="AV FUNDIBEM , 344 , , CASA GRANDE , DIADEMA , SP - , 09.961-390 , BR"/>
    <x v="4"/>
    <s v="FOR-008524/1"/>
    <s v="REAL"/>
    <n v="8380"/>
    <n v="26349.234"/>
    <d v="2015-01-06T00:00:00"/>
    <s v="2.01.01.01.000.000-000124"/>
  </r>
  <r>
    <s v="MBN PRODUTOS QUIMICOS LTDA"/>
    <x v="54"/>
    <s v="04.010.124/0001-09"/>
    <s v="AV FUNDIBEM , 344 , , CASA GRANDE , DIADEMA , SP - , 09.961-390 , BR"/>
    <x v="4"/>
    <s v="FOR-008524/2"/>
    <s v="REAL"/>
    <n v="8380"/>
    <n v="26349.234"/>
    <d v="2015-01-10T00:00:00"/>
    <s v="2.01.01.01.000.000-000124"/>
  </r>
  <r>
    <s v="MBN PRODUTOS QUIMICOS LTDA"/>
    <x v="54"/>
    <s v="04.010.124/0001-09"/>
    <s v="AV FUNDIBEM , 344 , , CASA GRANDE , DIADEMA , SP - , 09.961-390 , BR"/>
    <x v="4"/>
    <s v="FOR-008524/3"/>
    <s v="REAL"/>
    <n v="8380"/>
    <n v="26349.234"/>
    <d v="2015-03-06T00:00:00"/>
    <s v="2.01.01.01.000.000-000124"/>
  </r>
  <r>
    <s v="MBN PRODUTOS QUIMICOS LTDA"/>
    <x v="54"/>
    <s v="04.010.124/0001-09"/>
    <s v="AV FUNDIBEM , 344 , , CASA GRANDE , DIADEMA , SP - , 09.961-390 , BR"/>
    <x v="4"/>
    <s v="FOR-008525/1"/>
    <s v="REAL"/>
    <n v="5500"/>
    <n v="17293.649999999998"/>
    <d v="2015-01-06T00:00:00"/>
    <s v="2.01.01.01.000.000-000124"/>
  </r>
  <r>
    <s v="MBN PRODUTOS QUIMICOS LTDA"/>
    <x v="54"/>
    <s v="04.010.124/0001-09"/>
    <s v="AV FUNDIBEM , 344 , , CASA GRANDE , DIADEMA , SP - , 09.961-390 , BR"/>
    <x v="4"/>
    <s v="FOR-008525/2"/>
    <s v="REAL"/>
    <n v="5500"/>
    <n v="17293.649999999998"/>
    <d v="2015-01-10T00:00:00"/>
    <s v="2.01.01.01.000.000-000124"/>
  </r>
  <r>
    <s v="MBN PRODUTOS QUIMICOS LTDA"/>
    <x v="54"/>
    <s v="04.010.124/0001-09"/>
    <s v="AV FUNDIBEM , 344 , , CASA GRANDE , DIADEMA , SP - , 09.961-390 , BR"/>
    <x v="4"/>
    <s v="FOR-008525/3"/>
    <s v="REAL"/>
    <n v="5500"/>
    <n v="17293.649999999998"/>
    <d v="2015-02-25T00:00:00"/>
    <s v="2.01.01.01.000.000-000124"/>
  </r>
  <r>
    <s v="MBN PRODUTOS QUIMICOS LTDA"/>
    <x v="55"/>
    <s v="60.498.706/0390-10"/>
    <s v="ROD PR 090 KM 115 , s/n , , DISTRITO INDUSTRIAL URBANO , CASTRO , PR - 89825000, 84.174-150 , BR"/>
    <x v="4"/>
    <s v="FOR-012759/2"/>
    <s v="REAL"/>
    <n v="12225"/>
    <n v="38439.067499999997"/>
    <d v="2015-01-14T00:00:00"/>
    <s v="2.01.01.01.000.000-000124"/>
  </r>
  <r>
    <s v="MBN PRODUTOS QUIMICOS LTDA"/>
    <x v="55"/>
    <s v="60.498.706/0390-10"/>
    <s v="ROD PR 090 KM 115 , s/n , , DISTRITO INDUSTRIAL URBANO , CASTRO , PR - 89825000, 84.174-150 , BR"/>
    <x v="4"/>
    <s v="FOR-012872/2"/>
    <s v="REAL"/>
    <n v="13875"/>
    <n v="43627.162499999999"/>
    <d v="2015-01-16T00:00:00"/>
    <s v="2.01.01.01.000.000-000124"/>
  </r>
  <r>
    <s v="MBN PRODUTOS QUIMICOS LTDA"/>
    <x v="55"/>
    <s v="60.498.706/0390-10"/>
    <s v="ROD PR 090 KM 115 , s/n , , DISTRITO INDUSTRIAL URBANO , CASTRO , PR - 89825000, 84.174-150 , BR"/>
    <x v="4"/>
    <s v="FOR-012976/1"/>
    <s v="REAL"/>
    <n v="577.02"/>
    <n v="1814.3239859999999"/>
    <d v="2015-01-12T00:00:00"/>
    <s v="2.01.01.01.000.000-000124"/>
  </r>
  <r>
    <s v="MBN PRODUTOS QUIMICOS LTDA"/>
    <x v="55"/>
    <s v="60.498.706/0390-10"/>
    <s v="ROD PR 090 KM 115 , s/n , , DISTRITO INDUSTRIAL URBANO , CASTRO , PR - 89825000, 84.174-150 , BR"/>
    <x v="4"/>
    <s v="FOR-012976/2"/>
    <s v="REAL"/>
    <n v="12225"/>
    <n v="38439.067499999997"/>
    <d v="2015-01-19T00:00:00"/>
    <s v="2.01.01.01.000.000-000124"/>
  </r>
  <r>
    <s v="MBN PRODUTOS QUIMICOS LTDA"/>
    <x v="55"/>
    <s v="60.498.706/0390-10"/>
    <s v="ROD PR 090 KM 115 , s/n , , DISTRITO INDUSTRIAL URBANO , CASTRO , PR - 89825000, 84.174-150 , BR"/>
    <x v="4"/>
    <s v="FOR-016562/1"/>
    <s v="REAL"/>
    <n v="25450"/>
    <n v="80022.434999999998"/>
    <d v="2015-04-07T00:00:00"/>
    <s v="2.01.01.01.000.000-000124"/>
  </r>
  <r>
    <s v="MBN PRODUTOS QUIMICOS LTDA"/>
    <x v="55"/>
    <s v="60.498.706/0390-10"/>
    <s v="ROD PR 090 KM 115 , s/n , , DISTRITO INDUSTRIAL URBANO , CASTRO , PR - 89825000, 84.174-150 , BR"/>
    <x v="4"/>
    <s v="FOR-016788/1"/>
    <s v="REAL"/>
    <n v="12725"/>
    <n v="40011.217499999999"/>
    <d v="2015-03-17T09:00:00"/>
    <s v="2.01.01.01.000.000-000124"/>
  </r>
  <r>
    <s v="MBN PRODUTOS QUIMICOS LTDA"/>
    <x v="55"/>
    <s v="60.498.706/0390-10"/>
    <s v="ROD PR 090 KM 115 , s/n , , DISTRITO INDUSTRIAL URBANO , CASTRO , PR - 89825000, 84.174-150 , BR"/>
    <x v="4"/>
    <s v="FOR-016831/1"/>
    <s v="REAL"/>
    <n v="25450"/>
    <n v="80022.434999999998"/>
    <d v="2015-03-18T13:02:00"/>
    <s v="2.01.01.01.000.000-000124"/>
  </r>
  <r>
    <s v="MBN PRODUTOS QUIMICOS LTDA"/>
    <x v="56"/>
    <s v="58.128.174/0014-39"/>
    <s v="AV PRES WILSON , 5031 , , VILA INDEPENDENCIA , SAO PAULO , SP - 91.370-020 , 04.220-001 , BR"/>
    <x v="5"/>
    <s v="FOR-006544/1"/>
    <s v="REAL"/>
    <n v="2632.11"/>
    <n v="8276.1434730000001"/>
    <d v="2015-03-31T00:00:00"/>
    <s v="2.01.01.01.000.000-000124"/>
  </r>
  <r>
    <s v="MBN PRODUTOS QUIMICOS LTDA"/>
    <x v="57"/>
    <s v="03.902.129/0016-60"/>
    <s v="ROD RODOVIA BR 163, KM 142,5 , s/n , , ZONA RURAL , NAVIRAI , ms - , 79.950-000 , BR"/>
    <x v="4"/>
    <s v="FOR-008701/1"/>
    <s v="REAL"/>
    <n v="11790"/>
    <n v="37071.296999999999"/>
    <d v="2015-03-06T00:00:00"/>
    <s v="2.01.01.01.000.000-000124"/>
  </r>
  <r>
    <s v="MBN PRODUTOS QUIMICOS LTDA"/>
    <x v="57"/>
    <s v="03.902.129/0016-60"/>
    <s v="ROD RODOVIA BR 163, KM 142,5 , s/n , , ZONA RURAL , NAVIRAI , ms - , 79.950-000 , BR"/>
    <x v="4"/>
    <s v="FOR-008701/2"/>
    <s v="REAL"/>
    <n v="11790"/>
    <n v="37071.296999999999"/>
    <d v="2015-03-06T00:00:00"/>
    <s v="2.01.01.01.000.000-000124"/>
  </r>
  <r>
    <s v="MBN PRODUTOS QUIMICOS LTDA"/>
    <x v="57"/>
    <s v="03.902.129/0016-60"/>
    <s v="ROD RODOVIA BR 163, KM 142,5 , s/n , , ZONA RURAL , NAVIRAI , ms - , 79.950-000 , BR"/>
    <x v="4"/>
    <s v="FOR-008701/3"/>
    <s v="REAL"/>
    <n v="11790"/>
    <n v="37071.296999999999"/>
    <d v="2015-03-02T00:00:00"/>
    <s v="2.01.01.01.000.000-000124"/>
  </r>
  <r>
    <s v="MBN PRODUTOS QUIMICOS LTDA"/>
    <x v="57"/>
    <s v="03.902.129/0016-60"/>
    <s v="ROD RODOVIA BR 163, KM 142,5 , s/n , , ZONA RURAL , NAVIRAI , ms - , 79.950-000 , BR"/>
    <x v="4"/>
    <s v="FOR-008811/1"/>
    <s v="REAL"/>
    <n v="11790"/>
    <n v="37071.296999999999"/>
    <d v="2015-03-06T00:00:00"/>
    <s v="2.01.01.01.000.000-000124"/>
  </r>
  <r>
    <s v="MBN PRODUTOS QUIMICOS LTDA"/>
    <x v="57"/>
    <s v="03.902.129/0016-60"/>
    <s v="ROD RODOVIA BR 163, KM 142,5 , s/n , , ZONA RURAL , NAVIRAI , ms - , 79.950-000 , BR"/>
    <x v="4"/>
    <s v="FOR-008811/2"/>
    <s v="REAL"/>
    <n v="11790"/>
    <n v="37071.296999999999"/>
    <d v="2015-02-27T00:00:00"/>
    <s v="2.01.01.01.000.000-000124"/>
  </r>
  <r>
    <s v="MBN PRODUTOS QUIMICOS LTDA"/>
    <x v="57"/>
    <s v="03.902.129/0016-60"/>
    <s v="ROD RODOVIA BR 163, KM 142,5 , s/n , , ZONA RURAL , NAVIRAI , ms - , 79.950-000 , BR"/>
    <x v="4"/>
    <s v="FOR-008811/3"/>
    <s v="REAL"/>
    <n v="11790"/>
    <n v="37071.296999999999"/>
    <d v="2015-02-27T00:00:00"/>
    <s v="2.01.01.01.000.000-000124"/>
  </r>
  <r>
    <s v="MBN PRODUTOS QUIMICOS LTDA"/>
    <x v="58"/>
    <s v="05.043.572/0001-71"/>
    <s v="R PASSADENA , 100 ANDAR 1 , ANDAR 1 , PARQUE INDUSTRIAL SAO JOSE , COTIA, SP - 88.820-000 , 06.715-864 , BR"/>
    <x v="5"/>
    <s v="FOR-032030/3"/>
    <s v="REAL"/>
    <n v="1827.6"/>
    <n v="5746.5226799999991"/>
    <d v="2014-12-02T00:00:00"/>
    <s v="2.01.01.01.000.000-000124"/>
  </r>
  <r>
    <s v="MBN PRODUTOS QUIMICOS LTDA"/>
    <x v="58"/>
    <s v="05.043.572/0001-71"/>
    <s v="R PASSADENA , 100 ANDAR 1 , ANDAR 1 , PARQUE INDUSTRIAL SAO JOSE , COTIA, SP - 88.820-000 , 06.715-864 , BR"/>
    <x v="5"/>
    <s v="FOR-032545/2"/>
    <s v="REAL"/>
    <n v="2737.5"/>
    <n v="8607.5212499999998"/>
    <d v="2014-12-08T00:00:00"/>
    <s v="2.01.01.01.000.000-000124"/>
  </r>
  <r>
    <s v="MBN PRODUTOS QUIMICOS LTDA"/>
    <x v="58"/>
    <s v="05.043.572/0001-71"/>
    <s v="R PASSADENA , 100 ANDAR 1 , ANDAR 1 , PARQUE INDUSTRIAL SAO JOSE , COTIA, SP - 88.820-000 , 06.715-864 , BR"/>
    <x v="5"/>
    <s v="FOR-032545/3"/>
    <s v="REAL"/>
    <n v="2737.5"/>
    <n v="8607.5212499999998"/>
    <d v="2014-12-15T00:00:00"/>
    <s v="2.01.01.01.000.000-000124"/>
  </r>
  <r>
    <s v="MBN PRODUTOS QUIMICOS LTDA"/>
    <x v="59"/>
    <s v="54.105.671/0006-50"/>
    <s v="R TEIXEIRA MARQUES , 845 , , CHACARA SAO JOSE , LIMEIRA , SP - 09.961-730 , 13.485-135 , BR"/>
    <x v="4"/>
    <s v="FOR-017023/1"/>
    <s v="REAL"/>
    <n v="20900.34"/>
    <n v="65716.939062000005"/>
    <d v="2015-01-14T00:00:00"/>
    <s v="2.01.01.01.000.000-000124"/>
  </r>
  <r>
    <s v="MBN PRODUTOS QUIMICOS LTDA"/>
    <x v="60"/>
    <s v="53.048.369/0001-30"/>
    <s v="R AUSTRALIA , 39 63, 63, PARQUE INDL DAC, TABOAO DA SERRA , SP - 81.450-090 , 06.785-400 , BR"/>
    <x v="4"/>
    <s v="FOR-017763/1"/>
    <s v="REAL"/>
    <n v="36765.56"/>
    <n v="115601.95030799998"/>
    <d v="2015-03-06T00:00:00"/>
    <s v="2.01.01.01.000.000-000124"/>
  </r>
  <r>
    <s v="MBN PRODUTOS QUIMICOS LTDA"/>
    <x v="61"/>
    <s v="61.425.237/0001-09"/>
    <s v="AV TTE AMARO F SILVEIRA , 826  , , PQ N MUNDO, SAO PAULO , SP  - 88.310-000 , 02.177-000 , BR"/>
    <x v="4"/>
    <s v="FOR-062329/1"/>
    <s v="REAL"/>
    <n v="2497.5"/>
    <n v="7852.8892499999993"/>
    <d v="2015-04-02T00:00:00"/>
    <s v="2.01.01.01.000.000-000124"/>
  </r>
  <r>
    <s v="MBN PRODUTOS QUIMICOS LTDA"/>
    <x v="62"/>
    <s v="72.379.860/0001-99"/>
    <s v="ROD DOS MINERIOS , s/n , , JARDIM MONTERREY , ALMIRANTE TAMANDARE , pr - , 83.507-000 , BR"/>
    <x v="5"/>
    <s v="FOR-022722/1"/>
    <s v="REAL"/>
    <n v="4360"/>
    <n v="13709.147999999999"/>
    <d v="2014-12-16T00:00:00"/>
    <s v="2.01.01.01.000.000-000124"/>
  </r>
  <r>
    <s v="MBN PRODUTOS QUIMICOS LTDA"/>
    <x v="62"/>
    <s v="72.379.860/0001-99"/>
    <s v="ROD DOS MINERIOS , s/n , , JARDIM MONTERREY , ALMIRANTE TAMANDARE , pr - , 83.507-000 , BR"/>
    <x v="5"/>
    <s v="FOR-022722/2"/>
    <s v="REAL"/>
    <n v="6360"/>
    <n v="19997.748"/>
    <d v="2014-12-23T00:00:00"/>
    <s v="2.01.01.01.000.000-000124"/>
  </r>
  <r>
    <s v="MBN PRODUTOS QUIMICOS LTDA"/>
    <x v="63"/>
    <s v="13.788.120/0001-47"/>
    <s v="R DR. EDGARDO DE AZEVEDO SOARES , 392 , , VILA BELA CINTRA , VARZEA PAULISTA , SP - 44.010-002 , 13.224-030, BR"/>
    <x v="4"/>
    <s v="FOR-112273/3"/>
    <s v="REAL"/>
    <n v="16677.169999999998"/>
    <n v="52438.02563099999"/>
    <d v="2014-12-17T00:00:00"/>
    <s v="2.01.01.01.000.000-000124"/>
  </r>
  <r>
    <s v="MBN PRODUTOS QUIMICOS LTDA"/>
    <x v="63"/>
    <s v="13.788.120/0001-47"/>
    <s v="R DR. EDGARDO DE AZEVEDO SOARES , 392 , , VILA BELA CINTRA , VARZEA PAULISTA , SP - 44.010-002 , 13.224-030, BR"/>
    <x v="4"/>
    <s v="FOR-112275/3"/>
    <s v="REAL"/>
    <n v="20366.419999999998"/>
    <n v="64038.13440599999"/>
    <d v="2014-12-17T00:00:00"/>
    <s v="2.01.01.01.000.000-000124"/>
  </r>
  <r>
    <s v="MBN PRODUTOS QUIMICOS LTDA"/>
    <x v="63"/>
    <s v="13.788.120/0001-47"/>
    <s v="R DR. EDGARDO DE AZEVEDO SOARES , 392 , , VILA BELA CINTRA , VARZEA PAULISTA , SP - 44.010-002 , 13.224-030, BR"/>
    <x v="4"/>
    <s v="FOR-112678/2"/>
    <s v="REAL"/>
    <n v="16321.17"/>
    <n v="51318.654831"/>
    <d v="2014-12-17T00:00:00"/>
    <s v="2.01.01.01.000.000-000124"/>
  </r>
  <r>
    <s v="MBN PRODUTOS QUIMICOS LTDA"/>
    <x v="63"/>
    <s v="13.788.120/0001-47"/>
    <s v="R DR. EDGARDO DE AZEVEDO SOARES , 392 , , VILA BELA CINTRA , VARZEA PAULISTA , SP - 44.010-002 , 13.224-030, BR"/>
    <x v="4"/>
    <s v="FOR-112678/3"/>
    <s v="REAL"/>
    <n v="16326.07"/>
    <n v="51334.061900999994"/>
    <d v="2014-12-24T00:00:00"/>
    <s v="2.01.01.01.000.000-000124"/>
  </r>
  <r>
    <s v="MBN PRODUTOS QUIMICOS LTDA"/>
    <x v="63"/>
    <s v="13.788.120/0001-47"/>
    <s v="R DR. EDGARDO DE AZEVEDO SOARES , 392 , , VILA BELA CINTRA , VARZEA PAULISTA , SP - 44.010-002 , 13.224-030, BR"/>
    <x v="4"/>
    <s v="FOR-112682/2"/>
    <s v="REAL"/>
    <n v="16082.59"/>
    <n v="50568.487736999996"/>
    <d v="2014-12-17T00:00:00"/>
    <s v="2.01.01.01.000.000-000124"/>
  </r>
  <r>
    <s v="MBN PRODUTOS QUIMICOS LTDA"/>
    <x v="63"/>
    <s v="13.788.120/0001-47"/>
    <s v="R DR. EDGARDO DE AZEVEDO SOARES , 392 , , VILA BELA CINTRA , VARZEA PAULISTA , SP - 44.010-002 , 13.224-030, BR"/>
    <x v="4"/>
    <s v="FOR-112682/3"/>
    <s v="REAL"/>
    <n v="16087.43"/>
    <n v="50583.706148999998"/>
    <d v="2014-12-24T00:00:00"/>
    <s v="2.01.01.01.000.000-000124"/>
  </r>
  <r>
    <s v="MBN PRODUTOS QUIMICOS LTDA"/>
    <x v="63"/>
    <s v="13.788.120/0001-47"/>
    <s v="R DR. EDGARDO DE AZEVEDO SOARES , 392 , , VILA BELA CINTRA , VARZEA PAULISTA , SP - 44.010-002 , 13.224-030, BR"/>
    <x v="4"/>
    <s v="FOR-113364/1"/>
    <s v="REAL"/>
    <n v="10200.719999999999"/>
    <n v="32074.123895999997"/>
    <d v="2014-12-24T00:00:00"/>
    <s v="2.01.01.01.000.000-000124"/>
  </r>
  <r>
    <s v="MBN PRODUTOS QUIMICOS LTDA"/>
    <x v="63"/>
    <s v="13.788.120/0001-47"/>
    <s v="R DR. EDGARDO DE AZEVEDO SOARES , 392 , , VILA BELA CINTRA , VARZEA PAULISTA , SP - 44.010-002 , 13.224-030, BR"/>
    <x v="4"/>
    <s v="FOR-113364/2"/>
    <s v="REAL"/>
    <n v="10200.719999999999"/>
    <n v="32074.123895999997"/>
    <d v="2014-12-31T00:00:00"/>
    <s v="2.01.01.01.000.000-000124"/>
  </r>
  <r>
    <s v="MBN PRODUTOS QUIMICOS LTDA"/>
    <x v="63"/>
    <s v="13.788.120/0001-47"/>
    <s v="R DR. EDGARDO DE AZEVEDO SOARES , 392 , , VILA BELA CINTRA , VARZEA PAULISTA , SP - 44.010-002 , 13.224-030, BR"/>
    <x v="4"/>
    <s v="FOR-113364/3"/>
    <s v="REAL"/>
    <n v="10203.790000000001"/>
    <n v="32083.776897"/>
    <d v="2015-01-07T00:00:00"/>
    <s v="2.01.01.01.000.000-000124"/>
  </r>
  <r>
    <s v="MBN PRODUTOS QUIMICOS LTDA"/>
    <x v="63"/>
    <s v="13.788.120/0001-47"/>
    <s v="R DR. EDGARDO DE AZEVEDO SOARES , 392 , , VILA BELA CINTRA , VARZEA PAULISTA , SP - 44.010-002 , 13.224-030, BR"/>
    <x v="4"/>
    <s v="FOR-113428/1"/>
    <s v="REAL"/>
    <n v="25095.99"/>
    <n v="78909.321357000008"/>
    <d v="2014-12-24T00:00:00"/>
    <s v="2.01.01.01.000.000-000124"/>
  </r>
  <r>
    <s v="MBN PRODUTOS QUIMICOS LTDA"/>
    <x v="63"/>
    <s v="13.788.120/0001-47"/>
    <s v="R DR. EDGARDO DE AZEVEDO SOARES , 392 , , VILA BELA CINTRA , VARZEA PAULISTA , SP - 44.010-002 , 13.224-030, BR"/>
    <x v="4"/>
    <s v="FOR-113428/2"/>
    <s v="REAL"/>
    <n v="25095.99"/>
    <n v="78909.321357000008"/>
    <d v="2014-12-31T00:00:00"/>
    <s v="2.01.01.01.000.000-000124"/>
  </r>
  <r>
    <s v="MBN PRODUTOS QUIMICOS LTDA"/>
    <x v="63"/>
    <s v="13.788.120/0001-47"/>
    <s v="R DR. EDGARDO DE AZEVEDO SOARES , 392 , , VILA BELA CINTRA , VARZEA PAULISTA , SP - 44.010-002 , 13.224-030, BR"/>
    <x v="4"/>
    <s v="FOR-113428/3"/>
    <s v="REAL"/>
    <n v="25103.53"/>
    <n v="78933.029379"/>
    <d v="2015-01-07T00:00:00"/>
    <s v="2.01.01.01.000.000-000124"/>
  </r>
  <r>
    <s v="MBN PRODUTOS QUIMICOS LTDA"/>
    <x v="64"/>
    <s v="54.091.707/0002-60"/>
    <s v="ROD BR - 116 - KM 488 , S/N , , PARQUE INDUSTRIAL , CAJATI , SP - 03.444-000 , 11.950-000 , BR"/>
    <x v="4"/>
    <s v="FOR-045047/1"/>
    <s v="REAL"/>
    <n v="62365.37"/>
    <n v="196095.432891"/>
    <d v="2015-05-07T00:00:00"/>
    <s v="2.01.01.01.000.000-000124"/>
  </r>
  <r>
    <s v="MBN PRODUTOS QUIMICOS LTDA"/>
    <x v="64"/>
    <s v="54.091.707/0002-60"/>
    <s v="ROD BR - 116 - KM 488 , S/N , , PARQUE INDUSTRIAL , CAJATI , SP - 03.444-000 , 11.950-000 , BR"/>
    <x v="4"/>
    <s v="FOR-045494/1"/>
    <s v="REAL"/>
    <n v="60667.48"/>
    <n v="190756.75736399999"/>
    <d v="2015-05-24T00:00:00"/>
    <s v="2.01.01.01.000.000-000124"/>
  </r>
  <r>
    <s v="MBN PRODUTOS QUIMICOS LTDA"/>
    <x v="65"/>
    <s v="90.195.892/0019-45"/>
    <s v="R PRESIDENTE CASTELO BRANCO , 800 , , THOMAZ COELHO, ARAUCARIA , PR - 79.950-000 , 83.707-130 , BR"/>
    <x v="4"/>
    <s v="FOR-053335/1"/>
    <s v="REAL"/>
    <n v="6159.44"/>
    <n v="19367.127191999996"/>
    <d v="2015-02-25T00:00:00"/>
    <s v="2.01.01.01.000.000-000124"/>
  </r>
  <r>
    <s v="MBN PRODUTOS QUIMICOS LTDA"/>
    <x v="65"/>
    <s v="90.195.892/0019-45"/>
    <s v="R PRESIDENTE CASTELO BRANCO , 800 , , THOMAZ COELHO, ARAUCARIA , PR - 79.950-000 , 83.707-130 , BR"/>
    <x v="4"/>
    <s v="FOR-053335/2"/>
    <s v="REAL"/>
    <n v="5978.28"/>
    <n v="18797.505803999997"/>
    <d v="2015-03-04T00:00:00"/>
    <s v="2.01.01.01.000.000-000124"/>
  </r>
  <r>
    <s v="MBN PRODUTOS QUIMICOS LTDA"/>
    <x v="65"/>
    <s v="90.195.892/0019-45"/>
    <s v="R PRESIDENTE CASTELO BRANCO , 800 , , THOMAZ COELHO, ARAUCARIA , PR - 79.950-000 , 83.707-130 , BR"/>
    <x v="4"/>
    <s v="FOR-053335/3"/>
    <s v="REAL"/>
    <n v="5978.28"/>
    <n v="18797.505803999997"/>
    <d v="2015-03-11T00:00:00"/>
    <s v="2.01.01.01.000.000-000124"/>
  </r>
  <r>
    <s v="MBN PRODUTOS QUIMICOS LTDA"/>
    <x v="65"/>
    <s v="90.195.892/0019-45"/>
    <s v="R PRESIDENTE CASTELO BRANCO , 800 , , THOMAZ COELHO, ARAUCARIA , PR - 79.950-000 , 83.707-130 , BR"/>
    <x v="4"/>
    <s v="FOR-053894/1"/>
    <s v="REAL"/>
    <n v="6154.68"/>
    <n v="19352.160324"/>
    <d v="2015-03-20T00:00:00"/>
    <s v="2.01.01.01.000.000-000124"/>
  </r>
  <r>
    <s v="MBN PRODUTOS QUIMICOS LTDA"/>
    <x v="65"/>
    <s v="90.195.892/0019-45"/>
    <s v="R PRESIDENTE CASTELO BRANCO , 800 , , THOMAZ COELHO, ARAUCARIA , PR - 79.950-000 , 83.707-130 , BR"/>
    <x v="4"/>
    <s v="FOR-053894/2"/>
    <s v="REAL"/>
    <n v="5973.66"/>
    <n v="18782.979137999999"/>
    <d v="2015-03-27T00:00:00"/>
    <s v="2.01.01.01.000.000-000124"/>
  </r>
  <r>
    <s v="MBN PRODUTOS QUIMICOS LTDA"/>
    <x v="65"/>
    <s v="90.195.892/0019-45"/>
    <s v="R PRESIDENTE CASTELO BRANCO , 800 , , THOMAZ COELHO, ARAUCARIA , PR - 79.950-000 , 83.707-130 , BR"/>
    <x v="4"/>
    <s v="FOR-053894/3"/>
    <s v="REAL"/>
    <n v="5973.66"/>
    <n v="18782.979137999999"/>
    <d v="2015-04-03T00:00:00"/>
    <s v="2.01.01.01.000.000-000124"/>
  </r>
  <r>
    <s v="MBN PRODUTOS QUIMICOS LTDA"/>
    <x v="65"/>
    <s v="90.195.892/0019-45"/>
    <s v="R PRESIDENTE CASTELO BRANCO , 800 , , THOMAZ COELHO, ARAUCARIA , PR - 79.950-000 , 83.707-130 , BR"/>
    <x v="4"/>
    <s v="FOR-054063/1"/>
    <s v="REAL"/>
    <n v="6097.56"/>
    <n v="19172.557907999999"/>
    <d v="2015-03-27T00:00:00"/>
    <s v="2.01.01.01.000.000-000124"/>
  </r>
  <r>
    <s v="MBN PRODUTOS QUIMICOS LTDA"/>
    <x v="65"/>
    <s v="90.195.892/0019-45"/>
    <s v="R PRESIDENTE CASTELO BRANCO , 800 , , THOMAZ COELHO, ARAUCARIA , PR - 79.950-000 , 83.707-130 , BR"/>
    <x v="4"/>
    <s v="FOR-054063/2"/>
    <s v="REAL"/>
    <n v="5918.22"/>
    <n v="18608.659146000002"/>
    <d v="2015-04-03T00:00:00"/>
    <s v="2.01.01.01.000.000-000124"/>
  </r>
  <r>
    <s v="MBN PRODUTOS QUIMICOS LTDA"/>
    <x v="65"/>
    <s v="90.195.892/0019-45"/>
    <s v="R PRESIDENTE CASTELO BRANCO , 800 , , THOMAZ COELHO, ARAUCARIA , PR - 79.950-000 , 83.707-130 , BR"/>
    <x v="4"/>
    <s v="FOR-054063/3"/>
    <s v="REAL"/>
    <n v="5918.22"/>
    <n v="18608.659146000002"/>
    <d v="2015-04-10T00:00:00"/>
    <s v="2.01.01.01.000.000-000124"/>
  </r>
  <r>
    <s v="MBN PRODUTOS QUIMICOS LTDA"/>
    <x v="65"/>
    <s v="90.195.892/0019-45"/>
    <s v="R PRESIDENTE CASTELO BRANCO , 800 , , THOMAZ COELHO, ARAUCARIA , PR - 79.950-000 , 83.707-130 , BR"/>
    <x v="4"/>
    <s v="FOR-054068/1"/>
    <s v="REAL"/>
    <n v="5783.4"/>
    <n v="18184.744619999998"/>
    <d v="2015-03-27T00:00:00"/>
    <s v="2.01.01.01.000.000-000124"/>
  </r>
  <r>
    <s v="MBN PRODUTOS QUIMICOS LTDA"/>
    <x v="65"/>
    <s v="90.195.892/0019-45"/>
    <s v="R PRESIDENTE CASTELO BRANCO , 800 , , THOMAZ COELHO, ARAUCARIA , PR - 79.950-000 , 83.707-130 , BR"/>
    <x v="4"/>
    <s v="FOR-054068/2"/>
    <s v="REAL"/>
    <n v="5613.3"/>
    <n v="17649.89919"/>
    <d v="2015-04-03T00:00:00"/>
    <s v="2.01.01.01.000.000-000124"/>
  </r>
  <r>
    <s v="MBN PRODUTOS QUIMICOS LTDA"/>
    <x v="65"/>
    <s v="90.195.892/0019-45"/>
    <s v="R PRESIDENTE CASTELO BRANCO , 800 , , THOMAZ COELHO, ARAUCARIA , PR - 79.950-000 , 83.707-130 , BR"/>
    <x v="4"/>
    <s v="FOR-054068/3"/>
    <s v="REAL"/>
    <n v="5613.3"/>
    <n v="17649.89919"/>
    <d v="2015-04-10T00:00:00"/>
    <s v="2.01.01.01.000.000-000124"/>
  </r>
  <r>
    <s v="MBN PRODUTOS QUIMICOS LTDA"/>
    <x v="66"/>
    <s v="73.709.958/0001-20"/>
    <s v="R ITAJAI , 10 PREDIO 32 , PREDIO 32 , SAO FRANCISCO , GUAIBA , rs - 83.707-130 , 92.500-000 , BR"/>
    <x v="4"/>
    <s v="FOR-039482/1"/>
    <s v="REAL"/>
    <n v="14260"/>
    <n v="44837.718000000001"/>
    <d v="2015-02-11T00:00:00"/>
    <s v="2.01.01.01.000.000-000124"/>
  </r>
  <r>
    <s v="MBN PRODUTOS QUIMICOS LTDA"/>
    <x v="66"/>
    <s v="73.709.958/0001-20"/>
    <s v="R ITAJAI , 10 PREDIO 32 , PREDIO 32 , SAO FRANCISCO , GUAIBA , rs - 83.707-130 , 92.500-000 , BR"/>
    <x v="4"/>
    <s v="FOR-039484/1"/>
    <s v="REAL"/>
    <n v="11686.4"/>
    <n v="36745.54752"/>
    <d v="2015-02-11T00:00:00"/>
    <s v="2.01.01.01.000.000-000124"/>
  </r>
  <r>
    <s v="MBN PRODUTOS QUIMICOS LTDA"/>
    <x v="66"/>
    <s v="73.709.958/0001-20"/>
    <s v="R ITAJAI , 10 PREDIO 32 , PREDIO 32 , SAO FRANCISCO , GUAIBA , rs - 83.707-130 , 92.500-000 , BR"/>
    <x v="4"/>
    <s v="FOR-040021/1"/>
    <s v="REAL"/>
    <n v="1170"/>
    <n v="3678.8309999999997"/>
    <d v="2015-02-19T00:00:00"/>
    <s v="2.01.01.01.000.000-000124"/>
  </r>
  <r>
    <s v="MBN PRODUTOS QUIMICOS LTDA"/>
    <x v="66"/>
    <s v="73.709.958/0001-20"/>
    <s v="R ITAJAI , 10 PREDIO 32 , PREDIO 32 , SAO FRANCISCO , GUAIBA , rs - 83.707-130 , 92.500-000 , BR"/>
    <x v="4"/>
    <s v="FOR-040160/1"/>
    <s v="REAL"/>
    <n v="2520"/>
    <n v="7923.6359999999995"/>
    <d v="2015-02-23T00:00:00"/>
    <s v="2.01.01.01.000.000-000124"/>
  </r>
  <r>
    <s v="MBN PRODUTOS QUIMICOS LTDA"/>
    <x v="66"/>
    <s v="73.709.958/0001-20"/>
    <s v="R ITAJAI , 10 PREDIO 32 , PREDIO 32 , SAO FRANCISCO , GUAIBA , rs - 83.707-130 , 92.500-000 , BR"/>
    <x v="4"/>
    <s v="FOR-040202/1"/>
    <s v="REAL"/>
    <n v="2340"/>
    <n v="7357.6619999999994"/>
    <d v="2015-02-24T00:00:00"/>
    <s v="2.01.01.01.000.000-000124"/>
  </r>
  <r>
    <s v="MBN PRODUTOS QUIMICOS LTDA"/>
    <x v="66"/>
    <s v="73.709.958/0001-20"/>
    <s v="R ITAJAI , 10 PREDIO 32 , PREDIO 32 , SAO FRANCISCO , GUAIBA , rs - 83.707-130 , 92.500-000 , BR"/>
    <x v="4"/>
    <s v="FOR-040401/1"/>
    <s v="REAL"/>
    <n v="13432"/>
    <n v="42234.2376"/>
    <d v="2015-03-02T00:00:00"/>
    <s v="2.01.01.01.000.000-000124"/>
  </r>
  <r>
    <s v="MBN PRODUTOS QUIMICOS LTDA"/>
    <x v="66"/>
    <s v="73.709.958/0001-20"/>
    <s v="R ITAJAI , 10 PREDIO 32 , PREDIO 32 , SAO FRANCISCO , GUAIBA , rs - 83.707-130 , 92.500-000 , BR"/>
    <x v="4"/>
    <s v="FOR-040765/1"/>
    <s v="REAL"/>
    <n v="12535"/>
    <n v="39413.800499999998"/>
    <d v="2015-03-09T00:00:00"/>
    <s v="2.01.01.01.000.000-000124"/>
  </r>
  <r>
    <s v="MBN PRODUTOS QUIMICOS LTDA"/>
    <x v="66"/>
    <s v="73.709.958/0001-20"/>
    <s v="R ITAJAI , 10 PREDIO 32 , PREDIO 32 , SAO FRANCISCO , GUAIBA , rs - 83.707-130 , 92.500-000 , BR"/>
    <x v="4"/>
    <s v="FOR-040887/1"/>
    <s v="REAL"/>
    <n v="12582"/>
    <n v="39561.582600000002"/>
    <d v="2015-03-12T00:00:00"/>
    <s v="2.01.01.01.000.000-000124"/>
  </r>
  <r>
    <s v="MBN PRODUTOS QUIMICOS LTDA"/>
    <x v="67"/>
    <s v="61.133.096/0003-12"/>
    <s v="ROD DO CAQUI, 2477  , , ARACATUBA , CAMPINA GRANDE DO SUL, PR  - 98.700-000, 83.430-000 , BR"/>
    <x v="4"/>
    <s v="FOR-003003/1"/>
    <s v="REAL"/>
    <n v="2280"/>
    <n v="7169.0039999999999"/>
    <d v="2015-01-13T00:00:00"/>
    <s v="2.01.01.01.000.000-000124"/>
  </r>
  <r>
    <s v="MBN PRODUTOS QUIMICOS LTDA"/>
    <x v="68"/>
    <s v="83.855.973/0001-30"/>
    <s v="R DR. JOSE DE MIRANDA RAMOS , 51 , , CENTRO, XANXERE, SC - 93.125-000 , 89.820-000 , BR"/>
    <x v="6"/>
    <s v="CEEM-010706/1"/>
    <s v="REAL"/>
    <n v="753.93"/>
    <n v="2370.5820989999997"/>
    <d v="2015-05-15T00:00:00"/>
    <s v="2.01.01.01.000.000-000124"/>
  </r>
  <r>
    <s v="MBN PRODUTOS QUIMICOS LTDA"/>
    <x v="69"/>
    <s v="72.923.113/0001-70"/>
    <s v="R VICENTE RODRIGUES DA SILVA , 757 , , JARDIM PIRATININGA , OSASCO , sp - 09.154-100 , 06.230-096 , BR"/>
    <x v="5"/>
    <s v="FOR-073817/1"/>
    <s v="REAL"/>
    <n v="1086"/>
    <n v="3414.7098000000001"/>
    <d v="2014-11-20T00:00:00"/>
    <s v="2.01.01.01.000.000-000124"/>
  </r>
  <r>
    <s v="MBN PRODUTOS QUIMICOS LTDA"/>
    <x v="69"/>
    <s v="72.923.113/0001-70"/>
    <s v="R VICENTE RODRIGUES DA SILVA , 757 , , JARDIM PIRATININGA , OSASCO , sp - 09.154-100 , 06.230-096 , BR"/>
    <x v="5"/>
    <s v="FOR-073818/1"/>
    <s v="REAL"/>
    <n v="832.75"/>
    <n v="2618.415825"/>
    <d v="2014-11-20T00:00:00"/>
    <s v="2.01.01.01.000.000-000124"/>
  </r>
  <r>
    <s v="MBN PRODUTOS QUIMICOS LTDA"/>
    <x v="69"/>
    <s v="72.923.113/0001-70"/>
    <s v="R VICENTE RODRIGUES DA SILVA , 757 , , JARDIM PIRATININGA , OSASCO , sp - 09.154-100 , 06.230-096 , BR"/>
    <x v="5"/>
    <s v="FOR-074488/1"/>
    <s v="REAL"/>
    <n v="8175"/>
    <n v="25704.6525"/>
    <d v="2014-12-04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20292/4"/>
    <s v="REAL"/>
    <n v="14.71"/>
    <n v="46.252653000000002"/>
    <d v="2014-10-30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21217/3"/>
    <s v="REAL"/>
    <n v="240.92"/>
    <n v="757.52475599999991"/>
    <d v="2014-10-30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39186/3"/>
    <s v="REAL"/>
    <n v="6732.7"/>
    <n v="21169.62861"/>
    <d v="2015-03-19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39560/2"/>
    <s v="REAL"/>
    <n v="1980"/>
    <n v="6225.7139999999999"/>
    <d v="2015-03-17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39560/3"/>
    <s v="REAL"/>
    <n v="1980"/>
    <n v="6225.7139999999999"/>
    <d v="2015-03-24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39560/4"/>
    <s v="REAL"/>
    <n v="1980"/>
    <n v="6225.7139999999999"/>
    <d v="2015-03-31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39560/5"/>
    <s v="REAL"/>
    <n v="1980"/>
    <n v="6225.7139999999999"/>
    <d v="2015-04-07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0038/3"/>
    <s v="REAL"/>
    <n v="1025"/>
    <n v="3222.9074999999998"/>
    <d v="2015-03-26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1492/1"/>
    <s v="REAL"/>
    <n v="4692.1000000000004"/>
    <n v="14753.37003"/>
    <d v="2015-03-25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1492/2"/>
    <s v="REAL"/>
    <n v="4692.09"/>
    <n v="14753.338587"/>
    <d v="2015-04-01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1492/3"/>
    <s v="REAL"/>
    <n v="4692.09"/>
    <n v="14753.338587"/>
    <d v="2015-04-08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1492/4"/>
    <s v="REAL"/>
    <n v="4692.09"/>
    <n v="14753.338587"/>
    <d v="2015-04-15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1492/5"/>
    <s v="REAL"/>
    <n v="4692.09"/>
    <n v="14753.338587"/>
    <d v="2015-04-22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2526/1"/>
    <s v="REAL"/>
    <n v="1351.92"/>
    <n v="4250.8420560000004"/>
    <d v="2015-04-02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2526/2"/>
    <s v="REAL"/>
    <n v="1351.9"/>
    <n v="4250.7791699999998"/>
    <d v="2015-04-09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2526/3"/>
    <s v="REAL"/>
    <n v="1351.9"/>
    <n v="4250.7791699999998"/>
    <d v="2015-04-16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4011/1"/>
    <s v="REAL"/>
    <n v="1666.68"/>
    <n v="5240.5419240000001"/>
    <d v="2015-04-14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4011/2"/>
    <s v="REAL"/>
    <n v="1666.66"/>
    <n v="5240.4790380000004"/>
    <d v="2015-04-21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4011/3"/>
    <s v="REAL"/>
    <n v="1666.66"/>
    <n v="5240.4790380000004"/>
    <d v="2015-04-28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4461/1"/>
    <s v="REAL"/>
    <n v="2030"/>
    <n v="6382.9290000000001"/>
    <d v="2015-04-15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4461/2"/>
    <s v="REAL"/>
    <n v="2030"/>
    <n v="6382.9290000000001"/>
    <d v="2015-04-22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4461/3"/>
    <s v="REAL"/>
    <n v="2030"/>
    <n v="6382.9290000000001"/>
    <d v="2015-04-29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4481/1"/>
    <s v="REAL"/>
    <n v="1450"/>
    <n v="4559.2349999999997"/>
    <d v="2015-04-15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4587/1"/>
    <s v="REAL"/>
    <n v="1666.68"/>
    <n v="5240.5419240000001"/>
    <d v="2015-04-16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4587/2"/>
    <s v="REAL"/>
    <n v="1666.66"/>
    <n v="5240.4790380000004"/>
    <d v="2015-04-23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4587/3"/>
    <s v="REAL"/>
    <n v="1666.66"/>
    <n v="5240.4790380000004"/>
    <d v="2015-04-30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4695/1"/>
    <s v="REAL"/>
    <n v="2220.92"/>
    <n v="6983.2387559999997"/>
    <d v="2015-04-17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4695/2"/>
    <s v="REAL"/>
    <n v="2220.91"/>
    <n v="6983.207312999999"/>
    <d v="2015-04-24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4695/3"/>
    <s v="REAL"/>
    <n v="2220.91"/>
    <n v="6983.207312999999"/>
    <d v="2015-05-04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4695/4"/>
    <s v="REAL"/>
    <n v="2220.91"/>
    <n v="6983.207312999999"/>
    <d v="2015-05-08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4695/5"/>
    <s v="REAL"/>
    <n v="2220.91"/>
    <n v="6983.207312999999"/>
    <d v="2015-05-15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5199/1"/>
    <s v="REAL"/>
    <n v="1666.68"/>
    <n v="5240.5419240000001"/>
    <d v="2015-04-22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5199/2"/>
    <s v="REAL"/>
    <n v="1666.66"/>
    <n v="5240.4790380000004"/>
    <d v="2015-04-29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5199/3"/>
    <s v="REAL"/>
    <n v="1666.66"/>
    <n v="5240.4790380000004"/>
    <d v="2015-05-06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5767/1"/>
    <s v="REAL"/>
    <n v="1666.68"/>
    <n v="5240.5419240000001"/>
    <d v="2015-04-28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5767/2"/>
    <s v="REAL"/>
    <n v="1666.66"/>
    <n v="5240.4790380000004"/>
    <d v="2015-05-05T00:00:00"/>
    <s v="2.01.01.01.000.000-000124"/>
  </r>
  <r>
    <s v="MBN PRODUTOS QUIMICOS LTDA"/>
    <x v="70"/>
    <s v="60.874.724/0004-39"/>
    <s v="AV ENG. ROBERTO ZUCOLLO , 215 , , VILA LEOPOLDINA, SAO PAULO , SP - 87.070-772 , 05.307-190 , BR"/>
    <x v="4"/>
    <s v="FOR-245767/3"/>
    <s v="REAL"/>
    <n v="1666.66"/>
    <n v="5240.4790380000004"/>
    <d v="2015-05-12T00:00:00"/>
    <s v="2.01.01.01.000.000-000124"/>
  </r>
  <r>
    <s v="MBN PRODUTOS QUIMICOS LTDA"/>
    <x v="70"/>
    <s v="60.874.724/0005-10"/>
    <s v="R GIL STEIN FERREIRA , 357 SALA 703 , SALA 703 , CENTRO , ITAJAI, SC - , 88.301-210 , BR"/>
    <x v="4"/>
    <s v="FOR-051768/5"/>
    <s v="REAL"/>
    <n v="6919.43"/>
    <n v="21756.763749000002"/>
    <d v="2014-11-14T00:00:00"/>
    <s v="2.01.01.01.000.000-000124"/>
  </r>
  <r>
    <s v="MBN PRODUTOS QUIMICOS LTDA"/>
    <x v="70"/>
    <s v="60.874.724/0005-10"/>
    <s v="R GIL STEIN FERREIRA , 357 SALA 703 , SALA 703 , CENTRO , ITAJAI, SC - , 88.301-210 , BR"/>
    <x v="4"/>
    <s v="FOR-051768/6"/>
    <s v="REAL"/>
    <n v="22054.5"/>
    <n v="69345.964349999995"/>
    <d v="2014-11-21T00:00:00"/>
    <s v="2.01.01.01.000.000-000124"/>
  </r>
  <r>
    <s v="MBN PRODUTOS QUIMICOS LTDA"/>
    <x v="70"/>
    <s v="60.874.724/0005-10"/>
    <s v="R GIL STEIN FERREIRA , 357 SALA 703 , SALA 703 , CENTRO , ITAJAI, SC - , 88.301-210 , BR"/>
    <x v="4"/>
    <s v="FOR-051880/3"/>
    <s v="REAL"/>
    <n v="9159.57"/>
    <n v="28800.435950999999"/>
    <d v="2014-11-04T00:00:00"/>
    <s v="2.01.01.01.000.000-000124"/>
  </r>
  <r>
    <s v="MBN PRODUTOS QUIMICOS LTDA"/>
    <x v="70"/>
    <s v="60.874.724/0005-10"/>
    <s v="R GIL STEIN FERREIRA , 357 SALA 703 , SALA 703 , CENTRO , ITAJAI, SC - , 88.301-210 , BR"/>
    <x v="4"/>
    <s v="FOR-051880/4"/>
    <s v="REAL"/>
    <n v="9159.57"/>
    <n v="28800.435950999999"/>
    <d v="2014-11-11T00:00:00"/>
    <s v="2.01.01.01.000.000-000124"/>
  </r>
  <r>
    <s v="MBN PRODUTOS QUIMICOS LTDA"/>
    <x v="70"/>
    <s v="60.874.724/0005-10"/>
    <s v="R GIL STEIN FERREIRA , 357 SALA 703 , SALA 703 , CENTRO , ITAJAI, SC - , 88.301-210 , BR"/>
    <x v="4"/>
    <s v="FOR-051880/5"/>
    <s v="REAL"/>
    <n v="9159.57"/>
    <n v="28800.435950999999"/>
    <d v="2014-11-18T00:00:00"/>
    <s v="2.01.01.01.000.000-000124"/>
  </r>
  <r>
    <s v="MBN PRODUTOS QUIMICOS LTDA"/>
    <x v="70"/>
    <s v="60.874.724/0005-10"/>
    <s v="R GIL STEIN FERREIRA , 357 SALA 703 , SALA 703 , CENTRO , ITAJAI, SC - , 88.301-210 , BR"/>
    <x v="4"/>
    <s v="FOR-051880/6"/>
    <s v="REAL"/>
    <n v="9159.57"/>
    <n v="28800.435950999999"/>
    <d v="2014-11-25T00:00:00"/>
    <s v="2.01.01.01.000.000-000124"/>
  </r>
  <r>
    <s v="MBN PRODUTOS QUIMICOS LTDA"/>
    <x v="70"/>
    <s v="60.874.724/0005-10"/>
    <s v="R GIL STEIN FERREIRA , 357 SALA 703 , SALA 703 , CENTRO , ITAJAI, SC - , 88.301-210 , BR"/>
    <x v="4"/>
    <s v="FOR-052025/2"/>
    <s v="REAL"/>
    <n v="13943.91"/>
    <n v="43843.836212999995"/>
    <d v="2014-11-03T00:00:00"/>
    <s v="2.01.01.01.000.000-000124"/>
  </r>
  <r>
    <s v="MBN PRODUTOS QUIMICOS LTDA"/>
    <x v="70"/>
    <s v="60.874.724/0005-10"/>
    <s v="R GIL STEIN FERREIRA , 357 SALA 703 , SALA 703 , CENTRO , ITAJAI, SC - , 88.301-210 , BR"/>
    <x v="4"/>
    <s v="FOR-052025/3"/>
    <s v="REAL"/>
    <n v="18307.03"/>
    <n v="57562.794428999994"/>
    <d v="2014-11-10T00:00:00"/>
    <s v="2.01.01.01.000.000-000124"/>
  </r>
  <r>
    <s v="MBN PRODUTOS QUIMICOS LTDA"/>
    <x v="70"/>
    <s v="60.874.724/0005-10"/>
    <s v="R GIL STEIN FERREIRA , 357 SALA 703 , SALA 703 , CENTRO , ITAJAI, SC - , 88.301-210 , BR"/>
    <x v="4"/>
    <s v="FOR-052025/4"/>
    <s v="REAL"/>
    <n v="18307.03"/>
    <n v="57562.794428999994"/>
    <d v="2014-11-17T00:00:00"/>
    <s v="2.01.01.01.000.000-000124"/>
  </r>
  <r>
    <s v="MBN PRODUTOS QUIMICOS LTDA"/>
    <x v="70"/>
    <s v="60.874.724/0005-10"/>
    <s v="R GIL STEIN FERREIRA , 357 SALA 703 , SALA 703 , CENTRO , ITAJAI, SC - , 88.301-210 , BR"/>
    <x v="4"/>
    <s v="FOR-052025/5"/>
    <s v="REAL"/>
    <n v="18307.03"/>
    <n v="57562.794428999994"/>
    <d v="2014-11-24T00:00:00"/>
    <s v="2.01.01.01.000.000-000124"/>
  </r>
  <r>
    <s v="MBN PRODUTOS QUIMICOS LTDA"/>
    <x v="70"/>
    <s v="60.874.724/0005-10"/>
    <s v="R GIL STEIN FERREIRA , 357 SALA 703 , SALA 703 , CENTRO , ITAJAI, SC - , 88.301-210 , BR"/>
    <x v="4"/>
    <s v="FOR-052025/6"/>
    <s v="REAL"/>
    <n v="18307.03"/>
    <n v="57562.794428999994"/>
    <d v="2014-12-01T00:00:00"/>
    <s v="2.01.01.01.000.000-000124"/>
  </r>
  <r>
    <s v="MBN PRODUTOS QUIMICOS LTDA"/>
    <x v="70"/>
    <s v="60.874.724/0005-10"/>
    <s v="R GIL STEIN FERREIRA , 357 SALA 703 , SALA 703 , CENTRO , ITAJAI, SC - , 88.301-210 , BR"/>
    <x v="4"/>
    <s v="FOR-052508/1"/>
    <s v="REAL"/>
    <n v="9280.1"/>
    <n v="29179.418430000002"/>
    <d v="2014-11-13T00:00:00"/>
    <s v="2.01.01.01.000.000-000124"/>
  </r>
  <r>
    <s v="MBN PRODUTOS QUIMICOS LTDA"/>
    <x v="70"/>
    <s v="60.874.724/0005-10"/>
    <s v="R GIL STEIN FERREIRA , 357 SALA 703 , SALA 703 , CENTRO , ITAJAI, SC - , 88.301-210 , BR"/>
    <x v="4"/>
    <s v="FOR-052508/2"/>
    <s v="REAL"/>
    <n v="9280.1"/>
    <n v="29179.418430000002"/>
    <d v="2014-11-21T00:00:00"/>
    <s v="2.01.01.01.000.000-000124"/>
  </r>
  <r>
    <s v="MBN PRODUTOS QUIMICOS LTDA"/>
    <x v="70"/>
    <s v="60.874.724/0005-10"/>
    <s v="R GIL STEIN FERREIRA , 357 SALA 703 , SALA 703 , CENTRO , ITAJAI, SC - , 88.301-210 , BR"/>
    <x v="4"/>
    <s v="FOR-052508/3"/>
    <s v="REAL"/>
    <n v="9280.1"/>
    <n v="29179.418430000002"/>
    <d v="2014-11-27T00:00:00"/>
    <s v="2.01.01.01.000.000-000124"/>
  </r>
  <r>
    <s v="MBN PRODUTOS QUIMICOS LTDA"/>
    <x v="70"/>
    <s v="60.874.724/0005-10"/>
    <s v="R GIL STEIN FERREIRA , 357 SALA 703 , SALA 703 , CENTRO , ITAJAI, SC - , 88.301-210 , BR"/>
    <x v="4"/>
    <s v="FOR-052508/4"/>
    <s v="REAL"/>
    <n v="9280.1"/>
    <n v="29179.418430000002"/>
    <d v="2014-12-04T00:00:00"/>
    <s v="2.01.01.01.000.000-000124"/>
  </r>
  <r>
    <s v="MBN PRODUTOS QUIMICOS LTDA"/>
    <x v="70"/>
    <s v="60.874.724/0005-10"/>
    <s v="R GIL STEIN FERREIRA , 357 SALA 703 , SALA 703 , CENTRO , ITAJAI, SC - , 88.301-210 , BR"/>
    <x v="4"/>
    <s v="FOR-052508/5"/>
    <s v="REAL"/>
    <n v="9280.1"/>
    <n v="29179.418430000002"/>
    <d v="2014-12-11T00:00:00"/>
    <s v="2.01.01.01.000.000-000124"/>
  </r>
  <r>
    <s v="MBN PRODUTOS QUIMICOS LTDA"/>
    <x v="70"/>
    <s v="60.874.724/0005-10"/>
    <s v="R GIL STEIN FERREIRA , 357 SALA 703 , SALA 703 , CENTRO , ITAJAI, SC - , 88.301-210 , BR"/>
    <x v="4"/>
    <s v="FOR-052508/6"/>
    <s v="REAL"/>
    <n v="9280.1"/>
    <n v="29179.418430000002"/>
    <d v="2014-12-18T00:00:00"/>
    <s v="2.01.01.01.000.000-000124"/>
  </r>
  <r>
    <s v="MBN PRODUTOS QUIMICOS LTDA"/>
    <x v="70"/>
    <s v="60.874.724/0005-10"/>
    <s v="R GIL STEIN FERREIRA , 357 SALA 703 , SALA 703 , CENTRO , ITAJAI, SC - , 88.301-210 , BR"/>
    <x v="4"/>
    <s v="FOR-055285/1"/>
    <s v="REAL"/>
    <n v="6000.96"/>
    <n v="18868.818528"/>
    <d v="2015-03-12T00:00:00"/>
    <s v="2.01.01.01.000.000-000124"/>
  </r>
  <r>
    <s v="MBN PRODUTOS QUIMICOS LTDA"/>
    <x v="70"/>
    <s v="60.874.724/0005-10"/>
    <s v="R GIL STEIN FERREIRA , 357 SALA 703 , SALA 703 , CENTRO , ITAJAI, SC - , 88.301-210 , BR"/>
    <x v="4"/>
    <s v="FOR-055285/3"/>
    <s v="REAL"/>
    <n v="6000.96"/>
    <n v="18868.818528"/>
    <d v="2015-03-26T00:00:00"/>
    <s v="2.01.01.01.000.000-000124"/>
  </r>
  <r>
    <s v="MBN PRODUTOS QUIMICOS LTDA"/>
    <x v="70"/>
    <s v="60.874.724/0005-10"/>
    <s v="R GIL STEIN FERREIRA , 357 SALA 703 , SALA 703 , CENTRO , ITAJAI, SC - , 88.301-210 , BR"/>
    <x v="4"/>
    <s v="FOR-055285/4"/>
    <s v="REAL"/>
    <n v="6000.96"/>
    <n v="18868.818528"/>
    <d v="2015-04-02T00:00:00"/>
    <s v="2.01.01.01.000.000-000124"/>
  </r>
  <r>
    <s v="MBN PRODUTOS QUIMICOS LTDA"/>
    <x v="70"/>
    <s v="60.874.724/0005-10"/>
    <s v="R GIL STEIN FERREIRA , 357 SALA 703 , SALA 703 , CENTRO , ITAJAI, SC - , 88.301-210 , BR"/>
    <x v="4"/>
    <s v="FOR-055285/5"/>
    <s v="REAL"/>
    <n v="6000.96"/>
    <n v="18868.818528"/>
    <d v="2015-04-09T00:00:00"/>
    <s v="2.01.01.01.000.000-000124"/>
  </r>
  <r>
    <s v="MBN PRODUTOS QUIMICOS LTDA"/>
    <x v="70"/>
    <s v="60.874.724/0005-10"/>
    <s v="R GIL STEIN FERREIRA , 357 SALA 703 , SALA 703 , CENTRO , ITAJAI, SC - , 88.301-210 , BR"/>
    <x v="4"/>
    <s v="FOR-055565/1"/>
    <s v="REAL"/>
    <n v="7240.59"/>
    <n v="22766.587136999999"/>
    <d v="2015-03-25T00:00:00"/>
    <s v="2.01.01.01.000.000-000124"/>
  </r>
  <r>
    <s v="MBN PRODUTOS QUIMICOS LTDA"/>
    <x v="70"/>
    <s v="60.874.724/0005-10"/>
    <s v="R GIL STEIN FERREIRA , 357 SALA 703 , SALA 703 , CENTRO , ITAJAI, SC - , 88.301-210 , BR"/>
    <x v="4"/>
    <s v="FOR-055565/2"/>
    <s v="REAL"/>
    <n v="7240.58"/>
    <n v="22766.555693999999"/>
    <d v="2015-04-01T00:00:00"/>
    <s v="2.01.01.01.000.000-000124"/>
  </r>
  <r>
    <s v="MBN PRODUTOS QUIMICOS LTDA"/>
    <x v="70"/>
    <s v="60.874.724/0005-10"/>
    <s v="R GIL STEIN FERREIRA , 357 SALA 703 , SALA 703 , CENTRO , ITAJAI, SC - , 88.301-210 , BR"/>
    <x v="4"/>
    <s v="FOR-055565/3"/>
    <s v="REAL"/>
    <n v="7240.58"/>
    <n v="22766.555693999999"/>
    <d v="2015-04-08T00:00:00"/>
    <s v="2.01.01.01.000.000-000124"/>
  </r>
  <r>
    <s v="MBN PRODUTOS QUIMICOS LTDA"/>
    <x v="70"/>
    <s v="60.874.724/0005-10"/>
    <s v="R GIL STEIN FERREIRA , 357 SALA 703 , SALA 703 , CENTRO , ITAJAI, SC - , 88.301-210 , BR"/>
    <x v="4"/>
    <s v="FOR-055565/4"/>
    <s v="REAL"/>
    <n v="7240.58"/>
    <n v="22766.555693999999"/>
    <d v="2015-04-15T00:00:00"/>
    <s v="2.01.01.01.000.000-000124"/>
  </r>
  <r>
    <s v="MBN PRODUTOS QUIMICOS LTDA"/>
    <x v="70"/>
    <s v="60.874.724/0005-10"/>
    <s v="R GIL STEIN FERREIRA , 357 SALA 703 , SALA 703 , CENTRO , ITAJAI, SC - , 88.301-210 , BR"/>
    <x v="4"/>
    <s v="FOR-055565/5"/>
    <s v="REAL"/>
    <n v="7240.58"/>
    <n v="22766.555693999999"/>
    <d v="2015-04-22T00:00:00"/>
    <s v="2.01.01.01.000.000-000124"/>
  </r>
  <r>
    <s v="MBN PRODUTOS QUIMICOS LTDA"/>
    <x v="71"/>
    <s v="49.039.829/0001-97"/>
    <s v="AV RIVER , 77 , , AGUA CHATA , GUARULHOS , SP - 83.650-000 , 07.251-370 , BR"/>
    <x v="4"/>
    <s v="FOR-024537/1"/>
    <s v="REAL"/>
    <n v="18225"/>
    <n v="57304.8675"/>
    <d v="2014-12-17T00:00:00"/>
    <s v="2.01.01.01.000.000-000124"/>
  </r>
  <r>
    <s v="MBN PRODUTOS QUIMICOS LTDA"/>
    <x v="71"/>
    <s v="49.039.829/0001-97"/>
    <s v="AV RIVER , 77 , , AGUA CHATA , GUARULHOS , SP - 83.650-000 , 07.251-370 , BR"/>
    <x v="4"/>
    <s v="FOR-024875/1"/>
    <s v="REAL"/>
    <n v="18765"/>
    <n v="59002.789499999999"/>
    <d v="2015-01-14T00:00:00"/>
    <s v="2.01.01.01.000.000-000124"/>
  </r>
  <r>
    <s v="MBN PRODUTOS QUIMICOS LTDA"/>
    <x v="72"/>
    <s v="01.730.520/0002-01"/>
    <s v="R PAULA BUENO , 2935 , , MOGI-GUACU , MOGI GUACU , SP - 95.270-000 , 13.841-061 , BR"/>
    <x v="5"/>
    <s v="FOR-311215/1"/>
    <s v="REAL"/>
    <n v="14551.96"/>
    <n v="45755.727827999995"/>
    <d v="2014-12-16T00:00:00"/>
    <s v="2.01.01.01.000.000-000124"/>
  </r>
  <r>
    <s v="MBN PRODUTOS QUIMICOS LTDA"/>
    <x v="73"/>
    <s v="01.627.119/0001-51"/>
    <s v="R HIDROGENIO , 785 COMP.PET.BASICO , COMP.PET.BASICO , CENTRO , CAMACARI , BAHIA - 83.707-744 , 42.810-000, BR"/>
    <x v="4"/>
    <s v="FOR-014154/1"/>
    <s v="REAL"/>
    <n v="4972.84"/>
    <n v="15636.100812000001"/>
    <d v="2014-11-11T00:00:00"/>
    <s v="2.01.01.01.000.000-000124"/>
  </r>
  <r>
    <s v="MBN PRODUTOS QUIMICOS LTDA"/>
    <x v="73"/>
    <s v="01.627.119/0001-51"/>
    <s v="R HIDROGENIO , 785 COMP.PET.BASICO , COMP.PET.BASICO , CENTRO , CAMACARI , BAHIA - 83.707-744 , 42.810-000, BR"/>
    <x v="4"/>
    <s v="FOR-014154/2"/>
    <s v="REAL"/>
    <n v="13750"/>
    <n v="43234.125"/>
    <d v="2014-11-21T00:00:00"/>
    <s v="2.01.01.01.000.000-000124"/>
  </r>
  <r>
    <s v="MBN PRODUTOS QUIMICOS LTDA"/>
    <x v="73"/>
    <s v="01.627.119/0001-51"/>
    <s v="R HIDROGENIO , 785 COMP.PET.BASICO , COMP.PET.BASICO , CENTRO , CAMACARI , BAHIA - 83.707-744 , 42.810-000, BR"/>
    <x v="4"/>
    <s v="FOR-014325/1"/>
    <s v="REAL"/>
    <n v="13750"/>
    <n v="43234.125"/>
    <d v="2014-12-03T00:00:00"/>
    <s v="2.01.01.01.000.000-000124"/>
  </r>
  <r>
    <s v="MBN PRODUTOS QUIMICOS LTDA"/>
    <x v="73"/>
    <s v="01.627.119/0001-51"/>
    <s v="R HIDROGENIO , 785 COMP.PET.BASICO , COMP.PET.BASICO , CENTRO , CAMACARI , BAHIA - 83.707-744 , 42.810-000, BR"/>
    <x v="4"/>
    <s v="FOR-014325/2"/>
    <s v="REAL"/>
    <n v="13750"/>
    <n v="43234.125"/>
    <d v="2014-12-13T00:00:00"/>
    <s v="2.01.01.01.000.000-000124"/>
  </r>
  <r>
    <s v="MBN PRODUTOS QUIMICOS LTDA"/>
    <x v="73"/>
    <s v="01.627.119/0001-51"/>
    <s v="R HIDROGENIO , 785 COMP.PET.BASICO , COMP.PET.BASICO , CENTRO , CAMACARI , BAHIA - 83.707-744 , 42.810-000, BR"/>
    <x v="4"/>
    <s v="FOR-014370/2"/>
    <s v="REAL"/>
    <n v="13750"/>
    <n v="43234.125"/>
    <d v="2014-12-19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0948/2"/>
    <s v="REAL"/>
    <n v="25607.15"/>
    <n v="80516.561744999999"/>
    <d v="2014-11-30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028/1"/>
    <s v="REAL"/>
    <n v="9137.5"/>
    <n v="28731.041249999998"/>
    <d v="2015-01-14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028/2"/>
    <s v="REAL"/>
    <n v="9137.5"/>
    <n v="28731.041249999998"/>
    <d v="2015-03-06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028/3"/>
    <s v="REAL"/>
    <n v="9137.5"/>
    <n v="28731.041249999998"/>
    <d v="2015-03-06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028/4"/>
    <s v="REAL"/>
    <n v="9137.5"/>
    <n v="28731.041249999998"/>
    <d v="2015-03-06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028/5"/>
    <s v="REAL"/>
    <n v="9137.5"/>
    <n v="28731.041249999998"/>
    <d v="2015-03-06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028/6"/>
    <s v="REAL"/>
    <n v="9137.5"/>
    <n v="28731.041249999998"/>
    <d v="2015-03-06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029/1"/>
    <s v="REAL"/>
    <n v="9749.69"/>
    <n v="30655.950267"/>
    <d v="2015-01-06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029/2"/>
    <s v="REAL"/>
    <n v="9749.69"/>
    <n v="30655.950267"/>
    <d v="2015-01-08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029/3"/>
    <s v="REAL"/>
    <n v="9749.69"/>
    <n v="30655.950267"/>
    <d v="2015-01-11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029/4"/>
    <s v="REAL"/>
    <n v="9749.69"/>
    <n v="30655.950267"/>
    <d v="2015-01-13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029/5"/>
    <s v="REAL"/>
    <n v="9749.69"/>
    <n v="30655.950267"/>
    <d v="2015-01-14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029/6"/>
    <s v="REAL"/>
    <n v="9749.69"/>
    <n v="30655.950267"/>
    <d v="2015-03-06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029/7"/>
    <s v="REAL"/>
    <n v="9749.69"/>
    <n v="30655.950267"/>
    <d v="2015-03-06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029/8"/>
    <s v="REAL"/>
    <n v="9749.69"/>
    <n v="30655.950267"/>
    <d v="2015-03-06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029/9"/>
    <s v="REAL"/>
    <n v="9749.69"/>
    <n v="30655.950267"/>
    <d v="2015-03-06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029/10"/>
    <s v="REAL"/>
    <n v="9749.7000000000007"/>
    <n v="30655.98171"/>
    <d v="2015-03-06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030/1"/>
    <s v="REAL"/>
    <n v="12501.57"/>
    <n v="39308.686550999999"/>
    <d v="2014-12-23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030/2"/>
    <s v="REAL"/>
    <n v="12501.57"/>
    <n v="39308.686550999999"/>
    <d v="2014-12-26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030/3"/>
    <s v="REAL"/>
    <n v="12501.57"/>
    <n v="39308.686550999999"/>
    <d v="2014-12-29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030/4"/>
    <s v="REAL"/>
    <n v="12501.57"/>
    <n v="39308.686550999999"/>
    <d v="2014-12-29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030/5"/>
    <s v="REAL"/>
    <n v="12501.57"/>
    <n v="39308.686550999999"/>
    <d v="2014-12-30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030/6"/>
    <s v="REAL"/>
    <n v="12501.57"/>
    <n v="39308.686550999999"/>
    <d v="2015-01-01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031/1"/>
    <s v="REAL"/>
    <n v="10715.63"/>
    <n v="33693.155408999999"/>
    <d v="2015-01-01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031/2"/>
    <s v="REAL"/>
    <n v="10715.63"/>
    <n v="33693.155408999999"/>
    <d v="2015-01-03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031/3"/>
    <s v="REAL"/>
    <n v="10715.63"/>
    <n v="33693.155408999999"/>
    <d v="2015-01-05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031/4"/>
    <s v="REAL"/>
    <n v="10715.63"/>
    <n v="33693.155408999999"/>
    <d v="2015-01-07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031/5"/>
    <s v="REAL"/>
    <n v="10715.63"/>
    <n v="33693.155408999999"/>
    <d v="2015-01-09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031/6"/>
    <s v="REAL"/>
    <n v="10715.64"/>
    <n v="33693.186851999999"/>
    <d v="2015-01-11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031/7"/>
    <s v="REAL"/>
    <n v="10715.63"/>
    <n v="33693.155408999999"/>
    <d v="2015-01-12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113/1"/>
    <s v="REAL"/>
    <n v="12424.73"/>
    <n v="39067.078538999995"/>
    <d v="2015-03-06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113/2"/>
    <s v="REAL"/>
    <n v="12424.73"/>
    <n v="39067.078538999995"/>
    <d v="2015-03-06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113/3"/>
    <s v="REAL"/>
    <n v="12424.73"/>
    <n v="39067.078538999995"/>
    <d v="2015-03-06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113/4"/>
    <s v="REAL"/>
    <n v="12424.72"/>
    <n v="39067.047095999995"/>
    <d v="2015-03-06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114/1"/>
    <s v="REAL"/>
    <n v="16566.3"/>
    <n v="52089.417089999995"/>
    <d v="2015-03-06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114/2"/>
    <s v="REAL"/>
    <n v="16566.3"/>
    <n v="52089.417089999995"/>
    <d v="2015-03-06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114/3"/>
    <s v="REAL"/>
    <n v="16566.310000000001"/>
    <n v="52089.448533000002"/>
    <d v="2015-03-06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180/1"/>
    <s v="REAL"/>
    <n v="13793.33"/>
    <n v="43370.367518999999"/>
    <d v="2015-03-06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180/2"/>
    <s v="REAL"/>
    <n v="13793.33"/>
    <n v="43370.367518999999"/>
    <d v="2015-03-06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180/3"/>
    <s v="REAL"/>
    <n v="13793.33"/>
    <n v="43370.367518999999"/>
    <d v="2015-02-27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180/4"/>
    <s v="REAL"/>
    <n v="13793.33"/>
    <n v="43370.367518999999"/>
    <d v="2015-03-02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180/5"/>
    <s v="REAL"/>
    <n v="13793.33"/>
    <n v="43370.367518999999"/>
    <d v="2015-03-06T00:00:00"/>
    <s v="2.01.01.01.000.000-000124"/>
  </r>
  <r>
    <s v="MBN PRODUTOS QUIMICOS LTDA"/>
    <x v="74"/>
    <s v="04.534.393/0001-74"/>
    <s v="EST DA BALSA , 76 , , CHACARA MARCO / CRUZ PRETA , BARUERI , SP - 93.180-000 , 06.419-300 , BR"/>
    <x v="4"/>
    <s v="FOR-001180/6"/>
    <s v="REAL"/>
    <n v="13793.3"/>
    <n v="43370.273189999993"/>
    <d v="2015-02-27T00:00:00"/>
    <s v="2.01.01.01.000.000-000124"/>
  </r>
  <r>
    <s v="MBN PRODUTOS QUIMICOS LTDA"/>
    <x v="75"/>
    <s v="07.746.285/0001-53"/>
    <s v="R DR TANCREDO NEVES , 120 , , FATIMA, CANOAS, RS - 04.220-002 , 92200600, BR"/>
    <x v="5"/>
    <s v="FOR-002429/1"/>
    <s v="REAL"/>
    <n v="16186.5"/>
    <n v="50895.211949999997"/>
    <d v="2015-03-06T00:00:00"/>
    <s v="2.01.01.01.000.000-000124"/>
  </r>
  <r>
    <s v="MBN PRODUTOS QUIMICOS LTDA"/>
    <x v="76"/>
    <s v="07.408.046/0004-36"/>
    <s v="R OSWALDO MONTEIRO , 400 , , VILA INDUSTRIAL , RIBEIRAO PIRES , SP - 89.240-000 , 09.432-350 , BR"/>
    <x v="4"/>
    <s v="FOR-005543/2"/>
    <s v="REAL"/>
    <n v="11825.22"/>
    <n v="37182.039245999993"/>
    <d v="2014-12-17T00:00:00"/>
    <s v="2.01.01.01.000.000-000124"/>
  </r>
  <r>
    <s v="MBN PRODUTOS QUIMICOS LTDA"/>
    <x v="76"/>
    <s v="07.408.046/0004-36"/>
    <s v="R OSWALDO MONTEIRO , 400 , , VILA INDUSTRIAL , RIBEIRAO PIRES , SP - 89.240-000 , 09.432-350 , BR"/>
    <x v="4"/>
    <s v="FOR-005543/1"/>
    <s v="REAL"/>
    <n v="11825.22"/>
    <n v="37182.039245999993"/>
    <d v="2014-12-10T00:00:00"/>
    <s v="2.01.01.01.000.000-000124"/>
  </r>
  <r>
    <s v="MBN PRODUTOS QUIMICOS LTDA"/>
    <x v="77"/>
    <s v="49.698.723/0010-96"/>
    <s v="R AMERICO VESPUCIO , 815 GALPAO A , GALPAO A , JARDIM PLATINA , OSASCO, SP - 88.301-210 , 06.273-070 , BR"/>
    <x v="4"/>
    <s v="FOR-103796/2"/>
    <s v="REAL"/>
    <n v="26979.86"/>
    <n v="84832.773797999995"/>
    <d v="2014-11-03T00:00:00"/>
    <s v="2.01.01.01.000.000-000124"/>
  </r>
  <r>
    <s v="MBN PRODUTOS QUIMICOS LTDA"/>
    <x v="77"/>
    <s v="49.698.723/0010-96"/>
    <s v="R AMERICO VESPUCIO , 815 GALPAO A , GALPAO A , JARDIM PLATINA , OSASCO, SP - 88.301-210 , 06.273-070 , BR"/>
    <x v="4"/>
    <s v="FOR-103796/3"/>
    <s v="REAL"/>
    <n v="27612.77"/>
    <n v="86822.832710999995"/>
    <d v="2014-11-10T00:00:00"/>
    <s v="2.01.01.01.000.000-000124"/>
  </r>
  <r>
    <s v="MBN PRODUTOS QUIMICOS LTDA"/>
    <x v="77"/>
    <s v="49.698.723/0010-96"/>
    <s v="R AMERICO VESPUCIO , 815 GALPAO A , GALPAO A , JARDIM PLATINA , OSASCO, SP - 88.301-210 , 06.273-070 , BR"/>
    <x v="4"/>
    <s v="FOR-103796/4"/>
    <s v="REAL"/>
    <n v="27612.75"/>
    <n v="86822.769824999996"/>
    <d v="2014-11-17T00:00:00"/>
    <s v="2.01.01.01.000.000-000124"/>
  </r>
  <r>
    <s v="MBN PRODUTOS QUIMICOS LTDA"/>
    <x v="77"/>
    <s v="49.698.723/0010-96"/>
    <s v="R AMERICO VESPUCIO , 815 GALPAO A , GALPAO A , JARDIM PLATINA , OSASCO, SP - 88.301-210 , 06.273-070 , BR"/>
    <x v="4"/>
    <s v="FOR-104638/1"/>
    <s v="REAL"/>
    <n v="29450.93"/>
    <n v="92602.559198999996"/>
    <d v="2014-11-10T00:00:00"/>
    <s v="2.01.01.01.000.000-000124"/>
  </r>
  <r>
    <s v="MBN PRODUTOS QUIMICOS LTDA"/>
    <x v="77"/>
    <s v="49.698.723/0010-96"/>
    <s v="R AMERICO VESPUCIO , 815 GALPAO A , GALPAO A , JARDIM PLATINA , OSASCO, SP - 88.301-210 , 06.273-070 , BR"/>
    <x v="4"/>
    <s v="FOR-104638/2"/>
    <s v="REAL"/>
    <n v="29450.93"/>
    <n v="92602.559198999996"/>
    <d v="2014-11-17T00:00:00"/>
    <s v="2.01.01.01.000.000-000124"/>
  </r>
  <r>
    <s v="MBN PRODUTOS QUIMICOS LTDA"/>
    <x v="77"/>
    <s v="49.698.723/0010-96"/>
    <s v="R AMERICO VESPUCIO , 815 GALPAO A , GALPAO A , JARDIM PLATINA , OSASCO, SP - 88.301-210 , 06.273-070 , BR"/>
    <x v="4"/>
    <s v="FOR-104638/3"/>
    <s v="REAL"/>
    <n v="29450.93"/>
    <n v="92602.559198999996"/>
    <d v="2014-11-24T00:00:00"/>
    <s v="2.01.01.01.000.000-000124"/>
  </r>
  <r>
    <s v="MBN PRODUTOS QUIMICOS LTDA"/>
    <x v="77"/>
    <s v="49.698.723/0010-96"/>
    <s v="R AMERICO VESPUCIO , 815 GALPAO A , GALPAO A , JARDIM PLATINA , OSASCO, SP - 88.301-210 , 06.273-070 , BR"/>
    <x v="4"/>
    <s v="FOR-104638/4"/>
    <s v="REAL"/>
    <n v="29450.91"/>
    <n v="92602.496312999996"/>
    <d v="2014-12-01T00:00:00"/>
    <s v="2.01.01.01.000.000-000124"/>
  </r>
  <r>
    <s v="MBN PRODUTOS QUIMICOS LTDA"/>
    <x v="77"/>
    <s v="49.698.723/0010-96"/>
    <s v="R AMERICO VESPUCIO , 815 GALPAO A , GALPAO A , JARDIM PLATINA , OSASCO, SP - 88.301-210 , 06.273-070 , BR"/>
    <x v="4"/>
    <s v="FOR-105380/1"/>
    <s v="REAL"/>
    <n v="15524.39"/>
    <n v="48813.339476999994"/>
    <d v="2014-11-21T00:00:00"/>
    <s v="2.01.01.01.000.000-000124"/>
  </r>
  <r>
    <s v="MBN PRODUTOS QUIMICOS LTDA"/>
    <x v="77"/>
    <s v="49.698.723/0010-96"/>
    <s v="R AMERICO VESPUCIO , 815 GALPAO A , GALPAO A , JARDIM PLATINA , OSASCO, SP - 88.301-210 , 06.273-070 , BR"/>
    <x v="4"/>
    <s v="FOR-105380/2"/>
    <s v="REAL"/>
    <n v="15524.39"/>
    <n v="48813.339476999994"/>
    <d v="2014-11-28T00:00:00"/>
    <s v="2.01.01.01.000.000-000124"/>
  </r>
  <r>
    <s v="MBN PRODUTOS QUIMICOS LTDA"/>
    <x v="77"/>
    <s v="49.698.723/0010-96"/>
    <s v="R AMERICO VESPUCIO , 815 GALPAO A , GALPAO A , JARDIM PLATINA , OSASCO, SP - 88.301-210 , 06.273-070 , BR"/>
    <x v="4"/>
    <s v="FOR-105380/3"/>
    <s v="REAL"/>
    <n v="15524.39"/>
    <n v="48813.339476999994"/>
    <d v="2014-12-05T00:00:00"/>
    <s v="2.01.01.01.000.000-000124"/>
  </r>
  <r>
    <s v="MBN PRODUTOS QUIMICOS LTDA"/>
    <x v="77"/>
    <s v="49.698.723/0010-96"/>
    <s v="R AMERICO VESPUCIO , 815 GALPAO A , GALPAO A , JARDIM PLATINA , OSASCO, SP - 88.301-210 , 06.273-070 , BR"/>
    <x v="4"/>
    <s v="FOR-105380/4"/>
    <s v="REAL"/>
    <n v="15524.38"/>
    <n v="48813.308033999994"/>
    <d v="2014-12-12T00:00:00"/>
    <s v="2.01.01.01.000.000-000124"/>
  </r>
  <r>
    <s v="MBN PRODUTOS QUIMICOS LTDA"/>
    <x v="78"/>
    <s v="49.698.723/0020-68"/>
    <s v="ROD RS 118 , 6550 KM 6,5 , KM 6,5 , PASSO DE SAPUCAIA , SAPUCAIA DO SUL , rs - 04.571-936 , 93.230-390 , BR"/>
    <x v="4"/>
    <s v="FOR-023636/1"/>
    <s v="REAL"/>
    <n v="18071.689999999999"/>
    <n v="56822.814866999994"/>
    <d v="2014-12-03T00:00:00"/>
    <s v="2.01.01.01.000.000-000124"/>
  </r>
  <r>
    <s v="MBN PRODUTOS QUIMICOS LTDA"/>
    <x v="79"/>
    <s v="08.704.392/0001-81"/>
    <s v="AV PORTUGAL , 263 , , ITAQUI , ITAPEVI , SP - 94.930-000 , 06.696-060 , BR"/>
    <x v="4"/>
    <s v="FOR-008320/1"/>
    <s v="REAL"/>
    <n v="13885.83"/>
    <n v="43661.215269"/>
    <d v="2014-12-16T00:00:00"/>
    <s v="2.01.01.01.000.000-000124"/>
  </r>
  <r>
    <s v="MBN PRODUTOS QUIMICOS LTDA"/>
    <x v="79"/>
    <s v="08.704.392/0001-81"/>
    <s v="AV PORTUGAL , 263 , , ITAQUI , ITAPEVI , SP - 94.930-000 , 06.696-060 , BR"/>
    <x v="4"/>
    <s v="FOR-008320/2"/>
    <s v="REAL"/>
    <n v="13885.83"/>
    <n v="43661.215269"/>
    <d v="2014-12-23T00:00:00"/>
    <s v="2.01.01.01.000.000-000124"/>
  </r>
  <r>
    <s v="MBN PRODUTOS QUIMICOS LTDA"/>
    <x v="79"/>
    <s v="08.704.392/0001-81"/>
    <s v="AV PORTUGAL , 263 , , ITAQUI , ITAPEVI , SP - 94.930-000 , 06.696-060 , BR"/>
    <x v="4"/>
    <s v="FOR-008320/3"/>
    <s v="REAL"/>
    <n v="13885.83"/>
    <n v="43661.215269"/>
    <d v="2014-12-30T00:00:00"/>
    <s v="2.01.01.01.000.000-000124"/>
  </r>
  <r>
    <s v="MBN PRODUTOS QUIMICOS LTDA"/>
    <x v="79"/>
    <s v="08.704.392/0001-81"/>
    <s v="AV PORTUGAL , 263 , , ITAQUI , ITAPEVI , SP - 94.930-000 , 06.696-060 , BR"/>
    <x v="4"/>
    <s v="FOR-008320/4"/>
    <s v="REAL"/>
    <n v="13885.83"/>
    <n v="43661.215269"/>
    <d v="2015-01-06T00:00:00"/>
    <s v="2.01.01.01.000.000-000124"/>
  </r>
  <r>
    <s v="MBN PRODUTOS QUIMICOS LTDA"/>
    <x v="80"/>
    <s v="43.363.381/0001-86"/>
    <s v="FAZ ESPIGAO GRANDE, S/N  , , DAS ALMAS , BOM SUCESSO DE ITARARE , SP - 94.935-220 , 18.475-000 , br"/>
    <x v="4"/>
    <s v="FOR-014019/1"/>
    <s v="REAL"/>
    <n v="6186.06"/>
    <n v="19450.828458"/>
    <d v="2014-12-25T00:00:00"/>
    <s v="2.01.01.01.000.000-000124"/>
  </r>
  <r>
    <s v="MBN PRODUTOS QUIMICOS LTDA"/>
    <x v="81"/>
    <s v="61.460.150/0015-78"/>
    <s v="R CYRO CORREIA PEREIRA , 2525 , , CIDADE INDUSTRIAL , CURITIBA , PR - 07.251-370 , 81.450-090 , BR"/>
    <x v="4"/>
    <s v="FOR-065525/2"/>
    <s v="REAL"/>
    <n v="4554.1899999999996"/>
    <n v="14319.739616999997"/>
    <d v="2015-01-03T00:00:00"/>
    <s v="2.01.01.01.000.000-000124"/>
  </r>
  <r>
    <s v="MBN PRODUTOS QUIMICOS LTDA"/>
    <x v="81"/>
    <s v="61.460.150/0015-78"/>
    <s v="R CYRO CORREIA PEREIRA , 2525 , , CIDADE INDUSTRIAL , CURITIBA , PR - 07.251-370 , 81.450-090 , BR"/>
    <x v="4"/>
    <s v="FOR-065525/3"/>
    <s v="REAL"/>
    <n v="4554.1899999999996"/>
    <n v="14319.739616999997"/>
    <d v="2015-02-25T00:00:00"/>
    <s v="2.01.01.01.000.000-000124"/>
  </r>
  <r>
    <s v="MBN PRODUTOS QUIMICOS LTDA"/>
    <x v="81"/>
    <s v="61.460.150/0015-78"/>
    <s v="R CYRO CORREIA PEREIRA , 2525 , , CIDADE INDUSTRIAL , CURITIBA , PR - 07.251-370 , 81.450-090 , BR"/>
    <x v="4"/>
    <s v="FOR-065834/1"/>
    <s v="REAL"/>
    <n v="4934.24"/>
    <n v="15514.730831999999"/>
    <d v="2015-02-25T00:00:00"/>
    <s v="2.01.01.01.000.000-000124"/>
  </r>
  <r>
    <s v="MBN PRODUTOS QUIMICOS LTDA"/>
    <x v="81"/>
    <s v="61.460.150/0015-78"/>
    <s v="R CYRO CORREIA PEREIRA , 2525 , , CIDADE INDUSTRIAL , CURITIBA , PR - 07.251-370 , 81.450-090 , BR"/>
    <x v="4"/>
    <s v="FOR-065834/2"/>
    <s v="REAL"/>
    <n v="4934.24"/>
    <n v="15514.730831999999"/>
    <d v="2015-02-25T00:00:00"/>
    <s v="2.01.01.01.000.000-000124"/>
  </r>
  <r>
    <s v="MBN PRODUTOS QUIMICOS LTDA"/>
    <x v="81"/>
    <s v="61.460.150/0015-78"/>
    <s v="R CYRO CORREIA PEREIRA , 2525 , , CIDADE INDUSTRIAL , CURITIBA , PR - 07.251-370 , 81.450-090 , BR"/>
    <x v="4"/>
    <s v="FOR-065834/3"/>
    <s v="REAL"/>
    <n v="4934.24"/>
    <n v="15514.730831999999"/>
    <d v="2015-02-25T00:00:00"/>
    <s v="2.01.01.01.000.000-000124"/>
  </r>
  <r>
    <s v="MBN PRODUTOS QUIMICOS LTDA"/>
    <x v="81"/>
    <s v="61.460.150/0015-78"/>
    <s v="R CYRO CORREIA PEREIRA , 2525 , , CIDADE INDUSTRIAL , CURITIBA , PR - 07.251-370 , 81.450-090 , BR"/>
    <x v="4"/>
    <s v="FOR-065834/4"/>
    <s v="REAL"/>
    <n v="4934.2299999999996"/>
    <n v="15514.699388999998"/>
    <d v="2015-02-25T00:00:00"/>
    <s v="2.01.01.01.000.000-000124"/>
  </r>
  <r>
    <s v="MBN PRODUTOS QUIMICOS LTDA"/>
    <x v="81"/>
    <s v="61.460.150/0015-78"/>
    <s v="R CYRO CORREIA PEREIRA , 2525 , , CIDADE INDUSTRIAL , CURITIBA , PR - 07.251-370 , 81.450-090 , BR"/>
    <x v="4"/>
    <s v="FOR-066057/1"/>
    <s v="REAL"/>
    <n v="1881.9"/>
    <n v="5917.2581700000001"/>
    <d v="2015-02-25T00:00:00"/>
    <s v="2.01.01.01.000.000-000124"/>
  </r>
  <r>
    <s v="MBN PRODUTOS QUIMICOS LTDA"/>
    <x v="81"/>
    <s v="61.460.150/0015-78"/>
    <s v="R CYRO CORREIA PEREIRA , 2525 , , CIDADE INDUSTRIAL , CURITIBA , PR - 07.251-370 , 81.450-090 , BR"/>
    <x v="4"/>
    <s v="FOR-066057/2"/>
    <s v="REAL"/>
    <n v="1881.9"/>
    <n v="5917.2581700000001"/>
    <d v="2015-02-25T00:00:00"/>
    <s v="2.01.01.01.000.000-000124"/>
  </r>
  <r>
    <s v="MBN PRODUTOS QUIMICOS LTDA"/>
    <x v="81"/>
    <s v="61.460.150/0015-78"/>
    <s v="R CYRO CORREIA PEREIRA , 2525 , , CIDADE INDUSTRIAL , CURITIBA , PR - 07.251-370 , 81.450-090 , BR"/>
    <x v="4"/>
    <s v="FOR-066057/3"/>
    <s v="REAL"/>
    <n v="1881.9"/>
    <n v="5917.2581700000001"/>
    <d v="2015-02-25T00:00:00"/>
    <s v="2.01.01.01.000.000-000124"/>
  </r>
  <r>
    <s v="MBN PRODUTOS QUIMICOS LTDA"/>
    <x v="81"/>
    <s v="61.460.150/0015-78"/>
    <s v="R CYRO CORREIA PEREIRA , 2525 , , CIDADE INDUSTRIAL , CURITIBA , PR - 07.251-370 , 81.450-090 , BR"/>
    <x v="4"/>
    <s v="FOR-066057/4"/>
    <s v="REAL"/>
    <n v="1881.91"/>
    <n v="5917.2896129999999"/>
    <d v="2015-02-25T00:00:00"/>
    <s v="2.01.01.01.000.000-000124"/>
  </r>
  <r>
    <s v="MBN PRODUTOS QUIMICOS LTDA"/>
    <x v="82"/>
    <s v="20.191.795/0001-70"/>
    <s v="R FREI CANECA , 61 , , LIRA , ESTANCIA VELHA , RS - 18.085-751 , 93.600-000, BR"/>
    <x v="7"/>
    <s v="FOR-000068/1"/>
    <s v="REAL"/>
    <n v="3779.48"/>
    <n v="11883.818964"/>
    <d v="2014-12-29T00:00:00"/>
    <s v="2.01.01.01.000.000-000124"/>
  </r>
  <r>
    <s v="MBN PRODUTOS QUIMICOS LTDA"/>
    <x v="83"/>
    <s v="16.517.585/0001-51"/>
    <s v="R JOAO BONAT, 430 APT: 103; BLOCO: 2, APT: 103; BLOCO: 2, NOVO MUNDO , CURITIBA , PR - 90.550-001 , 81.050-170 , BR"/>
    <x v="7"/>
    <s v="FOR-001246/2"/>
    <s v="REAL"/>
    <n v="1880"/>
    <n v="5911.2839999999997"/>
    <d v="2014-12-20T00:00:00"/>
    <s v="2.01.01.01.000.000-000124"/>
  </r>
  <r>
    <s v="MBN PRODUTOS QUIMICOS LTDA"/>
    <x v="84"/>
    <s v="02.564.211/0001-82"/>
    <s v="R TAMAINDE , 275 , , VILA NOVA MANCHESTER , SAO PAULO , SP - 93.210-000 , 03.444-000 , BR"/>
    <x v="4"/>
    <s v="FOR-008264/2"/>
    <s v="REAL"/>
    <n v="11038.68"/>
    <n v="34708.921523999998"/>
    <d v="2014-12-18T00:00:00"/>
    <s v="2.01.01.01.000.000-000124"/>
  </r>
  <r>
    <s v="MBN PRODUTOS QUIMICOS LTDA"/>
    <x v="84"/>
    <s v="02.564.211/0001-82"/>
    <s v="R TAMAINDE , 275 , , VILA NOVA MANCHESTER , SAO PAULO , SP - 93.210-000 , 03.444-000 , BR"/>
    <x v="4"/>
    <s v="FOR-008264/3"/>
    <s v="REAL"/>
    <n v="11038.68"/>
    <n v="34708.921523999998"/>
    <d v="2014-12-25T00:00:00"/>
    <s v="2.01.01.01.000.000-000124"/>
  </r>
  <r>
    <s v="MBN PRODUTOS QUIMICOS LTDA"/>
    <x v="84"/>
    <s v="02.564.211/0001-82"/>
    <s v="R TAMAINDE , 275 , , VILA NOVA MANCHESTER , SAO PAULO , SP - 93.210-000 , 03.444-000 , BR"/>
    <x v="4"/>
    <s v="FOR-008264/4"/>
    <s v="REAL"/>
    <n v="11038.71"/>
    <n v="34709.015852999997"/>
    <d v="2015-01-01T00:00:00"/>
    <s v="2.01.01.01.000.000-000124"/>
  </r>
  <r>
    <s v="MBN PRODUTOS QUIMICOS LTDA"/>
    <x v="84"/>
    <s v="02.564.211/0001-82"/>
    <s v="R TAMAINDE , 275 , , VILA NOVA MANCHESTER , SAO PAULO , SP - 93.210-000 , 03.444-000 , BR"/>
    <x v="4"/>
    <s v="FOR-008309/1"/>
    <s v="REAL"/>
    <n v="5793.75"/>
    <n v="18217.288124999999"/>
    <d v="2015-01-05T00:00:00"/>
    <s v="2.01.01.01.000.000-000124"/>
  </r>
  <r>
    <s v="MBN PRODUTOS QUIMICOS LTDA"/>
    <x v="84"/>
    <s v="02.564.211/0001-82"/>
    <s v="R TAMAINDE , 275 , , VILA NOVA MANCHESTER , SAO PAULO , SP - 93.210-000 , 03.444-000 , BR"/>
    <x v="4"/>
    <s v="FOR-008309/2"/>
    <s v="REAL"/>
    <n v="5793.75"/>
    <n v="18217.288124999999"/>
    <d v="2015-01-12T00:00:00"/>
    <s v="2.01.01.01.000.000-000124"/>
  </r>
  <r>
    <s v="MBN PRODUTOS QUIMICOS LTDA"/>
    <x v="84"/>
    <s v="02.564.211/0001-82"/>
    <s v="R TAMAINDE , 275 , , VILA NOVA MANCHESTER , SAO PAULO , SP - 93.210-000 , 03.444-000 , BR"/>
    <x v="4"/>
    <s v="FOR-008309/3"/>
    <s v="REAL"/>
    <n v="5793.75"/>
    <n v="18217.288124999999"/>
    <d v="2015-02-25T00:00:00"/>
    <s v="2.01.01.01.000.000-000124"/>
  </r>
  <r>
    <s v="MBN PRODUTOS QUIMICOS LTDA"/>
    <x v="84"/>
    <s v="02.564.211/0001-82"/>
    <s v="R TAMAINDE , 275 , , VILA NOVA MANCHESTER , SAO PAULO , SP - 93.210-000 , 03.444-000 , BR"/>
    <x v="4"/>
    <s v="FOR-008309/4"/>
    <s v="REAL"/>
    <n v="5793.75"/>
    <n v="18217.288124999999"/>
    <d v="2015-02-25T00:00:00"/>
    <s v="2.01.01.01.000.000-000124"/>
  </r>
  <r>
    <s v="MBN PRODUTOS QUIMICOS LTDA"/>
    <x v="84"/>
    <s v="02.564.211/0001-82"/>
    <s v="R TAMAINDE , 275 , , VILA NOVA MANCHESTER , SAO PAULO , SP - 93.210-000 , 03.444-000 , BR"/>
    <x v="4"/>
    <s v="FOR-008332/1"/>
    <s v="REAL"/>
    <n v="15720"/>
    <n v="49428.396000000001"/>
    <d v="2015-01-08T00:00:00"/>
    <s v="2.01.01.01.000.000-000124"/>
  </r>
  <r>
    <s v="MBN PRODUTOS QUIMICOS LTDA"/>
    <x v="84"/>
    <s v="02.564.211/0001-82"/>
    <s v="R TAMAINDE , 275 , , VILA NOVA MANCHESTER , SAO PAULO , SP - 93.210-000 , 03.444-000 , BR"/>
    <x v="4"/>
    <s v="FOR-008332/2"/>
    <s v="REAL"/>
    <n v="15720"/>
    <n v="49428.396000000001"/>
    <d v="2015-01-15T00:00:00"/>
    <s v="2.01.01.01.000.000-000124"/>
  </r>
  <r>
    <s v="MBN PRODUTOS QUIMICOS LTDA"/>
    <x v="84"/>
    <s v="02.564.211/0001-82"/>
    <s v="R TAMAINDE , 275 , , VILA NOVA MANCHESTER , SAO PAULO , SP - 93.210-000 , 03.444-000 , BR"/>
    <x v="4"/>
    <s v="FOR-008332/3"/>
    <s v="REAL"/>
    <n v="15720"/>
    <n v="49428.396000000001"/>
    <d v="2015-03-06T00:00:00"/>
    <s v="2.01.01.01.000.000-000124"/>
  </r>
  <r>
    <s v="MBN PRODUTOS QUIMICOS LTDA"/>
    <x v="84"/>
    <s v="02.564.211/0001-82"/>
    <s v="R TAMAINDE , 275 , , VILA NOVA MANCHESTER , SAO PAULO , SP - 93.210-000 , 03.444-000 , BR"/>
    <x v="4"/>
    <s v="FOR-008332/4"/>
    <s v="REAL"/>
    <n v="15720"/>
    <n v="49428.396000000001"/>
    <d v="2015-03-06T00:00:00"/>
    <s v="2.01.01.01.000.000-000124"/>
  </r>
  <r>
    <s v="MBN PRODUTOS QUIMICOS LTDA"/>
    <x v="85"/>
    <s v="14.007.437/0001-61"/>
    <s v="ROD AMAPORA / PLANALTINA , S/N KM: 4,5; , KM: 4,5; , ZONA RURAL , AMAPORA , PR - , 87.850-000 , BR"/>
    <x v="4"/>
    <s v="FOR-006536/1"/>
    <s v="REAL"/>
    <n v="17000"/>
    <n v="53453.1"/>
    <d v="2015-01-07T00:00:00"/>
    <s v="2.01.01.01.000.000-000124"/>
  </r>
  <r>
    <s v="MBN PRODUTOS QUIMICOS LTDA"/>
    <x v="85"/>
    <s v="14.007.437/0001-61"/>
    <s v="ROD AMAPORA / PLANALTINA , S/N KM: 4,5; , KM: 4,5; , ZONA RURAL , AMAPORA , PR - , 87.850-000 , BR"/>
    <x v="4"/>
    <s v="FOR-006536/2"/>
    <s v="REAL"/>
    <n v="17000"/>
    <n v="53453.1"/>
    <d v="2015-01-14T00:00:00"/>
    <s v="2.01.01.01.000.000-000124"/>
  </r>
  <r>
    <s v="MBN PRODUTOS QUIMICOS LTDA"/>
    <x v="85"/>
    <s v="14.007.437/0001-61"/>
    <s v="ROD AMAPORA / PLANALTINA , S/N KM: 4,5; , KM: 4,5; , ZONA RURAL , AMAPORA , PR - , 87.850-000 , BR"/>
    <x v="4"/>
    <s v="FOR-006604/1"/>
    <s v="REAL"/>
    <n v="16500"/>
    <n v="51880.95"/>
    <d v="2015-03-06T00:00:00"/>
    <s v="2.01.01.01.000.000-000124"/>
  </r>
  <r>
    <s v="MBN PRODUTOS QUIMICOS LTDA"/>
    <x v="85"/>
    <s v="14.007.437/0001-61"/>
    <s v="ROD AMAPORA / PLANALTINA , S/N KM: 4,5; , KM: 4,5; , ZONA RURAL , AMAPORA , PR - , 87.850-000 , BR"/>
    <x v="4"/>
    <s v="FOR-006604/2"/>
    <s v="REAL"/>
    <n v="16500"/>
    <n v="51880.95"/>
    <d v="2015-03-06T00:00:00"/>
    <s v="2.01.01.01.000.000-000124"/>
  </r>
  <r>
    <s v="MBN PRODUTOS QUIMICOS LTDA"/>
    <x v="85"/>
    <s v="14.007.437/0001-61"/>
    <s v="ROD AMAPORA / PLANALTINA , S/N KM: 4,5; , KM: 4,5; , ZONA RURAL , AMAPORA , PR - , 87.850-000 , BR"/>
    <x v="4"/>
    <s v="FOR-006622/1"/>
    <s v="REAL"/>
    <n v="17820"/>
    <n v="56031.425999999999"/>
    <d v="2015-03-06T00:00:00"/>
    <s v="2.01.01.01.000.000-000124"/>
  </r>
  <r>
    <s v="MBN PRODUTOS QUIMICOS LTDA"/>
    <x v="85"/>
    <s v="14.007.437/0001-61"/>
    <s v="ROD AMAPORA / PLANALTINA , S/N KM: 4,5; , KM: 4,5; , ZONA RURAL , AMAPORA , PR - , 87.850-000 , BR"/>
    <x v="4"/>
    <s v="FOR-006622/2"/>
    <s v="REAL"/>
    <n v="17820"/>
    <n v="56031.425999999999"/>
    <d v="2015-03-06T00:00:00"/>
    <s v="2.01.01.01.000.000-000124"/>
  </r>
  <r>
    <s v="MBN PRODUTOS QUIMICOS LTDA"/>
    <x v="86"/>
    <s v="01.970.616/0016-34"/>
    <s v="R WALTER RHINOW , 1791 , , LARANJEIRAS , SÃO FRANSICO DO SUL, SC - 06.472-001 , 89.240-000 , BR"/>
    <x v="4"/>
    <s v="FOR-002705/1"/>
    <s v="REAL"/>
    <n v="24086.04"/>
    <n v="75733.735572000005"/>
    <d v="2015-04-07T00:00:00"/>
    <s v="2.01.01.01.000.000-000124"/>
  </r>
  <r>
    <s v="MBN PRODUTOS QUIMICOS LTDA"/>
    <x v="87"/>
    <s v="93.511.343/0001-00"/>
    <s v="R VEREADOR ANTONIO RODRIGUES DA ROSA , 131 , , SAO JORGE, PORTAO, RS - 18.304-610, 93180000, BR"/>
    <x v="5"/>
    <s v="FOR-002989/1"/>
    <s v="REAL"/>
    <n v="700"/>
    <n v="2201.0099999999998"/>
    <d v="2015-02-27T00:00:00"/>
    <s v="2.01.01.01.000.000-000124"/>
  </r>
  <r>
    <s v="MBN PRODUTOS QUIMICOS LTDA"/>
    <x v="87"/>
    <s v="93.511.343/0001-00"/>
    <s v="R VEREADOR ANTONIO RODRIGUES DA ROSA , 131 , , SAO JORGE, PORTAO, RS - 18.304-610, 93180000, BR"/>
    <x v="5"/>
    <s v="FOR-002540/1"/>
    <s v="REAL"/>
    <n v="960"/>
    <n v="3018.5279999999998"/>
    <d v="2015-02-28T00:00:00"/>
    <s v="2.01.01.01.000.000-000124"/>
  </r>
  <r>
    <s v="MBN PRODUTOS QUIMICOS LTDA"/>
    <x v="87"/>
    <s v="93.511.343/0001-00"/>
    <s v="R VEREADOR ANTONIO RODRIGUES DA ROSA , 131 , , SAO JORGE, PORTAO, RS - 18.304-610, 93180000, BR"/>
    <x v="5"/>
    <s v="FOR-002997/1"/>
    <s v="REAL"/>
    <n v="700"/>
    <n v="2201.0099999999998"/>
    <d v="2015-03-01T00:00:00"/>
    <s v="2.01.01.01.000.000-000124"/>
  </r>
  <r>
    <s v="MBN PRODUTOS QUIMICOS LTDA"/>
    <x v="87"/>
    <s v="93.511.343/0001-00"/>
    <s v="R VEREADOR ANTONIO RODRIGUES DA ROSA , 131 , , SAO JORGE, PORTAO, RS - 18.304-610, 93180000, BR"/>
    <x v="5"/>
    <s v="FOR-002938/1"/>
    <s v="REAL"/>
    <n v="560"/>
    <n v="1760.808"/>
    <d v="2015-02-25T00:00:00"/>
    <s v="2.01.01.01.000.000-000124"/>
  </r>
  <r>
    <s v="MBN PRODUTOS QUIMICOS LTDA"/>
    <x v="88"/>
    <s v="72.441.454/0001-09"/>
    <s v="R BRAZ IZELLI , 607 , , CIDADE INDUSTRIAL , MARINGA , PR - 90.470-340 , 87.070-772 , BR"/>
    <x v="4"/>
    <s v="FOR-061309/4"/>
    <s v="REAL"/>
    <n v="31762.5"/>
    <n v="99870.828750000001"/>
    <d v="2015-03-06T00:00:00"/>
    <s v="2.01.01.01.000.000-000124"/>
  </r>
  <r>
    <s v="MBN PRODUTOS QUIMICOS LTDA"/>
    <x v="88"/>
    <s v="72.441.454/0001-09"/>
    <s v="R BRAZ IZELLI , 607 , , CIDADE INDUSTRIAL , MARINGA , PR - 90.470-340 , 87.070-772 , BR"/>
    <x v="4"/>
    <s v="FOR-062476/1"/>
    <s v="REAL"/>
    <n v="17333.34"/>
    <n v="54501.220961999999"/>
    <d v="2015-03-02T00:00:00"/>
    <s v="2.01.01.01.000.000-000124"/>
  </r>
  <r>
    <s v="MBN PRODUTOS QUIMICOS LTDA"/>
    <x v="88"/>
    <s v="72.441.454/0001-09"/>
    <s v="R BRAZ IZELLI , 607 , , CIDADE INDUSTRIAL , MARINGA , PR - 90.470-340 , 87.070-772 , BR"/>
    <x v="4"/>
    <s v="FOR-062476/2"/>
    <s v="REAL"/>
    <n v="17333.330000000002"/>
    <n v="54501.189519000007"/>
    <d v="2015-03-09T00:00:00"/>
    <s v="2.01.01.01.000.000-000124"/>
  </r>
  <r>
    <s v="MBN PRODUTOS QUIMICOS LTDA"/>
    <x v="88"/>
    <s v="72.441.454/0001-09"/>
    <s v="R BRAZ IZELLI , 607 , , CIDADE INDUSTRIAL , MARINGA , PR - 90.470-340 , 87.070-772 , BR"/>
    <x v="4"/>
    <s v="FOR-062476/3"/>
    <s v="REAL"/>
    <n v="17333.330000000002"/>
    <n v="54501.189519000007"/>
    <d v="2015-03-16T00:00:00"/>
    <s v="2.01.01.01.000.000-000124"/>
  </r>
  <r>
    <s v="MBN PRODUTOS QUIMICOS LTDA"/>
    <x v="89"/>
    <s v="28.942.225/0002-67"/>
    <s v="AV RUI BARBOSA , 521 , , LAPA , CAMPOS DOS GOYTACAZES , RJ - 18.530-000 , 28.013-000 , BR"/>
    <x v="4"/>
    <s v="FOR-051236/1"/>
    <s v="REAL"/>
    <n v="52412.4"/>
    <n v="164800.30932"/>
    <d v="2014-10-23T00:00:00"/>
    <s v="2.01.01.01.000.000-000124"/>
  </r>
  <r>
    <s v="MBN PRODUTOS QUIMICOS LTDA"/>
    <x v="89"/>
    <s v="28.942.225/0002-67"/>
    <s v="AV RUI BARBOSA , 521 , , LAPA , CAMPOS DOS GOYTACAZES , RJ - 18.530-000 , 28.013-000 , BR"/>
    <x v="4"/>
    <s v="FOR-051236/2"/>
    <s v="REAL"/>
    <n v="52412.4"/>
    <n v="164800.30932"/>
    <d v="2014-10-30T00:00:00"/>
    <s v="2.01.01.01.000.000-000124"/>
  </r>
  <r>
    <s v="MBN PRODUTOS QUIMICOS LTDA"/>
    <x v="89"/>
    <s v="28.942.225/0002-67"/>
    <s v="AV RUI BARBOSA , 521 , , LAPA , CAMPOS DOS GOYTACAZES , RJ - 18.530-000 , 28.013-000 , BR"/>
    <x v="4"/>
    <s v="FOR-051834/1"/>
    <s v="REAL"/>
    <n v="28512"/>
    <n v="89650.281600000002"/>
    <d v="2014-11-10T00:00:00"/>
    <s v="2.01.01.01.000.000-000124"/>
  </r>
  <r>
    <s v="MBN PRODUTOS QUIMICOS LTDA"/>
    <x v="89"/>
    <s v="28.942.225/0002-67"/>
    <s v="AV RUI BARBOSA , 521 , , LAPA , CAMPOS DOS GOYTACAZES , RJ - 18.530-000 , 28.013-000 , BR"/>
    <x v="4"/>
    <s v="FOR-051834/2"/>
    <s v="REAL"/>
    <n v="28512"/>
    <n v="89650.281600000002"/>
    <d v="2014-11-17T00:00:00"/>
    <s v="2.01.01.01.000.000-000124"/>
  </r>
  <r>
    <s v="MBN PRODUTOS QUIMICOS LTDA"/>
    <x v="90"/>
    <s v="50.313.451/0001-57"/>
    <s v="EST DE FERRO SANTOS A JUNDIAI , sn KM 38 , KM 38 , km 38, santo andre, sp - 89825-000, 09.154-100 , BR"/>
    <x v="5"/>
    <s v="FOR-038896/1"/>
    <s v="REAL"/>
    <n v="5043.92"/>
    <n v="15859.597656"/>
    <d v="2014-12-08T00:00:00"/>
    <s v="2.01.01.01.000.000-000124"/>
  </r>
  <r>
    <s v="MBN PRODUTOS QUIMICOS LTDA"/>
    <x v="90"/>
    <s v="50.313.451/0001-57"/>
    <s v="EST DE FERRO SANTOS A JUNDIAI , sn KM 38 , KM 38 , km 38, santo andre, sp - 89825-000, 09.154-100 , BR"/>
    <x v="5"/>
    <s v="FOR-039365/1"/>
    <s v="REAL"/>
    <n v="5043.92"/>
    <n v="15859.597656"/>
    <d v="2014-12-30T00:00:00"/>
    <s v="2.01.01.01.000.000-000124"/>
  </r>
  <r>
    <s v="MBN PRODUTOS QUIMICOS LTDA"/>
    <x v="91"/>
    <s v="62.227.509/0029-20"/>
    <s v="AV LADSLAU KARDOS , 380 , , JARDIM ARACILIA , GUARULHOS , SP - , 07.250-125, BR"/>
    <x v="4"/>
    <s v="FOR-286954/1"/>
    <s v="REAL"/>
    <n v="19"/>
    <n v="59.741699999999994"/>
    <d v="2014-10-22T00:00:00"/>
    <s v="2.01.01.01.000.000-000124"/>
  </r>
  <r>
    <s v="MBN PRODUTOS QUIMICOS LTDA"/>
    <x v="91"/>
    <s v="62.227.509/0029-20"/>
    <s v="AV LADSLAU KARDOS , 380 , , JARDIM ARACILIA , GUARULHOS , SP - , 07.250-125, BR"/>
    <x v="4"/>
    <s v="FOR-295766/1"/>
    <s v="REAL"/>
    <n v="62980"/>
    <n v="198028.014"/>
    <d v="2014-12-24T00:00:00"/>
    <s v="2.01.01.01.000.000-000124"/>
  </r>
  <r>
    <s v="MBN PRODUTOS QUIMICOS LTDA"/>
    <x v="91"/>
    <s v="62.227.509/0029-20"/>
    <s v="AV LADSLAU KARDOS , 380 , , JARDIM ARACILIA , GUARULHOS , SP - , 07.250-125, BR"/>
    <x v="4"/>
    <s v="FOR-296064/1"/>
    <s v="REAL"/>
    <n v="11397"/>
    <n v="35835.587099999997"/>
    <d v="2014-12-26T00:00:00"/>
    <s v="2.01.01.01.000.000-000124"/>
  </r>
  <r>
    <s v="MBN PRODUTOS QUIMICOS LTDA"/>
    <x v="91"/>
    <s v="62.227.509/0029-20"/>
    <s v="AV LADSLAU KARDOS , 380 , , JARDIM ARACILIA , GUARULHOS , SP - , 07.250-125, BR"/>
    <x v="4"/>
    <s v="FOR-296310/1"/>
    <s v="REAL"/>
    <n v="18555.5"/>
    <n v="58344.058649999999"/>
    <d v="2014-12-29T00:00:00"/>
    <s v="2.01.01.01.000.000-000124"/>
  </r>
  <r>
    <s v="MBN PRODUTOS QUIMICOS LTDA"/>
    <x v="91"/>
    <s v="62.227.509/0029-20"/>
    <s v="AV LADSLAU KARDOS , 380 , , JARDIM ARACILIA , GUARULHOS , SP - , 07.250-125, BR"/>
    <x v="4"/>
    <s v="FOR-297038/1"/>
    <s v="REAL"/>
    <n v="2652.87"/>
    <n v="8341.4191409999985"/>
    <d v="2015-01-01T00:00:00"/>
    <s v="2.01.01.01.000.000-000124"/>
  </r>
  <r>
    <s v="MBN PRODUTOS QUIMICOS LTDA"/>
    <x v="91"/>
    <s v="62.227.509/0029-20"/>
    <s v="AV LADSLAU KARDOS , 380 , , JARDIM ARACILIA , GUARULHOS , SP - , 07.250-125, BR"/>
    <x v="4"/>
    <s v="FOR-297156/1"/>
    <s v="REAL"/>
    <n v="18378.5"/>
    <n v="57787.517549999997"/>
    <d v="2015-01-02T00:00:00"/>
    <s v="2.01.01.01.000.000-000124"/>
  </r>
  <r>
    <s v="MBN PRODUTOS QUIMICOS LTDA"/>
    <x v="91"/>
    <s v="62.227.509/0029-20"/>
    <s v="AV LADSLAU KARDOS , 380 , , JARDIM ARACILIA , GUARULHOS , SP - , 07.250-125, BR"/>
    <x v="4"/>
    <s v="FOR-297351/1"/>
    <s v="REAL"/>
    <n v="18378.5"/>
    <n v="57787.517549999997"/>
    <d v="2015-01-05T00:00:00"/>
    <s v="2.01.01.01.000.000-000124"/>
  </r>
  <r>
    <s v="MBN PRODUTOS QUIMICOS LTDA"/>
    <x v="91"/>
    <s v="62.227.509/0029-20"/>
    <s v="AV LADSLAU KARDOS , 380 , , JARDIM ARACILIA , GUARULHOS , SP - , 07.250-125, BR"/>
    <x v="4"/>
    <s v="FOR-298382/1"/>
    <s v="REAL"/>
    <n v="42686.5"/>
    <n v="134219.16195000001"/>
    <d v="2015-01-13T00:00:00"/>
    <s v="2.01.01.01.000.000-000124"/>
  </r>
  <r>
    <s v="MBN PRODUTOS QUIMICOS LTDA"/>
    <x v="91"/>
    <s v="62.227.509/0029-20"/>
    <s v="AV LADSLAU KARDOS , 380 , , JARDIM ARACILIA , GUARULHOS , SP - , 07.250-125, BR"/>
    <x v="4"/>
    <s v="FOR-298561/1"/>
    <s v="REAL"/>
    <n v="11446"/>
    <n v="35989.657800000001"/>
    <d v="2015-01-14T00:00:00"/>
    <s v="2.01.01.01.000.000-000124"/>
  </r>
  <r>
    <s v="MBN PRODUTOS QUIMICOS LTDA"/>
    <x v="92"/>
    <s v="61.971.040/0001-75"/>
    <s v="R SAO JOAO DO ARAGUAIA, 285 , , JARDIM CALIFORNIA, BARUERI , SP - 90.030-130, 06.409-060 , br"/>
    <x v="4"/>
    <s v="FOR-014629/1"/>
    <s v="REAL"/>
    <n v="1339.2"/>
    <n v="4210.84656"/>
    <d v="2015-02-25T00:00:00"/>
    <s v="2.01.01.01.000.000-000124"/>
  </r>
  <r>
    <s v="MBN PRODUTOS QUIMICOS LTDA"/>
    <x v="92"/>
    <s v="61.971.040/0001-75"/>
    <s v="R SAO JOAO DO ARAGUAIA, 285 , , JARDIM CALIFORNIA, BARUERI , SP - 90.030-130, 06.409-060 , br"/>
    <x v="4"/>
    <s v="FOR-014629/2"/>
    <s v="REAL"/>
    <n v="1339.2"/>
    <n v="4210.84656"/>
    <d v="2015-03-02T00:00:00"/>
    <s v="2.01.01.01.000.000-000124"/>
  </r>
  <r>
    <s v="MBN PRODUTOS QUIMICOS LTDA"/>
    <x v="92"/>
    <s v="61.971.040/0001-75"/>
    <s v="R SAO JOAO DO ARAGUAIA, 285 , , JARDIM CALIFORNIA, BARUERI , SP - 90.030-130, 06.409-060 , br"/>
    <x v="4"/>
    <s v="FOR-014629/3"/>
    <s v="REAL"/>
    <n v="1339.2"/>
    <n v="4210.84656"/>
    <d v="2015-03-01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6797/1"/>
    <s v="REAL"/>
    <n v="4998.5200000000004"/>
    <n v="15716.846436000002"/>
    <d v="2015-05-06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6808/1"/>
    <s v="REAL"/>
    <n v="13287.52"/>
    <n v="41779.949136000003"/>
    <d v="2015-05-07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6817/1"/>
    <s v="REAL"/>
    <n v="13287.52"/>
    <n v="41779.949136000003"/>
    <d v="2015-05-08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6843/1"/>
    <s v="REAL"/>
    <n v="25367.08"/>
    <n v="79761.709644000002"/>
    <d v="2015-05-12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6858/1"/>
    <s v="REAL"/>
    <n v="13287.52"/>
    <n v="41779.949136000003"/>
    <d v="2015-05-13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6859/1"/>
    <s v="REAL"/>
    <n v="13287.52"/>
    <n v="41779.949136000003"/>
    <d v="2015-05-13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6872/1"/>
    <s v="REAL"/>
    <n v="13287.52"/>
    <n v="41779.949136000003"/>
    <d v="2015-05-14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6875/1"/>
    <s v="REAL"/>
    <n v="25367.08"/>
    <n v="79761.709644000002"/>
    <d v="2015-05-14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6877/1"/>
    <s v="REAL"/>
    <n v="25367.08"/>
    <n v="79761.709644000002"/>
    <d v="2015-05-14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6893/1"/>
    <s v="REAL"/>
    <n v="25367.08"/>
    <n v="79761.709644000002"/>
    <d v="2015-05-15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6903/1"/>
    <s v="REAL"/>
    <n v="25367.08"/>
    <n v="79761.709644000002"/>
    <d v="2015-05-18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6913/1"/>
    <s v="REAL"/>
    <n v="25367.08"/>
    <n v="79761.709644000002"/>
    <d v="2015-05-19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6934/1"/>
    <s v="REAL"/>
    <n v="25367.08"/>
    <n v="79761.709644000002"/>
    <d v="2015-05-20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6968/1"/>
    <s v="REAL"/>
    <n v="25367.08"/>
    <n v="79761.709644000002"/>
    <d v="2015-05-22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6970/1"/>
    <s v="REAL"/>
    <n v="25669.22"/>
    <n v="80711.728445999994"/>
    <d v="2015-05-22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6988/1"/>
    <s v="REAL"/>
    <n v="25367.08"/>
    <n v="79761.709644000002"/>
    <d v="2015-05-25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6995/1"/>
    <s v="REAL"/>
    <n v="13445.78"/>
    <n v="42277.566054000003"/>
    <d v="2015-05-26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021/1"/>
    <s v="REAL"/>
    <n v="25669.22"/>
    <n v="80711.728445999994"/>
    <d v="2015-05-26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023/1"/>
    <s v="REAL"/>
    <n v="25669.22"/>
    <n v="80711.728445999994"/>
    <d v="2015-05-27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044/1"/>
    <s v="REAL"/>
    <n v="13445.78"/>
    <n v="42277.566054000003"/>
    <d v="2015-05-27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046/1"/>
    <s v="REAL"/>
    <n v="25669.22"/>
    <n v="80711.728445999994"/>
    <d v="2015-05-28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054/1"/>
    <s v="REAL"/>
    <n v="13445.78"/>
    <n v="42277.566054000003"/>
    <d v="2015-05-28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094/1"/>
    <s v="REAL"/>
    <n v="25669.22"/>
    <n v="80711.728445999994"/>
    <d v="2015-06-01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101/1"/>
    <s v="REAL"/>
    <n v="14675.1"/>
    <n v="46142.916929999999"/>
    <d v="2015-06-01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090/1"/>
    <s v="REAL"/>
    <n v="25669.22"/>
    <n v="80711.728445999994"/>
    <d v="2015-06-01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110/1"/>
    <s v="REAL"/>
    <n v="13445.78"/>
    <n v="42277.566054000003"/>
    <d v="2015-06-01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113/1"/>
    <s v="REAL"/>
    <n v="25669.22"/>
    <n v="80711.728445999994"/>
    <d v="2015-06-02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133/1"/>
    <s v="REAL"/>
    <n v="25367.08"/>
    <n v="79761.709644000002"/>
    <d v="2015-06-03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138/1"/>
    <s v="REAL"/>
    <n v="25669.22"/>
    <n v="80711.728445999994"/>
    <d v="2015-06-03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140/1"/>
    <s v="REAL"/>
    <n v="25669.22"/>
    <n v="80711.728445999994"/>
    <d v="2015-06-03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150/1"/>
    <s v="REAL"/>
    <n v="15703.43"/>
    <n v="49376.294948999996"/>
    <d v="2015-06-03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151/1"/>
    <s v="REAL"/>
    <n v="9663.65"/>
    <n v="30385.414694999996"/>
    <d v="2015-06-03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165/1"/>
    <s v="REAL"/>
    <n v="25669.22"/>
    <n v="80711.728445999994"/>
    <d v="2015-06-04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189/1"/>
    <s v="REAL"/>
    <n v="25669.22"/>
    <n v="80711.728445999994"/>
    <d v="2015-06-09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245/1"/>
    <s v="REAL"/>
    <n v="25669.22"/>
    <n v="80711.728445999994"/>
    <d v="2015-06-12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242/1"/>
    <s v="REAL"/>
    <n v="25669.22"/>
    <n v="80711.728445999994"/>
    <d v="2015-06-12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246/1"/>
    <s v="REAL"/>
    <n v="25669.22"/>
    <n v="80711.728445999994"/>
    <d v="2015-06-12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250/1"/>
    <s v="REAL"/>
    <n v="22002.01"/>
    <n v="69180.920042999991"/>
    <d v="2015-06-12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251/1"/>
    <s v="REAL"/>
    <n v="13236.82"/>
    <n v="41620.533125999995"/>
    <d v="2015-06-12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262/1"/>
    <s v="REAL"/>
    <n v="13445.78"/>
    <n v="42277.566054000003"/>
    <d v="2015-06-15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269/1"/>
    <s v="REAL"/>
    <n v="13287.52"/>
    <n v="41779.949136000003"/>
    <d v="2015-06-16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272/1"/>
    <s v="REAL"/>
    <n v="25669.22"/>
    <n v="80711.728445999994"/>
    <d v="2015-06-16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273/1"/>
    <s v="REAL"/>
    <n v="27178.959999999999"/>
    <n v="85458.803927999994"/>
    <d v="2015-06-17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278/1"/>
    <s v="REAL"/>
    <n v="25367.08"/>
    <n v="79761.709644000002"/>
    <d v="2015-06-17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292/1"/>
    <s v="REAL"/>
    <n v="27178.959999999999"/>
    <n v="85458.803927999994"/>
    <d v="2015-06-19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294/1"/>
    <s v="REAL"/>
    <n v="26963.25"/>
    <n v="84780.54697499999"/>
    <d v="2015-06-19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296/2"/>
    <s v="REAL"/>
    <n v="16690.740000000002"/>
    <n v="52480.693782000002"/>
    <d v="2015-06-19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298/1"/>
    <s v="REAL"/>
    <n v="14236.6"/>
    <n v="44764.141380000001"/>
    <d v="2015-06-19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315/1"/>
    <s v="REAL"/>
    <n v="27178.959999999999"/>
    <n v="85458.803927999994"/>
    <d v="2015-06-24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313/1"/>
    <s v="REAL"/>
    <n v="27178.959999999999"/>
    <n v="85458.803927999994"/>
    <d v="2015-06-24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322/2"/>
    <s v="REAL"/>
    <n v="27178.959999999999"/>
    <n v="85458.803927999994"/>
    <d v="2015-06-25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337/1"/>
    <s v="REAL"/>
    <n v="25669.22"/>
    <n v="80711.728445999994"/>
    <d v="2015-06-26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332/1"/>
    <s v="REAL"/>
    <n v="14236.6"/>
    <n v="44764.141380000001"/>
    <d v="2015-06-26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336/1"/>
    <s v="REAL"/>
    <n v="27178.959999999999"/>
    <n v="85458.803927999994"/>
    <d v="2015-06-26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350/1"/>
    <s v="REAL"/>
    <n v="27178.959999999999"/>
    <n v="85458.803927999994"/>
    <d v="2015-06-30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351/1"/>
    <s v="REAL"/>
    <n v="14236.6"/>
    <n v="44764.141380000001"/>
    <d v="2015-06-30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375/1"/>
    <s v="REAL"/>
    <n v="27178.959999999999"/>
    <n v="85458.803927999994"/>
    <d v="2015-07-01T00:00:00"/>
    <s v="2.01.01.01.000.000-000124"/>
  </r>
  <r>
    <s v="MBN PRODUTOS QUIMICOS LTDA"/>
    <x v="93"/>
    <s v="14.727.457/0001-07"/>
    <s v="R JOAO URSULO RIBEIRO , 640 TERREO, TERREO, POLO PETROQUIMICO DE CAMACARI , CAMACARI , BAHIA - , 42.810-030 , BR"/>
    <x v="4"/>
    <s v="FOR-027387/1"/>
    <s v="REAL"/>
    <n v="13445.78"/>
    <n v="42277.566054000003"/>
    <d v="2015-07-01T00:00:00"/>
    <s v="2.01.01.01.000.000-000124"/>
  </r>
  <r>
    <s v="MBN PRODUTOS QUIMICOS LTDA"/>
    <x v="94"/>
    <s v="29.041.324/0001-50"/>
    <s v="AV PAULO FERNANDES , 1603 , , MUQUECA, BARRA DO PIRAI, RJ - 9360000, 27143050, BR"/>
    <x v="4"/>
    <s v="FOR-014588/1"/>
    <s v="REAL"/>
    <n v="13332"/>
    <n v="41919.8076"/>
    <d v="2015-04-10T00:00:00"/>
    <s v="2.01.01.01.000.000-000124"/>
  </r>
  <r>
    <s v="MBN PRODUTOS QUIMICOS LTDA"/>
    <x v="94"/>
    <s v="29.041.324/0001-50"/>
    <s v="AV PAULO FERNANDES , 1603 , , MUQUECA, BARRA DO PIRAI, RJ - 9360000, 27143050, BR"/>
    <x v="4"/>
    <s v="FOR-014727/1"/>
    <s v="REAL"/>
    <n v="13332"/>
    <n v="41919.8076"/>
    <d v="2015-04-28T00:00:00"/>
    <s v="2.01.01.01.000.000-000124"/>
  </r>
  <r>
    <s v="MBN PRODUTOS QUIMICOS LTDA"/>
    <x v="95"/>
    <s v="03.932.294/0001-88"/>
    <s v="EST DO TERMINAL DE RESIDUOS SOLIDOS , 2860 , , INDUSTRIAL , ESTANCIA VELHA, RS - 91.150-170 , 9360000, BR"/>
    <x v="7"/>
    <s v="FOR-011684/1"/>
    <s v="REAL"/>
    <n v="6772.69"/>
    <n v="21295.369166999997"/>
    <d v="2014-12-17T00:00:00"/>
    <s v="2.01.01.01.000.000-000124"/>
  </r>
  <r>
    <s v="MBN PRODUTOS QUIMICOS LTDA"/>
    <x v="95"/>
    <s v="03.932.294/0001-88"/>
    <s v="EST DO TERMINAL DE RESIDUOS SOLIDOS , 2860 , , INDUSTRIAL , ESTANCIA VELHA, RS - 91.150-170 , 9360000, BR"/>
    <x v="7"/>
    <s v="FOR-011684/2"/>
    <s v="REAL"/>
    <n v="7323.75"/>
    <n v="23028.067124999998"/>
    <d v="2015-01-11T00:00:00"/>
    <s v="2.01.01.01.000.000-000124"/>
  </r>
  <r>
    <s v="MBN PRODUTOS QUIMICOS LTDA"/>
    <x v="95"/>
    <s v="03.932.294/0001-88"/>
    <s v="EST DO TERMINAL DE RESIDUOS SOLIDOS , 2860 , , INDUSTRIAL , ESTANCIA VELHA, RS - 91.150-170 , 9360000, BR"/>
    <x v="7"/>
    <s v="FOR-012102/1"/>
    <s v="REAL"/>
    <n v="3696"/>
    <n v="11621.3328"/>
    <d v="2015-02-26T00:00:00"/>
    <s v="2.01.01.01.000.000-000124"/>
  </r>
  <r>
    <s v="MBN PRODUTOS QUIMICOS LTDA"/>
    <x v="95"/>
    <s v="03.932.294/0001-88"/>
    <s v="EST DO TERMINAL DE RESIDUOS SOLIDOS , 2860 , , INDUSTRIAL , ESTANCIA VELHA, RS - 91.150-170 , 9360000, BR"/>
    <x v="7"/>
    <s v="FOR-012133/1"/>
    <s v="REAL"/>
    <n v="2283.1999999999998"/>
    <n v="7179.0657599999995"/>
    <d v="2015-02-26T00:00:00"/>
    <s v="2.01.01.01.000.000-000124"/>
  </r>
  <r>
    <s v="MBN PRODUTOS QUIMICOS LTDA"/>
    <x v="95"/>
    <s v="03.932.294/0001-88"/>
    <s v="EST DO TERMINAL DE RESIDUOS SOLIDOS , 2860 , , INDUSTRIAL , ESTANCIA VELHA, RS - 91.150-170 , 9360000, BR"/>
    <x v="7"/>
    <s v="FOR-012297/1"/>
    <s v="REAL"/>
    <n v="896"/>
    <n v="2817.2927999999997"/>
    <d v="2015-03-25T00:00:00"/>
    <s v="2.01.01.01.000.000-000124"/>
  </r>
  <r>
    <s v="MBN PRODUTOS QUIMICOS LTDA"/>
    <x v="95"/>
    <s v="03.932.294/0001-88"/>
    <s v="EST DO TERMINAL DE RESIDUOS SOLIDOS , 2860 , , INDUSTRIAL , ESTANCIA VELHA, RS - 91.150-170 , 9360000, BR"/>
    <x v="7"/>
    <s v="FOR-012422/1"/>
    <s v="REAL"/>
    <n v="4375"/>
    <n v="13756.3125"/>
    <d v="2015-04-02T00:00:00"/>
    <s v="2.01.01.01.000.000-000124"/>
  </r>
  <r>
    <s v="MBN PRODUTOS QUIMICOS LTDA"/>
    <x v="95"/>
    <s v="03.932.294/0001-88"/>
    <s v="EST DO TERMINAL DE RESIDUOS SOLIDOS , 2860 , , INDUSTRIAL , ESTANCIA VELHA, RS - 91.150-170 , 9360000, BR"/>
    <x v="7"/>
    <s v="FOR-012422/2"/>
    <s v="REAL"/>
    <n v="4375"/>
    <n v="13756.3125"/>
    <d v="2015-04-09T00:00:00"/>
    <s v="2.01.01.01.000.000-000124"/>
  </r>
  <r>
    <s v="MBN PRODUTOS QUIMICOS LTDA"/>
    <x v="96"/>
    <s v="04.249.449/0001-49"/>
    <s v="R SETE DE SETEMBRO , S/N DISTRITO INDUSTRIA, DISTRITO INDUSTRIA, PRIMEIRA LINHA , ICARA , SC - 90.240-110 , 88.820-000 , BR"/>
    <x v="5"/>
    <s v="FOR-001174/1"/>
    <s v="REAL"/>
    <n v="1700"/>
    <n v="5345.3099999999995"/>
    <d v="2015-05-14T00:00:00"/>
    <s v="2.01.01.01.000.000-000124"/>
  </r>
  <r>
    <s v="MBN PRODUTOS QUIMICOS LTDA"/>
    <x v="96"/>
    <s v="04.249.449/0001-49"/>
    <s v="R SETE DE SETEMBRO , S/N DISTRITO INDUSTRIA, DISTRITO INDUSTRIA, PRIMEIRA LINHA , ICARA , SC - 90.240-110 , 88.820-000 , BR"/>
    <x v="5"/>
    <s v="FOR-004298/1"/>
    <s v="REAL"/>
    <n v="2072"/>
    <n v="6514.9895999999999"/>
    <d v="2015-06-18T00:00:00"/>
    <s v="2.01.01.01.000.000-000124"/>
  </r>
  <r>
    <s v="MBN PRODUTOS QUIMICOS LTDA"/>
    <x v="97"/>
    <s v="93.563.401/0001-30"/>
    <s v="EST RIO REPRESO , 950 , , BELA ALIANCA , SAO BENTO DO SUL , SC - 08.340-150, 89.284-140 , BR"/>
    <x v="6"/>
    <s v="FOR-013912/1"/>
    <s v="REAL"/>
    <n v="660"/>
    <n v="2075.2379999999998"/>
    <d v="2007-04-24T00:00:00"/>
    <s v="2.01.01.01.000.000-000124"/>
  </r>
  <r>
    <s v="MBN PRODUTOS QUIMICOS LTDA"/>
    <x v="97"/>
    <s v="93.563.401/0001-30"/>
    <s v="EST RIO REPRESO , 950 , , BELA ALIANCA , SAO BENTO DO SUL , SC - 08.340-150, 89.284-140 , BR"/>
    <x v="6"/>
    <s v="FOR-014482/1"/>
    <s v="REAL"/>
    <n v="690"/>
    <n v="2169.567"/>
    <d v="2007-08-23T00:00:00"/>
    <s v="2.01.01.01.000.000-000124"/>
  </r>
  <r>
    <s v="MBN PRODUTOS QUIMICOS LTDA"/>
    <x v="98"/>
    <s v="65.772.246/0001-27"/>
    <s v="EMPRESA BAIXADA,  , , , ,  - 13.505-700 , , BR"/>
    <x v="5"/>
    <s v="FOR-001105/1"/>
    <s v="REAL"/>
    <n v="3068"/>
    <n v="9646.7124000000003"/>
    <d v="2014-11-13T00:00:00"/>
    <s v="2.01.01.01.000.000-000124"/>
  </r>
  <r>
    <s v="MBN PRODUTOS QUIMICOS LTDA"/>
    <x v="98"/>
    <s v="65.772.246/0001-27"/>
    <s v="EMPRESA BAIXADA,  , , , ,  - 13.505-700 , , BR"/>
    <x v="5"/>
    <s v="FOR-001111/3"/>
    <s v="REAL"/>
    <n v="7403.34"/>
    <n v="23278.321961999998"/>
    <d v="2014-12-17T00:00:00"/>
    <s v="2.01.01.01.000.000-000124"/>
  </r>
  <r>
    <s v="MBN PRODUTOS QUIMICOS LTDA"/>
    <x v="98"/>
    <s v="65.772.246/0001-27"/>
    <s v="EMPRESA BAIXADA,  , , , ,  - 13.505-700 , , BR"/>
    <x v="5"/>
    <s v="FOR-001113/1"/>
    <s v="REAL"/>
    <n v="3343.37"/>
    <n v="10512.558290999999"/>
    <d v="2014-12-19T00:00:00"/>
    <s v="2.01.01.01.000.000-000124"/>
  </r>
  <r>
    <s v="MBN PRODUTOS QUIMICOS LTDA"/>
    <x v="99"/>
    <s v="01.593.699/0001-03"/>
    <s v="EST DO GUARUJA , 3150 BLOCO 01 , BLOCO 01 , JARDIM MARILIA , SALTO , SP - 89.820-000 , 13.320-902 , BR"/>
    <x v="6"/>
    <s v="FOR-029559/1"/>
    <s v="REAL"/>
    <n v="1275"/>
    <n v="4008.9824999999996"/>
    <d v="2015-02-25T00:00:00"/>
    <s v="2.01.01.01.000.000-000124"/>
  </r>
  <r>
    <s v="MBN PRODUTOS QUIMICOS LTDA"/>
    <x v="100"/>
    <s v="01.898.598/0002-21"/>
    <s v="AV DAS NACOES UNIDAS , 2448 PARTE, PARTE, INDUSTRIAL , VESPASIANO , MG - 06.273-070 , 33.200-000, BR"/>
    <x v="4"/>
    <s v="FOR-024376"/>
    <s v="REAL"/>
    <n v="118583.26"/>
    <n v="372861.34441799996"/>
    <d v="2014-10-24T00:00:00"/>
    <s v="2.01.01.01.000.000-000124"/>
  </r>
  <r>
    <s v="MBN PRODUTOS QUIMICOS LTDA"/>
    <x v="100"/>
    <s v="01.898.598/0002-21"/>
    <s v="AV DAS NACOES UNIDAS , 2448 PARTE, PARTE, INDUSTRIAL , VESPASIANO , MG - 06.273-070 , 33.200-000, BR"/>
    <x v="4"/>
    <s v="FOR-025140/1"/>
    <s v="REAL"/>
    <n v="46872.14"/>
    <n v="147380.06980199998"/>
    <d v="2014-11-21T00:00:00"/>
    <s v="2.01.01.01.000.000-000124"/>
  </r>
  <r>
    <s v="MBN PRODUTOS QUIMICOS LTDA"/>
    <x v="100"/>
    <s v="01.898.598/0002-21"/>
    <s v="AV DAS NACOES UNIDAS , 2448 PARTE, PARTE, INDUSTRIAL , VESPASIANO , MG - 06.273-070 , 33.200-000, BR"/>
    <x v="4"/>
    <s v="FOR-025140/2"/>
    <s v="REAL"/>
    <n v="46872.14"/>
    <n v="147380.06980199998"/>
    <d v="2014-11-28T00:00:00"/>
    <s v="2.01.01.01.000.000-000124"/>
  </r>
  <r>
    <s v="MBN PRODUTOS QUIMICOS LTDA"/>
    <x v="100"/>
    <s v="01.898.598/0002-21"/>
    <s v="AV DAS NACOES UNIDAS , 2448 PARTE, PARTE, INDUSTRIAL , VESPASIANO , MG - 06.273-070 , 33.200-000, BR"/>
    <x v="4"/>
    <s v="FOR-025140/3"/>
    <s v="REAL"/>
    <n v="46872.15"/>
    <n v="147380.101245"/>
    <d v="2014-12-05T00:00:00"/>
    <s v="2.01.01.01.000.000-000124"/>
  </r>
  <r>
    <s v="MBN PRODUTOS QUIMICOS LTDA"/>
    <x v="101"/>
    <n v="26910000577"/>
    <s v="R ALCESTE DEL CISTIA , 108 , , RETIRO SO JOAO , SOROCABA , SP - , 18.085-751 , BR"/>
    <x v="4"/>
    <s v="FOR-039792/1"/>
    <s v="REAL"/>
    <n v="20592.55"/>
    <n v="64749.154964999994"/>
    <d v="2015-03-09T00:00:00"/>
    <s v="2.01.01.01.000.000-000124"/>
  </r>
  <r>
    <s v="MBN PRODUTOS QUIMICOS LTDA"/>
    <x v="101"/>
    <n v="26910000577"/>
    <s v="R ALCESTE DEL CISTIA , 108 , , RETIRO SO JOAO , SOROCABA , SP - , 18.085-751 , BR"/>
    <x v="4"/>
    <s v="FOR-039792/2"/>
    <s v="REAL"/>
    <n v="20592.54"/>
    <n v="64749.123522000002"/>
    <d v="2015-03-16T00:00:00"/>
    <s v="2.01.01.01.000.000-000124"/>
  </r>
  <r>
    <s v="MBN PRODUTOS QUIMICOS LTDA"/>
    <x v="102"/>
    <s v="65.882.680/0001-60"/>
    <s v="ROD RAPOSO TAVARES , S/N KM 421, KM 421, AGUA DO CAPIXINGUI , PALMITAL , SP - , 19.970-000 , BR"/>
    <x v="4"/>
    <s v="FOR-022134/2"/>
    <s v="REAL"/>
    <n v="13433.15"/>
    <n v="42237.853544999998"/>
    <d v="2014-11-24T00:00:00"/>
    <s v="2.01.01.01.000.000-000124"/>
  </r>
  <r>
    <s v="MBN PRODUTOS QUIMICOS LTDA"/>
    <x v="102"/>
    <s v="65.882.680/0001-60"/>
    <s v="ROD RAPOSO TAVARES , S/N KM 421, KM 421, AGUA DO CAPIXINGUI , PALMITAL , SP - , 19.970-000 , BR"/>
    <x v="4"/>
    <s v="FOR-022156/2"/>
    <s v="REAL"/>
    <n v="10317.75"/>
    <n v="32442.101325"/>
    <d v="2014-11-25T00:00:00"/>
    <s v="2.01.01.01.000.000-000124"/>
  </r>
  <r>
    <s v="MBN PRODUTOS QUIMICOS LTDA"/>
    <x v="102"/>
    <s v="65.882.680/0001-60"/>
    <s v="ROD RAPOSO TAVARES , S/N KM 421, KM 421, AGUA DO CAPIXINGUI , PALMITAL , SP - , 19.970-000 , BR"/>
    <x v="4"/>
    <s v="FOR-022189/2"/>
    <s v="REAL"/>
    <n v="8955.2199999999993"/>
    <n v="28157.898245999997"/>
    <d v="2014-11-26T00:00:00"/>
    <s v="2.01.01.01.000.000-000124"/>
  </r>
  <r>
    <s v="MBN PRODUTOS QUIMICOS LTDA"/>
    <x v="102"/>
    <s v="65.882.680/0001-60"/>
    <s v="ROD RAPOSO TAVARES , S/N KM 421, KM 421, AGUA DO CAPIXINGUI , PALMITAL , SP - , 19.970-000 , BR"/>
    <x v="4"/>
    <s v="FOR-022189/3"/>
    <s v="REAL"/>
    <n v="8955.49"/>
    <n v="28158.747206999997"/>
    <d v="2014-12-03T00:00:00"/>
    <s v="2.01.01.01.000.000-000124"/>
  </r>
  <r>
    <s v="MBN PRODUTOS QUIMICOS LTDA"/>
    <x v="102"/>
    <s v="65.882.680/0001-60"/>
    <s v="ROD RAPOSO TAVARES , S/N KM 421, KM 421, AGUA DO CAPIXINGUI , PALMITAL , SP - , 19.970-000 , BR"/>
    <x v="4"/>
    <s v="FOR-022209/2"/>
    <s v="REAL"/>
    <n v="8955.2199999999993"/>
    <n v="28157.898245999997"/>
    <d v="2014-11-26T00:00:00"/>
    <s v="2.01.01.01.000.000-000124"/>
  </r>
  <r>
    <s v="MBN PRODUTOS QUIMICOS LTDA"/>
    <x v="102"/>
    <s v="65.882.680/0001-60"/>
    <s v="ROD RAPOSO TAVARES , S/N KM 421, KM 421, AGUA DO CAPIXINGUI , PALMITAL , SP - , 19.970-000 , BR"/>
    <x v="4"/>
    <s v="FOR-022209/3"/>
    <s v="REAL"/>
    <n v="8955.49"/>
    <n v="28158.747206999997"/>
    <d v="2014-12-03T00:00:00"/>
    <s v="2.01.01.01.000.000-000124"/>
  </r>
  <r>
    <s v="MBN PRODUTOS QUIMICOS LTDA"/>
    <x v="102"/>
    <s v="65.882.680/0001-60"/>
    <s v="ROD RAPOSO TAVARES , S/N KM 421, KM 421, AGUA DO CAPIXINGUI , PALMITAL , SP - , 19.970-000 , BR"/>
    <x v="4"/>
    <s v="FOR-022305/1"/>
    <s v="REAL"/>
    <n v="6878.33"/>
    <n v="21627.533018999999"/>
    <d v="2014-11-24T00:00:00"/>
    <s v="2.01.01.01.000.000-000124"/>
  </r>
  <r>
    <s v="MBN PRODUTOS QUIMICOS LTDA"/>
    <x v="102"/>
    <s v="65.882.680/0001-60"/>
    <s v="ROD RAPOSO TAVARES , S/N KM 421, KM 421, AGUA DO CAPIXINGUI , PALMITAL , SP - , 19.970-000 , BR"/>
    <x v="4"/>
    <s v="FOR-022305/2"/>
    <s v="REAL"/>
    <n v="6878.33"/>
    <n v="21627.533018999999"/>
    <d v="2014-12-01T00:00:00"/>
    <s v="2.01.01.01.000.000-000124"/>
  </r>
  <r>
    <s v="MBN PRODUTOS QUIMICOS LTDA"/>
    <x v="102"/>
    <s v="65.882.680/0001-60"/>
    <s v="ROD RAPOSO TAVARES , S/N KM 421, KM 421, AGUA DO CAPIXINGUI , PALMITAL , SP - , 19.970-000 , BR"/>
    <x v="4"/>
    <s v="FOR-022305/3"/>
    <s v="REAL"/>
    <n v="6878.55"/>
    <n v="21628.224764999999"/>
    <d v="2014-12-08T00:00:00"/>
    <s v="2.01.01.01.000.000-000124"/>
  </r>
  <r>
    <s v="MBN PRODUTOS QUIMICOS LTDA"/>
    <x v="102"/>
    <s v="65.882.680/0001-60"/>
    <s v="ROD RAPOSO TAVARES , S/N KM 421, KM 421, AGUA DO CAPIXINGUI , PALMITAL , SP - , 19.970-000 , BR"/>
    <x v="4"/>
    <s v="FOR-022366/1"/>
    <s v="REAL"/>
    <n v="6878.33"/>
    <n v="21627.533018999999"/>
    <d v="2014-11-26T00:00:00"/>
    <s v="2.01.01.01.000.000-000124"/>
  </r>
  <r>
    <s v="MBN PRODUTOS QUIMICOS LTDA"/>
    <x v="102"/>
    <s v="65.882.680/0001-60"/>
    <s v="ROD RAPOSO TAVARES , S/N KM 421, KM 421, AGUA DO CAPIXINGUI , PALMITAL , SP - , 19.970-000 , BR"/>
    <x v="4"/>
    <s v="FOR-022366/2"/>
    <s v="REAL"/>
    <n v="6878.33"/>
    <n v="21627.533018999999"/>
    <d v="2014-12-03T00:00:00"/>
    <s v="2.01.01.01.000.000-000124"/>
  </r>
  <r>
    <s v="MBN PRODUTOS QUIMICOS LTDA"/>
    <x v="102"/>
    <s v="65.882.680/0001-60"/>
    <s v="ROD RAPOSO TAVARES , S/N KM 421, KM 421, AGUA DO CAPIXINGUI , PALMITAL , SP - , 19.970-000 , BR"/>
    <x v="4"/>
    <s v="FOR-022366/3"/>
    <s v="REAL"/>
    <n v="6878.55"/>
    <n v="21628.224764999999"/>
    <d v="2014-12-10T00:00:00"/>
    <s v="2.01.01.01.000.000-000124"/>
  </r>
  <r>
    <s v="MBN PRODUTOS QUIMICOS LTDA"/>
    <x v="102"/>
    <s v="65.882.680/0001-60"/>
    <s v="ROD RAPOSO TAVARES , S/N KM 421, KM 421, AGUA DO CAPIXINGUI , PALMITAL , SP - , 19.970-000 , BR"/>
    <x v="4"/>
    <s v="FOR-022396/1"/>
    <s v="REAL"/>
    <n v="6878.33"/>
    <n v="21627.533018999999"/>
    <d v="2014-11-27T00:00:00"/>
    <s v="2.01.01.01.000.000-000124"/>
  </r>
  <r>
    <s v="MBN PRODUTOS QUIMICOS LTDA"/>
    <x v="102"/>
    <s v="65.882.680/0001-60"/>
    <s v="ROD RAPOSO TAVARES , S/N KM 421, KM 421, AGUA DO CAPIXINGUI , PALMITAL , SP - , 19.970-000 , BR"/>
    <x v="4"/>
    <s v="FOR-022396/2"/>
    <s v="REAL"/>
    <n v="6878.33"/>
    <n v="21627.533018999999"/>
    <d v="2014-12-04T00:00:00"/>
    <s v="2.01.01.01.000.000-000124"/>
  </r>
  <r>
    <s v="MBN PRODUTOS QUIMICOS LTDA"/>
    <x v="102"/>
    <s v="65.882.680/0001-60"/>
    <s v="ROD RAPOSO TAVARES , S/N KM 421, KM 421, AGUA DO CAPIXINGUI , PALMITAL , SP - , 19.970-000 , BR"/>
    <x v="4"/>
    <s v="FOR-022396/3"/>
    <s v="REAL"/>
    <n v="6878.55"/>
    <n v="21628.224764999999"/>
    <d v="2014-12-11T00:00:00"/>
    <s v="2.01.01.01.000.000-000124"/>
  </r>
  <r>
    <s v="MBN PRODUTOS QUIMICOS LTDA"/>
    <x v="102"/>
    <s v="65.882.680/0001-60"/>
    <s v="ROD RAPOSO TAVARES , S/N KM 421, KM 421, AGUA DO CAPIXINGUI , PALMITAL , SP - , 19.970-000 , BR"/>
    <x v="4"/>
    <s v="FOR-022397/1"/>
    <s v="REAL"/>
    <n v="6878.33"/>
    <n v="21627.533018999999"/>
    <d v="2014-11-27T00:00:00"/>
    <s v="2.01.01.01.000.000-000124"/>
  </r>
  <r>
    <s v="MBN PRODUTOS QUIMICOS LTDA"/>
    <x v="102"/>
    <s v="65.882.680/0001-60"/>
    <s v="ROD RAPOSO TAVARES , S/N KM 421, KM 421, AGUA DO CAPIXINGUI , PALMITAL , SP - , 19.970-000 , BR"/>
    <x v="4"/>
    <s v="FOR-022397/2"/>
    <s v="REAL"/>
    <n v="6878.33"/>
    <n v="21627.533018999999"/>
    <d v="2014-12-04T00:00:00"/>
    <s v="2.01.01.01.000.000-000124"/>
  </r>
  <r>
    <s v="MBN PRODUTOS QUIMICOS LTDA"/>
    <x v="102"/>
    <s v="65.882.680/0001-60"/>
    <s v="ROD RAPOSO TAVARES , S/N KM 421, KM 421, AGUA DO CAPIXINGUI , PALMITAL , SP - , 19.970-000 , BR"/>
    <x v="4"/>
    <s v="FOR-022397/3"/>
    <s v="REAL"/>
    <n v="6878.55"/>
    <n v="21628.224764999999"/>
    <d v="2014-12-11T00:00:00"/>
    <s v="2.01.01.01.000.000-000124"/>
  </r>
  <r>
    <s v="MBN PRODUTOS QUIMICOS LTDA"/>
    <x v="103"/>
    <s v="11.284.623/0001-50"/>
    <s v="R LUIZA BARP, S/N PAVLH B , PAVLH B , CRISTO REI , ICARA , SC - 91110330, 88.820-000, BR"/>
    <x v="7"/>
    <s v="FOR-000925/1"/>
    <s v="REAL"/>
    <n v="4158"/>
    <n v="13073.999399999999"/>
    <d v="2015-01-16T00:00:00"/>
    <s v="2.01.01.01.000.000-000124"/>
  </r>
  <r>
    <s v="MBN PRODUTOS QUIMICOS LTDA"/>
    <x v="103"/>
    <s v="11.284.623/0001-50"/>
    <s v="R LUIZA BARP, S/N PAVLH B , PAVLH B , CRISTO REI , ICARA , SC - 91110330, 88.820-000, BR"/>
    <x v="7"/>
    <s v="FOR-000931/1"/>
    <s v="REAL"/>
    <n v="6480"/>
    <n v="20375.063999999998"/>
    <d v="2015-01-27T00:00:00"/>
    <s v="2.01.01.01.000.000-000124"/>
  </r>
  <r>
    <s v="MBN PRODUTOS QUIMICOS LTDA"/>
    <x v="103"/>
    <s v="11.284.623/0001-50"/>
    <s v="R LUIZA BARP, S/N PAVLH B , PAVLH B , CRISTO REI , ICARA , SC - 91110330, 88.820-000, BR"/>
    <x v="7"/>
    <s v="FOR-000936/1"/>
    <s v="REAL"/>
    <n v="3360"/>
    <n v="10564.848"/>
    <d v="2015-03-02T00:00:00"/>
    <s v="2.01.01.01.000.000-000124"/>
  </r>
  <r>
    <s v="MBN PRODUTOS QUIMICOS LTDA"/>
    <x v="103"/>
    <s v="11.284.623/0001-50"/>
    <s v="R LUIZA BARP, S/N PAVLH B , PAVLH B , CRISTO REI , ICARA , SC - 91110330, 88.820-000, BR"/>
    <x v="7"/>
    <s v="FOR-000962/1"/>
    <s v="REAL"/>
    <n v="4868"/>
    <n v="15306.4524"/>
    <d v="2015-05-14T00:00:00"/>
    <s v="2.01.01.01.000.000-000124"/>
  </r>
  <r>
    <s v="MBN PRODUTOS QUIMICOS LTDA"/>
    <x v="104"/>
    <s v="93.622.983/0001-89"/>
    <s v="EST ESTRADA DO GRAVATA , 730 , , DEOLINDA GOULART , GRAVATAI ,  - , 94.090-120 , BR"/>
    <x v="7"/>
    <s v="FOR-014082/1"/>
    <s v="REAL"/>
    <n v="13910.4"/>
    <n v="43738.470719999998"/>
    <d v="2015-02-15T00:00:00"/>
    <s v="2.01.01.01.000.000-000124"/>
  </r>
  <r>
    <s v="MBN PRODUTOS QUIMICOS LTDA"/>
    <x v="104"/>
    <s v="93.622.983/0001-89"/>
    <s v="EST ESTRADA DO GRAVATA , 730 , , DEOLINDA GOULART , GRAVATAI ,  - , 94.090-120 , BR"/>
    <x v="7"/>
    <s v="FOR-014146/2"/>
    <s v="REAL"/>
    <n v="13800"/>
    <n v="43391.34"/>
    <d v="2015-03-03T00:00:00"/>
    <s v="2.01.01.01.000.000-000124"/>
  </r>
  <r>
    <s v="MBN PRODUTOS QUIMICOS LTDA"/>
    <x v="104"/>
    <s v="93.622.983/0001-89"/>
    <s v="EST ESTRADA DO GRAVATA , 730 , , DEOLINDA GOULART , GRAVATAI ,  - , 94.090-120 , BR"/>
    <x v="7"/>
    <s v="FOR-014189/1"/>
    <s v="REAL"/>
    <n v="13800"/>
    <n v="43391.34"/>
    <d v="2015-03-01T00:00:00"/>
    <s v="2.01.01.01.000.000-000124"/>
  </r>
  <r>
    <s v="MBN PRODUTOS QUIMICOS LTDA"/>
    <x v="104"/>
    <s v="93.622.983/0001-89"/>
    <s v="EST ESTRADA DO GRAVATA , 730 , , DEOLINDA GOULART , GRAVATAI ,  - , 94.090-120 , BR"/>
    <x v="7"/>
    <s v="FOR-014189/2"/>
    <s v="REAL"/>
    <n v="13800"/>
    <n v="43391.34"/>
    <d v="2015-03-03T00:00:00"/>
    <s v="2.01.01.01.000.000-000124"/>
  </r>
  <r>
    <s v="MBN PRODUTOS QUIMICOS LTDA"/>
    <x v="104"/>
    <s v="93.622.983/0001-89"/>
    <s v="EST ESTRADA DO GRAVATA , 730 , , DEOLINDA GOULART , GRAVATAI ,  - , 94.090-120 , BR"/>
    <x v="7"/>
    <s v="FOR-014542/3"/>
    <s v="REAL"/>
    <n v="9583.34"/>
    <n v="30132.895961999999"/>
    <d v="2015-05-08T00:00:00"/>
    <s v="2.01.01.01.000.000-000124"/>
  </r>
  <r>
    <s v="MBN PRODUTOS QUIMICOS LTDA"/>
    <x v="104"/>
    <s v="93.622.983/0001-89"/>
    <s v="EST ESTRADA DO GRAVATA , 730 , , DEOLINDA GOULART , GRAVATAI ,  - , 94.090-120 , BR"/>
    <x v="7"/>
    <s v="FOR-014584/2"/>
    <s v="REAL"/>
    <n v="9583.33"/>
    <n v="30132.864518999999"/>
    <d v="2015-05-06T00:00:00"/>
    <s v="2.01.01.01.000.000-000124"/>
  </r>
  <r>
    <s v="MBN PRODUTOS QUIMICOS LTDA"/>
    <x v="104"/>
    <s v="93.622.983/0001-89"/>
    <s v="EST ESTRADA DO GRAVATA , 730 , , DEOLINDA GOULART , GRAVATAI ,  - , 94.090-120 , BR"/>
    <x v="7"/>
    <s v="FOR-014584/3"/>
    <s v="REAL"/>
    <n v="9583.34"/>
    <n v="30132.895961999999"/>
    <d v="2015-05-13T00:00:00"/>
    <s v="2.01.01.01.000.000-000124"/>
  </r>
  <r>
    <s v="MBN PRODUTOS QUIMICOS LTDA"/>
    <x v="104"/>
    <s v="93.622.983/0001-89"/>
    <s v="EST ESTRADA DO GRAVATA , 730 , , DEOLINDA GOULART , GRAVATAI ,  - , 94.090-120 , BR"/>
    <x v="7"/>
    <s v="FOR-014722/1"/>
    <s v="REAL"/>
    <n v="6665.21"/>
    <n v="20957.419803000001"/>
    <d v="2015-05-14T00:00:00"/>
    <s v="2.01.01.01.000.000-000124"/>
  </r>
  <r>
    <s v="MBN PRODUTOS QUIMICOS LTDA"/>
    <x v="104"/>
    <s v="93.622.983/0001-89"/>
    <s v="EST ESTRADA DO GRAVATA , 730 , , DEOLINDA GOULART , GRAVATAI ,  - , 94.090-120 , BR"/>
    <x v="7"/>
    <s v="FOR-014722/2"/>
    <s v="REAL"/>
    <n v="6665.21"/>
    <n v="20957.419803000001"/>
    <d v="2015-05-21T00:00:00"/>
    <s v="2.01.01.01.000.000-000124"/>
  </r>
  <r>
    <s v="MBN PRODUTOS QUIMICOS LTDA"/>
    <x v="104"/>
    <s v="93.622.983/0001-89"/>
    <s v="EST ESTRADA DO GRAVATA , 730 , , DEOLINDA GOULART , GRAVATAI ,  - , 94.090-120 , BR"/>
    <x v="7"/>
    <s v="FOR-014722/3"/>
    <s v="REAL"/>
    <n v="6665.21"/>
    <n v="20957.419803000001"/>
    <d v="2015-05-28T00:00:00"/>
    <s v="2.01.01.01.000.000-000124"/>
  </r>
  <r>
    <s v="MBN PRODUTOS QUIMICOS LTDA"/>
    <x v="104"/>
    <s v="93.622.983/0001-89"/>
    <s v="EST ESTRADA DO GRAVATA , 730 , , DEOLINDA GOULART , GRAVATAI ,  - , 94.090-120 , BR"/>
    <x v="7"/>
    <s v="FOR-014782/1"/>
    <s v="REAL"/>
    <n v="8740"/>
    <n v="27481.182000000001"/>
    <d v="2015-05-24T00:00:00"/>
    <s v="2.01.01.01.000.000-000124"/>
  </r>
  <r>
    <s v="MBN PRODUTOS QUIMICOS LTDA"/>
    <x v="104"/>
    <s v="93.622.983/0001-89"/>
    <s v="EST ESTRADA DO GRAVATA , 730 , , DEOLINDA GOULART , GRAVATAI ,  - , 94.090-120 , BR"/>
    <x v="7"/>
    <s v="FOR-014782/2"/>
    <s v="REAL"/>
    <n v="8740"/>
    <n v="27481.182000000001"/>
    <d v="2015-06-03T00:00:00"/>
    <s v="2.01.01.01.000.000-000124"/>
  </r>
  <r>
    <s v="MBN PRODUTOS QUIMICOS LTDA"/>
    <x v="105"/>
    <s v="42.361.873/0001-70"/>
    <s v="FAZ AMALIA , S/N , , RURAL , SANTA ROSA DE VITERBO ,  - , 14.270-000 , BR"/>
    <x v="4"/>
    <s v="FOR-041829/1"/>
    <s v="REAL"/>
    <n v="129731.68"/>
    <n v="407915.32142399997"/>
    <d v="2014-11-07T00:00:00"/>
    <s v="2.01.01.01.000.000-000124"/>
  </r>
  <r>
    <s v="MBN PRODUTOS QUIMICOS LTDA"/>
    <x v="106"/>
    <s v="04.621.481/0001-03"/>
    <s v="ROD BR 277 , S/N KM 126,3 , KM 126,3 , NOVA SERRINHA , BALSA NOVA , PR - APT 1308 , 83.650-000 , BR"/>
    <x v="4"/>
    <s v="FOR-005201/1"/>
    <s v="REAL"/>
    <n v="38021.760000000002"/>
    <n v="119551.819968"/>
    <d v="2015-01-05T00:00:00"/>
    <s v="2.01.01.01.000.000-000124"/>
  </r>
  <r>
    <s v="MBN PRODUTOS QUIMICOS LTDA"/>
    <x v="107"/>
    <s v="92.700.228/0001-02"/>
    <s v="AV PAROBE , 2237 , , SCHARLAU , SAO LEOPOLDO , RS - 93.270-000 , 93.125-000 , BR"/>
    <x v="6"/>
    <s v="FOR-012781/1"/>
    <s v="REAL"/>
    <n v="1372.5"/>
    <n v="4315.5517499999996"/>
    <d v="2015-04-27T00:00:00"/>
    <s v="2.01.01.01.000.000-000124"/>
  </r>
  <r>
    <s v="MBN PRODUTOS QUIMICOS LTDA"/>
    <x v="108"/>
    <s v="62.185.905/0001-30"/>
    <s v="EST FUKUTARO YIDA, 1155  : 1173; , : 1173; , COOPERATIVA , SAO BERNARDO DO CAMPO , SP  - 88.375-000 , 09.852-060 , br"/>
    <x v="6"/>
    <s v="FOR-067501/1"/>
    <s v="REAL"/>
    <n v="2707.5"/>
    <n v="8513.1922500000001"/>
    <d v="2015-01-06T00:00:00"/>
    <s v="2.01.01.01.000.000-000124"/>
  </r>
  <r>
    <s v="MBN PRODUTOS QUIMICOS LTDA"/>
    <x v="109"/>
    <s v="72.455.876/0001-33"/>
    <s v="FAZ SANTO ANTONIO , S/N CXPST 171 , CXPST 171 , PEDEERNEIRAS , TIETE , SP - 04.538-132, 18.530-000 , BR"/>
    <x v="4"/>
    <s v="FOR-024235/1"/>
    <s v="REAL"/>
    <n v="49471.38"/>
    <n v="155552.86013399999"/>
    <d v="2015-03-03T00:00:00"/>
    <s v="2.01.01.01.000.000-000124"/>
  </r>
  <r>
    <s v="MBN PRODUTOS QUIMICOS LTDA"/>
    <x v="109"/>
    <s v="72.455.876/0001-33"/>
    <s v="FAZ SANTO ANTONIO , S/N CXPST 171 , CXPST 171 , PEDEERNEIRAS , TIETE , SP - 04.538-132, 18.530-000 , BR"/>
    <x v="4"/>
    <s v="FOR-024336/1"/>
    <s v="REAL"/>
    <n v="55291.96"/>
    <n v="173854.50982799998"/>
    <d v="2015-02-11T00:00:00"/>
    <s v="2.01.01.01.000.000-000124"/>
  </r>
  <r>
    <s v="MBN PRODUTOS QUIMICOS LTDA"/>
    <x v="109"/>
    <s v="72.455.876/0001-33"/>
    <s v="FAZ SANTO ANTONIO , S/N CXPST 171 , CXPST 171 , PEDEERNEIRAS , TIETE , SP - 04.538-132, 18.530-000 , BR"/>
    <x v="4"/>
    <s v="FOR-024588/1"/>
    <s v="REAL"/>
    <n v="57591.24"/>
    <n v="181084.13593199998"/>
    <d v="2014-12-19T00:00:00"/>
    <s v="2.01.01.01.000.000-000124"/>
  </r>
  <r>
    <s v="CROMAFIX INDUSTRIA DE MASTERBACHES LTDA"/>
    <x v="110"/>
    <s v="15.060.708/0001-05"/>
    <s v="ROD ENGENHEIRO FABIANO VIVACQUA, S/N  BR 482/ALEGRE; , BR 482/ALEGRE; , LOCALIDADE COUTINHO , CACHOEIRO DE ITAPEMIRIM , ES  - 90.240-170, 29.302-984 , br"/>
    <x v="4"/>
    <s v="FOR-002058/3"/>
    <s v="REAL"/>
    <n v="5866.66"/>
    <n v="18446.539037999999"/>
    <d v="2014-12-10T00:00:00"/>
    <s v="2.01.01.01.000.000-000124"/>
  </r>
  <r>
    <s v="CROMAFIX INDUSTRIA DE MASTERBACHES LTDA"/>
    <x v="111"/>
    <s v="03.761.677/0001-30"/>
    <s v="AV BRASIL , 4633 , , DISTRITO INDUSTRIAL, RIO CLARO , SP - 13.841-061 , 13.505-700 , BR"/>
    <x v="5"/>
    <s v="FOR-044066/1"/>
    <s v="REAL"/>
    <n v="5983.2"/>
    <n v="18812.975759999998"/>
    <d v="2015-04-13T00:00:00"/>
    <s v="2.01.01.01.000.000-000124"/>
  </r>
  <r>
    <s v="CROMAFIX INDUSTRIA DE MASTERBACHES LTDA"/>
    <x v="111"/>
    <s v="03.761.677/0001-30"/>
    <s v="AV BRASIL , 4633 , , DISTRITO INDUSTRIAL, RIO CLARO , SP - 13.841-061 , 13.505-700 , BR"/>
    <x v="5"/>
    <s v="FOR-044682/1"/>
    <s v="REAL"/>
    <n v="7977.6"/>
    <n v="25083.967680000002"/>
    <d v="2015-05-12T00:00:00"/>
    <s v="2.01.01.01.000.000-000124"/>
  </r>
  <r>
    <s v="CROMAFIX INDUSTRIA DE MASTERBACHES LTDA"/>
    <x v="112"/>
    <s v="31.452.113/0013-95"/>
    <s v="AV JORGE BEY MALUF , 2163  , , VL THEODORO, SUZANO, SP - 06.680-035, 08.675-970 , BR"/>
    <x v="4"/>
    <s v="FOR-378509/1"/>
    <s v="REAL"/>
    <n v="3609.38"/>
    <n v="11348.973534000001"/>
    <d v="2015-02-03T00:00:00"/>
    <s v="2.01.01.01.000.000-000124"/>
  </r>
  <r>
    <s v="CROMAFIX INDUSTRIA DE MASTERBACHES LTDA"/>
    <x v="113"/>
    <s v="50.251.636/0002-65"/>
    <s v="AV INDUSTRIAL , s/n , , INDL ELIAS A DANIEL , CAPAO BONITO , sp - 92120-131, 18.304-610, BR"/>
    <x v="5"/>
    <s v="FOR-009753/1"/>
    <s v="REAL"/>
    <n v="2500"/>
    <n v="7860.75"/>
    <d v="2015-04-17T00:00:00"/>
    <s v="2.01.01.01.000.000-000124"/>
  </r>
  <r>
    <s v="CROMAFIX INDUSTRIA DE MASTERBACHES LTDA"/>
    <x v="113"/>
    <s v="50.251.636/0002-65"/>
    <s v="AV INDUSTRIAL , s/n , , INDL ELIAS A DANIEL , CAPAO BONITO , sp - 92120-131, 18.304-610, BR"/>
    <x v="5"/>
    <s v="FOR-009905/1"/>
    <s v="REAL"/>
    <n v="5000"/>
    <n v="15721.5"/>
    <d v="2015-05-09T00:00:00"/>
    <s v="2.01.01.01.000.000-000124"/>
  </r>
  <r>
    <s v="CROMAFIX INDUSTRIA DE MASTERBACHES LTDA"/>
    <x v="114"/>
    <s v="11.420.426/0001-10"/>
    <s v="ROD RS 122 KM 61,5 , 3.565  FUNDOS , FUNDOS , INDUSTRIAL , FARROUPILHA , RS  - 89.805-290, 95.180-000 , BR"/>
    <x v="4"/>
    <s v="FOR-009187/1"/>
    <s v="REAL"/>
    <n v="3004.83"/>
    <n v="9448.086969"/>
    <d v="2015-03-11T00:00:00"/>
    <s v="2.01.01.01.000.000-000124"/>
  </r>
  <r>
    <s v="CROMAFIX INDUSTRIA DE MASTERBACHES LTDA"/>
    <x v="115"/>
    <s v="15.115.504/0001-24"/>
    <s v="EST BA 099 KM 20 , S/N , , ABRANTES , CAMACARI , BAHIA - , 42.840-000 , BR"/>
    <x v="4"/>
    <s v="FOR-027780/1"/>
    <s v="REAL"/>
    <n v="34248.31"/>
    <n v="107686.96113299999"/>
    <d v="2014-10-16T00:00:00"/>
    <s v="2.01.01.01.000.000-000124"/>
  </r>
  <r>
    <s v="CROMAFIX INDUSTRIA DE MASTERBACHES LTDA"/>
    <x v="115"/>
    <s v="15.115.504/0001-24"/>
    <s v="EST BA 099 KM 20 , S/N , , ABRANTES , CAMACARI , BAHIA - , 42.840-000 , BR"/>
    <x v="4"/>
    <s v="FOR-027780/2"/>
    <s v="REAL"/>
    <n v="90181.25"/>
    <n v="283556.90437499998"/>
    <d v="2014-10-23T00:00:00"/>
    <s v="2.01.01.01.000.000-000124"/>
  </r>
  <r>
    <s v="CROMAFIX INDUSTRIA DE MASTERBACHES LTDA"/>
    <x v="115"/>
    <s v="15.115.504/0001-24"/>
    <s v="EST BA 099 KM 20 , S/N , , ABRANTES , CAMACARI , BAHIA - , 42.840-000 , BR"/>
    <x v="4"/>
    <s v="FOR-028523/1"/>
    <s v="REAL"/>
    <n v="97165.5"/>
    <n v="305517.48164999997"/>
    <d v="2014-12-03T00:00:00"/>
    <s v="2.01.01.01.000.000-000124"/>
  </r>
  <r>
    <s v="CROMAFIX INDUSTRIA DE MASTERBACHES LTDA"/>
    <x v="115"/>
    <s v="15.115.504/0001-24"/>
    <s v="EST BA 099 KM 20 , S/N , , ABRANTES , CAMACARI , BAHIA - , 42.840-000 , BR"/>
    <x v="4"/>
    <s v="FOR-028523/2"/>
    <s v="REAL"/>
    <n v="97165.5"/>
    <n v="305517.48164999997"/>
    <d v="2014-12-10T00:00:00"/>
    <s v="2.01.01.01.000.000-000124"/>
  </r>
  <r>
    <s v="CROMAFIX INDUSTRIA DE MASTERBACHES LTDA"/>
    <x v="115"/>
    <s v="15.115.504/0001-24"/>
    <s v="EST BA 099 KM 20 , S/N , , ABRANTES , CAMACARI , BAHIA - , 42.840-000 , BR"/>
    <x v="4"/>
    <s v="FOR-029950/1"/>
    <s v="REAL"/>
    <n v="54598.5"/>
    <n v="171674.06354999999"/>
    <d v="2015-03-19T00:00:00"/>
    <s v="2.01.01.01.000.000-000124"/>
  </r>
  <r>
    <s v="CROMAFIX INDUSTRIA DE MASTERBACHES LTDA"/>
    <x v="115"/>
    <s v="15.115.504/0001-24"/>
    <s v="EST BA 099 KM 20 , S/N , , ABRANTES , CAMACARI , BAHIA - , 42.840-000 , BR"/>
    <x v="4"/>
    <s v="FOR-029950/2"/>
    <s v="REAL"/>
    <n v="54598.5"/>
    <n v="171674.06354999999"/>
    <d v="2015-03-26T00:00:00"/>
    <s v="2.01.01.01.000.000-000124"/>
  </r>
  <r>
    <s v="CROMAFIX INDUSTRIA DE MASTERBACHES LTDA"/>
    <x v="115"/>
    <s v="15.115.504/0001-24"/>
    <s v="EST BA 099 KM 20 , S/N , , ABRANTES , CAMACARI , BAHIA - , 42.840-000 , BR"/>
    <x v="4"/>
    <s v="FOR-030155/1"/>
    <s v="REAL"/>
    <n v="55030.63"/>
    <n v="173032.80990899997"/>
    <d v="2015-03-31T00:00:00"/>
    <s v="2.01.01.01.000.000-000124"/>
  </r>
  <r>
    <s v="CROMAFIX INDUSTRIA DE MASTERBACHES LTDA"/>
    <x v="115"/>
    <s v="15.115.504/0001-24"/>
    <s v="EST BA 099 KM 20 , S/N , , ABRANTES , CAMACARI , BAHIA - , 42.840-000 , BR"/>
    <x v="4"/>
    <s v="FOR-030155/2"/>
    <s v="REAL"/>
    <n v="55030.62"/>
    <n v="173032.77846599999"/>
    <d v="2015-04-07T00:00:00"/>
    <s v="2.01.01.01.000.000-000124"/>
  </r>
  <r>
    <s v="CROMAFIX INDUSTRIA DE MASTERBACHES LTDA"/>
    <x v="116"/>
    <s v="09.471.917/0002-20"/>
    <s v="R DOUTOR JOSE ALEXANDRE CROSGNAC, 815  , , VILA SANTA FLORA , ITAPEVI , SP - 94.920-350, 06.680-035, BR"/>
    <x v="4"/>
    <s v="FOR-000129/1"/>
    <s v="REAL"/>
    <n v="1797.45"/>
    <n v="5651.7220349999998"/>
    <d v="2014-12-26T00:00:00"/>
    <s v="2.01.01.01.000.000-000124"/>
  </r>
  <r>
    <s v="CROMAFIX INDUSTRIA DE MASTERBACHES LTDA"/>
    <x v="116"/>
    <s v="09.471.917/0002-20"/>
    <s v="R DOUTOR JOSE ALEXANDRE CROSGNAC, 815  , , VILA SANTA FLORA , ITAPEVI , SP - 94.920-350, 06.680-035, BR"/>
    <x v="4"/>
    <s v="FOR-000129/2"/>
    <s v="REAL"/>
    <n v="1797.45"/>
    <n v="5651.7220349999998"/>
    <d v="2015-01-12T00:00:00"/>
    <s v="2.01.01.01.000.000-000124"/>
  </r>
  <r>
    <s v="CROMAFIX INDUSTRIA DE MASTERBACHES LTDA"/>
    <x v="74"/>
    <s v="04.534.393/0001-74"/>
    <s v="EST DA BALSA , 76 , , CHACARA MARCO / CRUZ PRETA , BARUERI , SP - 93.180-000 , 06.419-300 , BR"/>
    <x v="4"/>
    <s v="FOR-001136/1"/>
    <s v="REAL"/>
    <n v="13685.78"/>
    <n v="43032.198054"/>
    <d v="2015-03-18T00:00:00"/>
    <s v="2.01.01.01.000.000-000124"/>
  </r>
  <r>
    <s v="CROMAFIX INDUSTRIA DE MASTERBACHES LTDA"/>
    <x v="74"/>
    <s v="04.534.393/0001-74"/>
    <s v="EST DA BALSA , 76 , , CHACARA MARCO / CRUZ PRETA , BARUERI , SP - 93.180-000 , 06.419-300 , BR"/>
    <x v="4"/>
    <s v="FOR-001136/2"/>
    <s v="REAL"/>
    <n v="13685.78"/>
    <n v="43032.198054"/>
    <d v="2015-03-21T00:00:00"/>
    <s v="2.01.01.01.000.000-000124"/>
  </r>
  <r>
    <s v="CROMAFIX INDUSTRIA DE MASTERBACHES LTDA"/>
    <x v="74"/>
    <s v="04.534.393/0001-74"/>
    <s v="EST DA BALSA , 76 , , CHACARA MARCO / CRUZ PRETA , BARUERI , SP - 93.180-000 , 06.419-300 , BR"/>
    <x v="4"/>
    <s v="FOR-001136/3"/>
    <s v="REAL"/>
    <n v="13685.78"/>
    <n v="43032.198054"/>
    <d v="2015-03-23T00:00:00"/>
    <s v="2.01.01.01.000.000-000124"/>
  </r>
  <r>
    <s v="CROMAFIX INDUSTRIA DE MASTERBACHES LTDA"/>
    <x v="74"/>
    <s v="04.534.393/0001-74"/>
    <s v="EST DA BALSA , 76 , , CHACARA MARCO / CRUZ PRETA , BARUERI , SP - 93.180-000 , 06.419-300 , BR"/>
    <x v="4"/>
    <s v="FOR-001136/4"/>
    <s v="REAL"/>
    <n v="13685.78"/>
    <n v="43032.198054"/>
    <d v="2015-03-25T00:00:00"/>
    <s v="2.01.01.01.000.000-000124"/>
  </r>
  <r>
    <s v="CROMAFIX INDUSTRIA DE MASTERBACHES LTDA"/>
    <x v="74"/>
    <s v="04.534.393/0001-74"/>
    <s v="EST DA BALSA , 76 , , CHACARA MARCO / CRUZ PRETA , BARUERI , SP - 93.180-000 , 06.419-300 , BR"/>
    <x v="4"/>
    <s v="FOR-001136/5"/>
    <s v="REAL"/>
    <n v="13685.78"/>
    <n v="43032.198054"/>
    <d v="2015-03-27T00:00:00"/>
    <s v="2.01.01.01.000.000-000124"/>
  </r>
  <r>
    <s v="CROMAFIX INDUSTRIA DE MASTERBACHES LTDA"/>
    <x v="74"/>
    <s v="04.534.393/0001-74"/>
    <s v="EST DA BALSA , 76 , , CHACARA MARCO / CRUZ PRETA , BARUERI , SP - 93.180-000 , 06.419-300 , BR"/>
    <x v="4"/>
    <s v="FOR-001136/6"/>
    <s v="REAL"/>
    <n v="13685.79"/>
    <n v="43032.229497"/>
    <d v="2015-03-31T00:00:00"/>
    <s v="2.01.01.01.000.000-000124"/>
  </r>
  <r>
    <s v="CROMAFIX INDUSTRIA DE MASTERBACHES LTDA"/>
    <x v="74"/>
    <s v="04.534.393/0001-74"/>
    <s v="EST DA BALSA , 76 , , CHACARA MARCO / CRUZ PRETA , BARUERI , SP - 93.180-000 , 06.419-300 , BR"/>
    <x v="4"/>
    <s v="FOR-001137/1"/>
    <s v="REAL"/>
    <n v="13685.78"/>
    <n v="43032.198054"/>
    <d v="2015-03-05T00:00:00"/>
    <s v="2.01.01.01.000.000-000124"/>
  </r>
  <r>
    <s v="CROMAFIX INDUSTRIA DE MASTERBACHES LTDA"/>
    <x v="74"/>
    <s v="04.534.393/0001-74"/>
    <s v="EST DA BALSA , 76 , , CHACARA MARCO / CRUZ PRETA , BARUERI , SP - 93.180-000 , 06.419-300 , BR"/>
    <x v="4"/>
    <s v="FOR-001137/2"/>
    <s v="REAL"/>
    <n v="13685.78"/>
    <n v="43032.198054"/>
    <d v="2015-03-07T00:00:00"/>
    <s v="2.01.01.01.000.000-000124"/>
  </r>
  <r>
    <s v="CROMAFIX INDUSTRIA DE MASTERBACHES LTDA"/>
    <x v="74"/>
    <s v="04.534.393/0001-74"/>
    <s v="EST DA BALSA , 76 , , CHACARA MARCO / CRUZ PRETA , BARUERI , SP - 93.180-000 , 06.419-300 , BR"/>
    <x v="4"/>
    <s v="FOR-001137/3"/>
    <s v="REAL"/>
    <n v="13685.78"/>
    <n v="43032.198054"/>
    <d v="2015-03-09T00:00:00"/>
    <s v="2.01.01.01.000.000-000124"/>
  </r>
  <r>
    <s v="CROMAFIX INDUSTRIA DE MASTERBACHES LTDA"/>
    <x v="74"/>
    <s v="04.534.393/0001-74"/>
    <s v="EST DA BALSA , 76 , , CHACARA MARCO / CRUZ PRETA , BARUERI , SP - 93.180-000 , 06.419-300 , BR"/>
    <x v="4"/>
    <s v="FOR-001137/4"/>
    <s v="REAL"/>
    <n v="13685.78"/>
    <n v="43032.198054"/>
    <d v="2015-03-13T00:00:00"/>
    <s v="2.01.01.01.000.000-000124"/>
  </r>
  <r>
    <s v="CROMAFIX INDUSTRIA DE MASTERBACHES LTDA"/>
    <x v="74"/>
    <s v="04.534.393/0001-74"/>
    <s v="EST DA BALSA , 76 , , CHACARA MARCO / CRUZ PRETA , BARUERI , SP - 93.180-000 , 06.419-300 , BR"/>
    <x v="4"/>
    <s v="FOR-001137/5"/>
    <s v="REAL"/>
    <n v="13685.78"/>
    <n v="43032.198054"/>
    <d v="2015-03-15T00:00:00"/>
    <s v="2.01.01.01.000.000-000124"/>
  </r>
  <r>
    <s v="CROMAFIX INDUSTRIA DE MASTERBACHES LTDA"/>
    <x v="74"/>
    <s v="04.534.393/0001-74"/>
    <s v="EST DA BALSA , 76 , , CHACARA MARCO / CRUZ PRETA , BARUERI , SP - 93.180-000 , 06.419-300 , BR"/>
    <x v="4"/>
    <s v="FOR-001137/6"/>
    <s v="REAL"/>
    <n v="13685.79"/>
    <n v="43032.229497"/>
    <d v="2015-03-17T00:00:00"/>
    <s v="2.01.01.01.000.000-000124"/>
  </r>
  <r>
    <s v="CROMAFIX INDUSTRIA DE MASTERBACHES LTDA"/>
    <x v="74"/>
    <s v="04.534.393/0001-74"/>
    <s v="EST DA BALSA , 76 , , CHACARA MARCO / CRUZ PRETA , BARUERI , SP - 93.180-000 , 06.419-300 , BR"/>
    <x v="4"/>
    <s v="FOR-001138/1"/>
    <s v="REAL"/>
    <n v="13685.78"/>
    <n v="43032.198054"/>
    <d v="2015-03-02T00:00:00"/>
    <s v="2.01.01.01.000.000-000124"/>
  </r>
  <r>
    <s v="CROMAFIX INDUSTRIA DE MASTERBACHES LTDA"/>
    <x v="74"/>
    <s v="04.534.393/0001-74"/>
    <s v="EST DA BALSA , 76 , , CHACARA MARCO / CRUZ PRETA , BARUERI , SP - 93.180-000 , 06.419-300 , BR"/>
    <x v="4"/>
    <s v="FOR-001138/2"/>
    <s v="REAL"/>
    <n v="13685.78"/>
    <n v="43032.198054"/>
    <d v="2015-02-24T00:00:00"/>
    <s v="2.01.01.01.000.000-000124"/>
  </r>
  <r>
    <s v="CROMAFIX INDUSTRIA DE MASTERBACHES LTDA"/>
    <x v="74"/>
    <s v="04.534.393/0001-74"/>
    <s v="EST DA BALSA , 76 , , CHACARA MARCO / CRUZ PRETA , BARUERI , SP - 93.180-000 , 06.419-300 , BR"/>
    <x v="4"/>
    <s v="FOR-001138/3"/>
    <s v="REAL"/>
    <n v="13685.78"/>
    <n v="43032.198054"/>
    <d v="2015-02-26T00:00:00"/>
    <s v="2.01.01.01.000.000-000124"/>
  </r>
  <r>
    <s v="CROMAFIX INDUSTRIA DE MASTERBACHES LTDA"/>
    <x v="74"/>
    <s v="04.534.393/0001-74"/>
    <s v="EST DA BALSA , 76 , , CHACARA MARCO / CRUZ PRETA , BARUERI , SP - 93.180-000 , 06.419-300 , BR"/>
    <x v="4"/>
    <s v="FOR-001138/4"/>
    <s v="REAL"/>
    <n v="13685.78"/>
    <n v="43032.198054"/>
    <d v="2015-02-28T00:00:00"/>
    <s v="2.01.01.01.000.000-000124"/>
  </r>
  <r>
    <s v="CROMAFIX INDUSTRIA DE MASTERBACHES LTDA"/>
    <x v="74"/>
    <s v="04.534.393/0001-74"/>
    <s v="EST DA BALSA , 76 , , CHACARA MARCO / CRUZ PRETA , BARUERI , SP - 93.180-000 , 06.419-300 , BR"/>
    <x v="4"/>
    <s v="FOR-001138/5"/>
    <s v="REAL"/>
    <n v="13685.78"/>
    <n v="43032.198054"/>
    <d v="2015-03-01T00:00:00"/>
    <s v="2.01.01.01.000.000-000124"/>
  </r>
  <r>
    <s v="CROMAFIX INDUSTRIA DE MASTERBACHES LTDA"/>
    <x v="74"/>
    <s v="04.534.393/0001-74"/>
    <s v="EST DA BALSA , 76 , , CHACARA MARCO / CRUZ PRETA , BARUERI , SP - 93.180-000 , 06.419-300 , BR"/>
    <x v="4"/>
    <s v="FOR-001138/6"/>
    <s v="REAL"/>
    <n v="13685.79"/>
    <n v="43032.229497"/>
    <d v="2015-03-03T00:00:00"/>
    <s v="2.01.01.01.000.000-000124"/>
  </r>
  <r>
    <s v="CROMAFIX INDUSTRIA DE MASTERBACHES LTDA"/>
    <x v="74"/>
    <s v="04.534.393/0001-74"/>
    <s v="EST DA BALSA , 76 , , CHACARA MARCO / CRUZ PRETA , BARUERI , SP - 93.180-000 , 06.419-300 , BR"/>
    <x v="4"/>
    <s v="FOR-001199/1"/>
    <s v="REAL"/>
    <n v="12396.9"/>
    <n v="38979.572669999994"/>
    <d v="2015-02-25T00:00:00"/>
    <s v="2.01.01.01.000.000-000124"/>
  </r>
  <r>
    <s v="CROMAFIX INDUSTRIA DE MASTERBACHES LTDA"/>
    <x v="74"/>
    <s v="04.534.393/0001-74"/>
    <s v="EST DA BALSA , 76 , , CHACARA MARCO / CRUZ PRETA , BARUERI , SP - 93.180-000 , 06.419-300 , BR"/>
    <x v="4"/>
    <s v="FOR-001199/2"/>
    <s v="REAL"/>
    <n v="12396.9"/>
    <n v="38979.572669999994"/>
    <d v="2015-02-25T00:00:00"/>
    <s v="2.01.01.01.000.000-000124"/>
  </r>
  <r>
    <s v="CROMAFIX INDUSTRIA DE MASTERBACHES LTDA"/>
    <x v="74"/>
    <s v="04.534.393/0001-74"/>
    <s v="EST DA BALSA , 76 , , CHACARA MARCO / CRUZ PRETA , BARUERI , SP - 93.180-000 , 06.419-300 , BR"/>
    <x v="4"/>
    <s v="FOR-001199/3"/>
    <s v="REAL"/>
    <n v="12396.9"/>
    <n v="38979.572669999994"/>
    <d v="2015-02-26T00:00:00"/>
    <s v="2.01.01.01.000.000-000124"/>
  </r>
  <r>
    <s v="CROMAFIX INDUSTRIA DE MASTERBACHES LTDA"/>
    <x v="74"/>
    <s v="04.534.393/0001-74"/>
    <s v="EST DA BALSA , 76 , , CHACARA MARCO / CRUZ PRETA , BARUERI , SP - 93.180-000 , 06.419-300 , BR"/>
    <x v="4"/>
    <s v="FOR-001199/4"/>
    <s v="REAL"/>
    <n v="12396.9"/>
    <n v="38979.572669999994"/>
    <d v="2015-03-03T00:00:00"/>
    <s v="2.01.01.01.000.000-000124"/>
  </r>
  <r>
    <s v="CROMAFIX INDUSTRIA DE MASTERBACHES LTDA"/>
    <x v="74"/>
    <s v="04.534.393/0001-74"/>
    <s v="EST DA BALSA , 76 , , CHACARA MARCO / CRUZ PRETA , BARUERI , SP - 93.180-000 , 06.419-300 , BR"/>
    <x v="4"/>
    <s v="FOR-001199/5"/>
    <s v="REAL"/>
    <n v="12396.9"/>
    <n v="38979.572669999994"/>
    <d v="2015-03-08T00:00:00"/>
    <s v="2.01.01.01.000.000-000124"/>
  </r>
  <r>
    <s v="CROMAFIX INDUSTRIA DE MASTERBACHES LTDA"/>
    <x v="117"/>
    <s v="57.109.241/0003-52"/>
    <s v="AV PRESIDENTE WILSON , 4986 , , IPIRANGA, SAO PAULO , SP  - 02.016-030 , 04.220-001 , br"/>
    <x v="6"/>
    <s v="FOR-025259/1"/>
    <s v="REAL"/>
    <n v="1872.61"/>
    <n v="5888.0476229999995"/>
    <d v="2015-01-02T00:00:00"/>
    <s v="2.01.01.01.000.000-000124"/>
  </r>
  <r>
    <s v="CROMAFIX INDUSTRIA DE MASTERBACHES LTDA"/>
    <x v="117"/>
    <s v="57.109.241/0003-52"/>
    <s v="AV PRESIDENTE WILSON , 4986 , , IPIRANGA, SAO PAULO , SP  - 02.016-030 , 04.220-001 , br"/>
    <x v="6"/>
    <s v="FOR-025259/2"/>
    <s v="REAL"/>
    <n v="1872.61"/>
    <n v="5888.0476229999995"/>
    <d v="2015-01-09T00:00:00"/>
    <s v="2.01.01.01.000.000-000124"/>
  </r>
  <r>
    <s v="CROMAFIX INDUSTRIA DE MASTERBACHES LTDA"/>
    <x v="117"/>
    <s v="57.109.241/0003-52"/>
    <s v="AV PRESIDENTE WILSON , 4986 , , IPIRANGA, SAO PAULO , SP  - 02.016-030 , 04.220-001 , br"/>
    <x v="6"/>
    <s v="FOR-025259/3"/>
    <s v="REAL"/>
    <n v="1872.6"/>
    <n v="5888.0161799999996"/>
    <d v="2015-01-28T00:00:00"/>
    <s v="2.01.01.01.000.000-000124"/>
  </r>
  <r>
    <s v="CROMAFIX INDUSTRIA DE MASTERBACHES LTDA"/>
    <x v="118"/>
    <s v="48.922.033/0001-15"/>
    <s v="R RIO DE JANEIRO , 641 , , JARDIM RUYCE , DIADEMA , SP - 88.138-090 , 09.961-730 , BR"/>
    <x v="4"/>
    <s v="FOR-083274/1"/>
    <s v="REAL"/>
    <n v="4445.5"/>
    <n v="13977.985649999999"/>
    <d v="2015-05-20T00:00:00"/>
    <s v="2.01.01.01.000.000-000124"/>
  </r>
  <r>
    <s v="CROMAFIX INDUSTRIA DE MASTERBACHES LTDA"/>
    <x v="118"/>
    <s v="48.922.033/0001-15"/>
    <s v="R RIO DE JANEIRO , 641 , , JARDIM RUYCE , DIADEMA , SP - 88.138-090 , 09.961-730 , BR"/>
    <x v="4"/>
    <s v="FOR-083274/2"/>
    <s v="REAL"/>
    <n v="4442"/>
    <n v="13966.980599999999"/>
    <d v="2015-05-27T00:00:00"/>
    <s v="2.01.01.01.000.000-000124"/>
  </r>
  <r>
    <s v="CROMAFIX INDUSTRIA DE MASTERBACHES LTDA"/>
    <x v="118"/>
    <s v="48.922.033/0001-15"/>
    <s v="R RIO DE JANEIRO , 641 , , JARDIM RUYCE , DIADEMA , SP - 88.138-090 , 09.961-730 , BR"/>
    <x v="4"/>
    <s v="FOR-083274/3"/>
    <s v="REAL"/>
    <n v="4442"/>
    <n v="13966.980599999999"/>
    <d v="2015-06-03T00:00:00"/>
    <s v="2.01.01.01.000.000-000124"/>
  </r>
  <r>
    <s v="CROMAFIX INDUSTRIA DE MASTERBACHES LTDA"/>
    <x v="118"/>
    <s v="48.922.033/0001-15"/>
    <s v="R RIO DE JANEIRO , 641 , , JARDIM RUYCE , DIADEMA , SP - 88.138-090 , 09.961-730 , BR"/>
    <x v="4"/>
    <s v="FOR-083274/4"/>
    <s v="REAL"/>
    <n v="4442"/>
    <n v="13966.980599999999"/>
    <d v="2015-06-10T00:00:00"/>
    <s v="2.01.01.01.000.000-000124"/>
  </r>
  <r>
    <s v="CROMAFIX INDUSTRIA DE MASTERBACHES LTDA"/>
    <x v="118"/>
    <s v="48.922.033/0001-15"/>
    <s v="R RIO DE JANEIRO , 641 , , JARDIM RUYCE , DIADEMA , SP - 88.138-090 , 09.961-730 , BR"/>
    <x v="4"/>
    <s v="FOR-083274/5"/>
    <s v="REAL"/>
    <n v="4442"/>
    <n v="13966.980599999999"/>
    <d v="2015-06-17T00:00:00"/>
    <s v="2.01.01.01.000.000-000124"/>
  </r>
  <r>
    <s v="CROMAFIX INDUSTRIA DE MASTERBACHES LTDA"/>
    <x v="119"/>
    <s v="01.609.321/0001-50"/>
    <s v="R JOAQUIM ARAUJO , 50 , , SAO SIMAO , LIMEIRA, SP - 89.500-000, 13.486-451, BR"/>
    <x v="6"/>
    <s v="FOR-014331/1"/>
    <s v="REAL"/>
    <n v="470.66"/>
    <n v="1479.896238"/>
    <d v="2014-12-19T00:00:00"/>
    <s v="2.01.01.01.000.000-000124"/>
  </r>
  <r>
    <s v="CROMAFIX INDUSTRIA DE MASTERBACHES LTDA"/>
    <x v="119"/>
    <s v="01.609.321/0001-50"/>
    <s v="R JOAQUIM ARAUJO , 50 , , SAO SIMAO , LIMEIRA, SP - 89.500-000, 13.486-451, BR"/>
    <x v="6"/>
    <s v="FOR-014422/1"/>
    <s v="REAL"/>
    <n v="1411.99"/>
    <n v="4439.7201569999997"/>
    <d v="2015-01-01T00:00:00"/>
    <s v="2.01.01.01.000.000-000124"/>
  </r>
  <r>
    <s v="CROMAFIX INDUSTRIA DE MASTERBACHES LTDA"/>
    <x v="120"/>
    <s v="91.902.858/0001-05"/>
    <s v="R IRMAO AUGUSTO , 85 APT 401 , APT 401 , JARDIM LINDOIA , PORTO ALEGRE , RS - 90.570-140 , 91.050-290 , BR"/>
    <x v="4"/>
    <s v="FOR-001027/2"/>
    <s v="REAL"/>
    <n v="4920"/>
    <n v="15469.956"/>
    <d v="2015-04-10T00:00:00"/>
    <s v="2.01.01.01.000.000-000124"/>
  </r>
  <r>
    <s v="CROMAFIX INDUSTRIA DE MASTERBACHES LTDA"/>
    <x v="120"/>
    <s v="91.902.858/0001-05"/>
    <s v="R IRMAO AUGUSTO , 85 APT 401 , APT 401 , JARDIM LINDOIA , PORTO ALEGRE , RS - 90.570-140 , 91.050-290 , BR"/>
    <x v="4"/>
    <s v="FOR-001027/3"/>
    <s v="REAL"/>
    <n v="4920"/>
    <n v="15469.956"/>
    <d v="2015-04-17T00:00:00"/>
    <s v="2.01.01.01.000.000-000124"/>
  </r>
  <r>
    <s v="CROMAFIX INDUSTRIA DE MASTERBACHES LTDA"/>
    <x v="120"/>
    <s v="91.902.858/0001-05"/>
    <s v="R IRMAO AUGUSTO , 85 APT 401 , APT 401 , JARDIM LINDOIA , PORTO ALEGRE , RS - 90.570-140 , 91.050-290 , BR"/>
    <x v="4"/>
    <s v="FOR-001027/4"/>
    <s v="REAL"/>
    <n v="4920"/>
    <n v="15469.956"/>
    <d v="2015-04-24T00:00:00"/>
    <s v="2.01.01.01.000.000-000124"/>
  </r>
  <r>
    <s v="CROMAFIX INDUSTRIA DE MASTERBACHES LTDA"/>
    <x v="120"/>
    <s v="91.902.858/0001-05"/>
    <s v="R IRMAO AUGUSTO , 85 APT 401 , APT 401 , JARDIM LINDOIA , PORTO ALEGRE , RS - 90.570-140 , 91.050-290 , BR"/>
    <x v="4"/>
    <s v="FOR-001050/1"/>
    <s v="REAL"/>
    <n v="5265"/>
    <n v="16554.7395"/>
    <d v="2015-05-13T00:00:00"/>
    <s v="2.01.01.01.000.000-000124"/>
  </r>
  <r>
    <s v="CROMAFIX INDUSTRIA DE MASTERBACHES LTDA"/>
    <x v="120"/>
    <s v="91.902.858/0001-05"/>
    <s v="R IRMAO AUGUSTO , 85 APT 401 , APT 401 , JARDIM LINDOIA , PORTO ALEGRE , RS - 90.570-140 , 91.050-290 , BR"/>
    <x v="4"/>
    <s v="FOR-001050/2"/>
    <s v="REAL"/>
    <n v="5265"/>
    <n v="16554.7395"/>
    <d v="2015-05-20T00:00:00"/>
    <s v="2.01.01.01.000.000-000124"/>
  </r>
  <r>
    <s v="CROMAFIX INDUSTRIA DE MASTERBACHES LTDA"/>
    <x v="120"/>
    <s v="91.902.858/0001-05"/>
    <s v="R IRMAO AUGUSTO , 85 APT 401 , APT 401 , JARDIM LINDOIA , PORTO ALEGRE , RS - 90.570-140 , 91.050-290 , BR"/>
    <x v="4"/>
    <s v="FOR-001050/3"/>
    <s v="REAL"/>
    <n v="5265"/>
    <n v="16554.7395"/>
    <d v="2015-05-27T00:00:00"/>
    <s v="2.01.01.01.000.000-000124"/>
  </r>
  <r>
    <s v="CROMAFIX INDUSTRIA DE MASTERBACHES LTDA"/>
    <x v="120"/>
    <s v="91.902.858/0001-05"/>
    <s v="R IRMAO AUGUSTO , 85 APT 401 , APT 401 , JARDIM LINDOIA , PORTO ALEGRE , RS - 90.570-140 , 91.050-290 , BR"/>
    <x v="4"/>
    <s v="FOR-001050/4"/>
    <s v="REAL"/>
    <n v="5265"/>
    <n v="16554.7395"/>
    <d v="2015-06-03T00:00:00"/>
    <s v="2.01.01.01.000.000-000124"/>
  </r>
  <r>
    <s v="PROTON QUÍMICA LTDA."/>
    <x v="82"/>
    <s v="20.191.795/0001-70"/>
    <s v="R FREI CANECA , 61 , , LIRA , ESTANCIA VELHA , RS - 18.085-751 , 93.600-000, BR"/>
    <x v="7"/>
    <s v="FOR-000112/2"/>
    <s v="REAL"/>
    <n v="4738.79"/>
    <n v="14900.177396999999"/>
    <d v="2015-03-06T00:00:00"/>
    <s v="2.01.01.01.000.000-000124"/>
  </r>
  <r>
    <s v="PROTON QUÍMICA LTDA."/>
    <x v="82"/>
    <s v="20.191.795/0001-70"/>
    <s v="R FREI CANECA , 61 , , LIRA , ESTANCIA VELHA , RS - 18.085-751 , 93.600-000, BR"/>
    <x v="7"/>
    <s v="FOR-000135/1"/>
    <s v="REAL"/>
    <n v="22934.5"/>
    <n v="72112.948349999991"/>
    <d v="2015-03-23T00:00:00"/>
    <s v="2.01.01.01.000.000-000124"/>
  </r>
  <r>
    <s v="PROTON QUÍMICA LTDA."/>
    <x v="82"/>
    <s v="20.191.795/0001-70"/>
    <s v="R FREI CANECA , 61 , , LIRA , ESTANCIA VELHA , RS - 18.085-751 , 93.600-000, BR"/>
    <x v="7"/>
    <s v="FOR-000141/1"/>
    <s v="REAL"/>
    <n v="15301.44"/>
    <n v="48112.317792000002"/>
    <d v="2015-03-26T00:00:00"/>
    <s v="2.01.01.01.000.000-000124"/>
  </r>
  <r>
    <s v="PROTON QUÍMICA LTDA."/>
    <x v="121"/>
    <s v="92.333.822/0001-02"/>
    <s v="EST RS CENTO E VINTE E DOIS , s/n KM 91,3 CP 200 , KM 91,3 CP 200 , sede, FLORES DA CUNHA , rs - 92500000, 95.270-000 , BR"/>
    <x v="5"/>
    <s v="FOR-025472/1"/>
    <s v="REAL"/>
    <n v="15048"/>
    <n v="47315.426399999997"/>
    <d v="2015-04-06T00:00:00"/>
    <s v="2.01.01.01.000.000-000124"/>
  </r>
  <r>
    <s v="PROTON QUÍMICA LTDA."/>
    <x v="104"/>
    <s v="93.622.983/0001-89"/>
    <s v="EST ESTRADA DO GRAVATA , 730 , , DEOLINDA GOULART , GRAVATAI ,  - , 94.090-120 , BR"/>
    <x v="7"/>
    <s v="FOR-013515/1"/>
    <s v="REAL"/>
    <n v="7978.84"/>
    <n v="25087.866611999998"/>
    <d v="2014-12-24T00:00:00"/>
    <s v="2.01.01.01.000.000-000124"/>
  </r>
  <r>
    <s v="PROTON QUÍMICA LTDA."/>
    <x v="104"/>
    <s v="93.622.983/0001-89"/>
    <s v="EST ESTRADA DO GRAVATA , 730 , , DEOLINDA GOULART , GRAVATAI ,  - , 94.090-120 , BR"/>
    <x v="7"/>
    <s v="FOR-013515/2"/>
    <s v="REAL"/>
    <n v="20356.84"/>
    <n v="64008.012011999999"/>
    <d v="2015-01-03T00:00:00"/>
    <s v="2.01.01.01.000.000-000124"/>
  </r>
  <r>
    <s v="PROTON QUÍMICA LTDA."/>
    <x v="104"/>
    <s v="93.622.983/0001-89"/>
    <s v="EST ESTRADA DO GRAVATA , 730 , , DEOLINDA GOULART , GRAVATAI ,  - , 94.090-120 , BR"/>
    <x v="7"/>
    <s v="FOR-013571/1"/>
    <s v="REAL"/>
    <n v="20356.84"/>
    <n v="64008.012011999999"/>
    <d v="2014-12-29T00:00:00"/>
    <s v="2.01.01.01.000.000-000124"/>
  </r>
  <r>
    <s v="PROTON QUÍMICA LTDA."/>
    <x v="104"/>
    <s v="93.622.983/0001-89"/>
    <s v="EST ESTRADA DO GRAVATA , 730 , , DEOLINDA GOULART , GRAVATAI ,  - , 94.090-120 , BR"/>
    <x v="7"/>
    <s v="FOR-013571/2"/>
    <s v="REAL"/>
    <n v="20356.84"/>
    <n v="64008.012011999999"/>
    <d v="2015-01-08T00:00:00"/>
    <s v="2.01.01.01.000.000-000124"/>
  </r>
  <r>
    <s v="MBN PRODUTOS QUIMICOS LTDA"/>
    <x v="122"/>
    <s v="10.981.550/0001-92"/>
    <s v="AV GETULIO VARGAS, 551  , , ASSIS BRASIL , IJUI , RS  - 88.350-200 , 98.700-000, br"/>
    <x v="8"/>
    <s v="FOR-014221/1"/>
    <s v="REAL"/>
    <n v="438.17"/>
    <n v="1377.7379309999999"/>
    <d v="2015-02-25T00:00:00"/>
    <s v="2.01.01.04.000.000-000127"/>
  </r>
  <r>
    <s v="MBN PRODUTOS QUIMICOS LTDA"/>
    <x v="122"/>
    <s v="10.981.550/0001-92"/>
    <s v="AV GETULIO VARGAS, 551  , , ASSIS BRASIL , IJUI , RS  - 88.350-200 , 98.700-000, br"/>
    <x v="8"/>
    <s v="FOR-014223/1"/>
    <s v="REAL"/>
    <n v="547.71"/>
    <n v="1722.1645530000001"/>
    <d v="2015-02-25T00:00:00"/>
    <s v="2.01.01.04.000.000-000127"/>
  </r>
  <r>
    <s v="MBN PRODUTOS QUIMICOS LTDA"/>
    <x v="122"/>
    <s v="10.981.550/0001-92"/>
    <s v="AV GETULIO VARGAS, 551  , , ASSIS BRASIL , IJUI , RS  - 88.350-200 , 98.700-000, br"/>
    <x v="8"/>
    <s v="FOR-014226/1"/>
    <s v="REAL"/>
    <n v="264.12"/>
    <n v="830.47251599999993"/>
    <d v="2015-02-25T00:00:00"/>
    <s v="2.01.01.04.000.000-000127"/>
  </r>
  <r>
    <s v="MBN PRODUTOS QUIMICOS LTDA"/>
    <x v="122"/>
    <s v="10.981.550/0001-92"/>
    <s v="AV GETULIO VARGAS, 551  , , ASSIS BRASIL , IJUI , RS  - 88.350-200 , 98.700-000, br"/>
    <x v="8"/>
    <s v="FOR-014446/1"/>
    <s v="REAL"/>
    <n v="600"/>
    <n v="1886.58"/>
    <d v="2015-02-25T00:00:00"/>
    <s v="2.01.01.04.000.000-000127"/>
  </r>
  <r>
    <s v="MBN PRODUTOS QUIMICOS LTDA"/>
    <x v="122"/>
    <s v="10.981.550/0001-92"/>
    <s v="AV GETULIO VARGAS, 551  , , ASSIS BRASIL , IJUI , RS  - 88.350-200 , 98.700-000, br"/>
    <x v="8"/>
    <s v="FOR-014697/1"/>
    <s v="REAL"/>
    <n v="650"/>
    <n v="2043.7949999999998"/>
    <d v="2015-02-25T00:00:00"/>
    <s v="2.01.01.04.000.000-000127"/>
  </r>
  <r>
    <s v="MBN PRODUTOS QUIMICOS LTDA"/>
    <x v="122"/>
    <s v="10.981.550/0001-92"/>
    <s v="AV GETULIO VARGAS, 551  , , ASSIS BRASIL , IJUI , RS  - 88.350-200 , 98.700-000, br"/>
    <x v="8"/>
    <s v="FOR-014934/1"/>
    <s v="REAL"/>
    <n v="840"/>
    <n v="2641.212"/>
    <d v="2015-02-26T00:00:00"/>
    <s v="2.01.01.04.000.000-000127"/>
  </r>
  <r>
    <s v="MBN PRODUTOS QUIMICOS LTDA"/>
    <x v="122"/>
    <s v="10.981.550/0001-92"/>
    <s v="AV GETULIO VARGAS, 551  , , ASSIS BRASIL , IJUI , RS  - 88.350-200 , 98.700-000, br"/>
    <x v="8"/>
    <s v="FOR-014935/1"/>
    <s v="REAL"/>
    <n v="840"/>
    <n v="2641.212"/>
    <d v="2015-02-26T00:00:00"/>
    <s v="2.01.01.04.000.000-000127"/>
  </r>
  <r>
    <s v="MBN PRODUTOS QUIMICOS LTDA"/>
    <x v="122"/>
    <s v="10.981.550/0001-92"/>
    <s v="AV GETULIO VARGAS, 551  , , ASSIS BRASIL , IJUI , RS  - 88.350-200 , 98.700-000, br"/>
    <x v="8"/>
    <s v="FOR-014961/1"/>
    <s v="REAL"/>
    <n v="250"/>
    <n v="786.07499999999993"/>
    <d v="2015-02-26T00:00:00"/>
    <s v="2.01.01.04.000.000-000127"/>
  </r>
  <r>
    <s v="MBN PRODUTOS QUIMICOS LTDA"/>
    <x v="122"/>
    <s v="10.981.550/0001-92"/>
    <s v="AV GETULIO VARGAS, 551  , , ASSIS BRASIL , IJUI , RS  - 88.350-200 , 98.700-000, br"/>
    <x v="8"/>
    <s v="FOR-014962/1"/>
    <s v="REAL"/>
    <n v="350"/>
    <n v="1100.5049999999999"/>
    <d v="2015-02-26T00:00:00"/>
    <s v="2.01.01.04.000.000-000127"/>
  </r>
  <r>
    <s v="MBN PRODUTOS QUIMICOS LTDA"/>
    <x v="123"/>
    <s v="06.324.699/0001-21"/>
    <s v="SIT AGUA NOVA, S/N  , , ITAPIRAPUAN, BOM SUCESSO DE ITARARE , SP - 89.825-000, 18.475-000, BR"/>
    <x v="8"/>
    <s v="FOR-000662/1"/>
    <s v="REAL"/>
    <n v="3240"/>
    <n v="10187.531999999999"/>
    <d v="2014-12-05T00:00:00"/>
    <s v="2.01.01.04.000.000-000127"/>
  </r>
  <r>
    <s v="MBN PRODUTOS QUIMICOS LTDA"/>
    <x v="124"/>
    <s v="82.110.818/0001-21"/>
    <s v="AV ENGENHEIRO LOURENCO FAORO , 3300  , , INDUSTRIAL , CACADOR , SC - 81.050-170 , 89.500-000, BR"/>
    <x v="8"/>
    <s v="FOR-363150/1"/>
    <s v="REAL"/>
    <n v="121.28"/>
    <n v="381.34070400000002"/>
    <d v="2013-10-23T00:00:00"/>
    <s v="2.01.01.04.000.000-000127"/>
  </r>
  <r>
    <s v="MBN PRODUTOS QUIMICOS LTDA"/>
    <x v="124"/>
    <s v="82.110.818/0001-21"/>
    <s v="AV ENGENHEIRO LOURENCO FAORO , 3300  , , INDUSTRIAL , CACADOR , SC - 81.050-170 , 89.500-000, BR"/>
    <x v="8"/>
    <s v="FOR-364299/1"/>
    <s v="REAL"/>
    <n v="641.73"/>
    <n v="2017.791639"/>
    <d v="2013-10-23T00:00:00"/>
    <s v="2.01.01.04.000.000-000127"/>
  </r>
  <r>
    <s v="MBN PRODUTOS QUIMICOS LTDA"/>
    <x v="124"/>
    <s v="82.110.818/0001-21"/>
    <s v="AV ENGENHEIRO LOURENCO FAORO , 3300  , , INDUSTRIAL , CACADOR , SC - 81.050-170 , 89.500-000, BR"/>
    <x v="8"/>
    <s v="FOR-367140/1"/>
    <s v="REAL"/>
    <n v="100"/>
    <n v="314.43"/>
    <d v="2013-10-23T00:00:00"/>
    <s v="2.01.01.04.000.000-000127"/>
  </r>
  <r>
    <s v="MBN PRODUTOS QUIMICOS LTDA"/>
    <x v="124"/>
    <s v="82.110.818/0001-21"/>
    <s v="AV ENGENHEIRO LOURENCO FAORO , 3300  , , INDUSTRIAL , CACADOR , SC - 81.050-170 , 89.500-000, BR"/>
    <x v="8"/>
    <s v="FOR-367146/1"/>
    <s v="REAL"/>
    <n v="287"/>
    <n v="902.41409999999996"/>
    <d v="2013-10-23T00:00:00"/>
    <s v="2.01.01.04.000.000-000127"/>
  </r>
  <r>
    <s v="MBN PRODUTOS QUIMICOS LTDA"/>
    <x v="125"/>
    <s v="11.273.955/0003-09"/>
    <s v="R ANTONIO SIMM , 809 , , CAPAO DA IMBUIA , CURITIBA , PR - 94.930-075 , 82.800-290 , BR"/>
    <x v="8"/>
    <s v="FOR-000305/1"/>
    <s v="REAL"/>
    <n v="235.2"/>
    <n v="739.53935999999999"/>
    <d v="2015-04-15T00:00:00"/>
    <s v="2.01.01.04.000.000-000127"/>
  </r>
  <r>
    <s v="MBN PRODUTOS QUIMICOS LTDA"/>
    <x v="125"/>
    <s v="11.273.955/0003-09"/>
    <s v="R ANTONIO SIMM , 809 , , CAPAO DA IMBUIA , CURITIBA , PR - 94.930-075 , 82.800-290 , BR"/>
    <x v="8"/>
    <s v="FOR-000306/1"/>
    <s v="REAL"/>
    <n v="168.18"/>
    <n v="528.80837399999996"/>
    <d v="2015-04-15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1852/1"/>
    <s v="REAL"/>
    <n v="1545.45"/>
    <n v="4859.3584350000001"/>
    <d v="2014-01-08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540/1"/>
    <s v="REAL"/>
    <n v="900"/>
    <n v="2829.87"/>
    <d v="2014-11-20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566/1"/>
    <s v="REAL"/>
    <n v="1225.46"/>
    <n v="3853.213878"/>
    <d v="2014-11-20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623/1"/>
    <s v="REAL"/>
    <n v="1232.4100000000001"/>
    <n v="3875.0667630000003"/>
    <d v="2014-11-20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677/1"/>
    <s v="REAL"/>
    <n v="2761.48"/>
    <n v="8682.9215640000002"/>
    <d v="2014-11-20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698/1"/>
    <s v="REAL"/>
    <n v="5376.36"/>
    <n v="16904.888747999998"/>
    <d v="2014-11-20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703/1"/>
    <s v="REAL"/>
    <n v="250"/>
    <n v="786.07499999999993"/>
    <d v="2014-11-20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714/1"/>
    <s v="REAL"/>
    <n v="4267.84"/>
    <n v="13419.369312000001"/>
    <d v="2014-11-20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717/1"/>
    <s v="REAL"/>
    <n v="1000"/>
    <n v="3144.2999999999997"/>
    <d v="2014-11-20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719/1"/>
    <s v="REAL"/>
    <n v="3877.84"/>
    <n v="12193.092312000001"/>
    <d v="2014-11-20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749/1"/>
    <s v="REAL"/>
    <n v="400"/>
    <n v="1257.72"/>
    <d v="2014-12-03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775/1"/>
    <s v="REAL"/>
    <n v="2850"/>
    <n v="8961.2549999999992"/>
    <d v="2014-12-05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789/1"/>
    <s v="REAL"/>
    <n v="2000"/>
    <n v="6288.5999999999995"/>
    <d v="2014-12-05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790/1"/>
    <s v="REAL"/>
    <n v="500"/>
    <n v="1572.1499999999999"/>
    <d v="2014-12-05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791/1"/>
    <s v="REAL"/>
    <n v="500"/>
    <n v="1572.1499999999999"/>
    <d v="2014-12-05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792/1"/>
    <s v="REAL"/>
    <n v="500"/>
    <n v="1572.1499999999999"/>
    <d v="2014-12-05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798/1"/>
    <s v="REAL"/>
    <n v="250"/>
    <n v="786.07499999999993"/>
    <d v="2014-12-05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833/1"/>
    <s v="REAL"/>
    <n v="3532.11"/>
    <n v="11106.013472999999"/>
    <d v="2014-12-12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840/1"/>
    <s v="REAL"/>
    <n v="3442.45"/>
    <n v="10824.095534999999"/>
    <d v="2014-12-15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844/1"/>
    <s v="REAL"/>
    <n v="250"/>
    <n v="786.07499999999993"/>
    <d v="2014-12-16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852/1"/>
    <s v="REAL"/>
    <n v="4276.3599999999997"/>
    <n v="13446.158747999998"/>
    <d v="2014-12-15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860/1"/>
    <s v="REAL"/>
    <n v="3886.36"/>
    <n v="12219.881748"/>
    <d v="2014-12-18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869/1"/>
    <s v="REAL"/>
    <n v="400"/>
    <n v="1257.72"/>
    <d v="2015-02-25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873/1"/>
    <s v="REAL"/>
    <n v="3000"/>
    <n v="9432.9"/>
    <d v="2014-12-19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893/1"/>
    <s v="REAL"/>
    <n v="3442.45"/>
    <n v="10824.095534999999"/>
    <d v="2014-12-26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898/1"/>
    <s v="REAL"/>
    <n v="250"/>
    <n v="786.07499999999993"/>
    <d v="2014-12-26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939/1"/>
    <s v="REAL"/>
    <n v="4384.32"/>
    <n v="13785.617375999998"/>
    <d v="2015-01-02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940/1"/>
    <s v="REAL"/>
    <n v="400"/>
    <n v="1257.72"/>
    <d v="2015-01-02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941/1"/>
    <s v="REAL"/>
    <n v="3994.32"/>
    <n v="12559.340376"/>
    <d v="2015-01-02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942/1"/>
    <s v="REAL"/>
    <n v="3000"/>
    <n v="9432.9"/>
    <d v="2015-01-03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945/1"/>
    <s v="REAL"/>
    <n v="4024.09"/>
    <n v="12652.946187"/>
    <d v="2015-02-25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946/1"/>
    <s v="REAL"/>
    <n v="400"/>
    <n v="1257.72"/>
    <d v="2015-02-25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948/1"/>
    <s v="REAL"/>
    <n v="5789"/>
    <n v="18202.352699999999"/>
    <d v="2015-01-05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950/1"/>
    <s v="REAL"/>
    <n v="250"/>
    <n v="786.07499999999993"/>
    <d v="2015-01-06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952/1"/>
    <s v="REAL"/>
    <n v="400"/>
    <n v="1257.72"/>
    <d v="2015-01-06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978/1"/>
    <s v="REAL"/>
    <n v="5376.36"/>
    <n v="16904.888747999998"/>
    <d v="2015-01-10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986/1"/>
    <s v="REAL"/>
    <n v="250"/>
    <n v="786.07499999999993"/>
    <d v="2015-01-13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987/1"/>
    <s v="REAL"/>
    <n v="740"/>
    <n v="2326.7819999999997"/>
    <d v="2015-01-13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988/1"/>
    <s v="REAL"/>
    <n v="935"/>
    <n v="2939.9204999999997"/>
    <d v="2015-01-14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989/1"/>
    <s v="REAL"/>
    <n v="850"/>
    <n v="2672.6549999999997"/>
    <d v="2015-01-14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3990/1"/>
    <s v="REAL"/>
    <n v="6215.21"/>
    <n v="19542.484802999999"/>
    <d v="2015-01-14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4036/1"/>
    <s v="REAL"/>
    <n v="5376.36"/>
    <n v="16904.888747999998"/>
    <d v="2015-02-25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4042/1"/>
    <s v="REAL"/>
    <n v="250"/>
    <n v="786.07499999999993"/>
    <d v="2015-02-25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4043/1"/>
    <s v="REAL"/>
    <n v="400"/>
    <n v="1257.72"/>
    <d v="2015-02-25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4044/1"/>
    <s v="REAL"/>
    <n v="3000"/>
    <n v="9432.9"/>
    <d v="2015-02-25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4099/1"/>
    <s v="REAL"/>
    <n v="10177.73"/>
    <n v="32001.836438999999"/>
    <d v="2015-03-06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4100/1"/>
    <s v="REAL"/>
    <n v="250"/>
    <n v="786.07499999999993"/>
    <d v="2015-02-25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4254/1"/>
    <s v="REAL"/>
    <n v="5376.36"/>
    <n v="16904.888747999998"/>
    <d v="2015-03-31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4303/1"/>
    <s v="REAL"/>
    <n v="5809.17"/>
    <n v="18265.773230999999"/>
    <d v="2015-04-14T00:00:00"/>
    <s v="2.01.01.04.000.000-000127"/>
  </r>
  <r>
    <s v="MBN PRODUTOS QUIMICOS LTDA"/>
    <x v="126"/>
    <s v="02.148.188/0001-45"/>
    <s v="R QUINZE DE NOVEMBRO , 465 , , VILA SILVA , SAPUCAIA DO SUL, RS - , 93.210-000 , BR"/>
    <x v="8"/>
    <s v="FOR-004319/1"/>
    <s v="REAL"/>
    <n v="7050.9"/>
    <n v="22170.144869999996"/>
    <d v="2015-04-17T00:00:00"/>
    <s v="2.01.01.04.000.000-000127"/>
  </r>
  <r>
    <s v="MBN PRODUTOS QUIMICOS LTDA"/>
    <x v="127"/>
    <s v="76.667.682/0006-67"/>
    <s v="R FAUSTINO SABOTA , 215 , , COLONIA RIO GRANDE , SAO JOSE DOS PINHAIS , PR - 27143050, 83.020-840 , BR"/>
    <x v="8"/>
    <s v="FOR-015079/1"/>
    <s v="REAL"/>
    <n v="6672.9"/>
    <n v="20981.599469999997"/>
    <d v="2015-06-03T00:00:00"/>
    <s v="2.01.01.04.000.000-000127"/>
  </r>
  <r>
    <s v="MBN PRODUTOS QUIMICOS LTDA"/>
    <x v="127"/>
    <s v="76.667.682/0006-67"/>
    <s v="R FAUSTINO SABOTA , 215 , , COLONIA RIO GRANDE , SAO JOSE DOS PINHAIS , PR - 27143050, 83.020-840 , BR"/>
    <x v="8"/>
    <s v="FOR-015412/1"/>
    <s v="REAL"/>
    <n v="6672.9"/>
    <n v="20981.599469999997"/>
    <d v="2015-05-29T00:00:00"/>
    <s v="2.01.01.04.000.000-000127"/>
  </r>
  <r>
    <s v="MBN PRODUTOS QUIMICOS LTDA"/>
    <x v="128"/>
    <s v="90.041.799/0001-57"/>
    <s v="AV PLINIO KROEFF , 980 SALA 06 , SALA 06 , RUBEM BERTA , PORTO ALEGRE , RS - 91.050-290 , 91.150-170 , BR"/>
    <x v="8"/>
    <s v="FOR-001256/1"/>
    <s v="REAL"/>
    <n v="2000"/>
    <n v="6288.5999999999995"/>
    <d v="2015-01-12T00:00:00"/>
    <s v="2.01.01.04.000.000-000127"/>
  </r>
  <r>
    <s v="MBN PRODUTOS QUIMICOS LTDA"/>
    <x v="128"/>
    <s v="90.041.799/0001-57"/>
    <s v="AV PLINIO KROEFF , 980 SALA 06 , SALA 06 , RUBEM BERTA , PORTO ALEGRE , RS - 91.050-290 , 91.150-170 , BR"/>
    <x v="8"/>
    <s v="FOR-001257/1"/>
    <s v="REAL"/>
    <n v="2000"/>
    <n v="6288.5999999999995"/>
    <d v="2015-01-12T00:00:00"/>
    <s v="2.01.01.04.000.000-000127"/>
  </r>
  <r>
    <s v="MBN PRODUTOS QUIMICOS LTDA"/>
    <x v="128"/>
    <s v="90.041.799/0001-57"/>
    <s v="AV PLINIO KROEFF , 980 SALA 06 , SALA 06 , RUBEM BERTA , PORTO ALEGRE , RS - 91.050-290 , 91.150-170 , BR"/>
    <x v="8"/>
    <s v="FOR-001264/1"/>
    <s v="REAL"/>
    <n v="1650"/>
    <n v="5188.0949999999993"/>
    <d v="2015-01-12T00:00:00"/>
    <s v="2.01.01.04.000.000-000127"/>
  </r>
  <r>
    <s v="MBN PRODUTOS QUIMICOS LTDA"/>
    <x v="128"/>
    <s v="90.041.799/0001-57"/>
    <s v="AV PLINIO KROEFF , 980 SALA 06 , SALA 06 , RUBEM BERTA , PORTO ALEGRE , RS - 91.050-290 , 91.150-170 , BR"/>
    <x v="8"/>
    <s v="FOR-001265/1"/>
    <s v="REAL"/>
    <n v="2600"/>
    <n v="8175.1799999999994"/>
    <d v="2015-01-12T00:00:00"/>
    <s v="2.01.01.04.000.000-000127"/>
  </r>
  <r>
    <s v="MBN PRODUTOS QUIMICOS LTDA"/>
    <x v="128"/>
    <s v="90.041.799/0001-57"/>
    <s v="AV PLINIO KROEFF , 980 SALA 06 , SALA 06 , RUBEM BERTA , PORTO ALEGRE , RS - 91.050-290 , 91.150-170 , BR"/>
    <x v="8"/>
    <s v="FOR-001270/1"/>
    <s v="REAL"/>
    <n v="2000"/>
    <n v="6288.5999999999995"/>
    <d v="2015-01-12T00:00:00"/>
    <s v="2.01.01.04.000.000-000127"/>
  </r>
  <r>
    <s v="MBN PRODUTOS QUIMICOS LTDA"/>
    <x v="128"/>
    <s v="90.041.799/0001-57"/>
    <s v="AV PLINIO KROEFF , 980 SALA 06 , SALA 06 , RUBEM BERTA , PORTO ALEGRE , RS - 91.050-290 , 91.150-170 , BR"/>
    <x v="8"/>
    <s v="FOR-001272/1"/>
    <s v="REAL"/>
    <n v="2800"/>
    <n v="8804.0399999999991"/>
    <d v="2015-01-12T00:00:00"/>
    <s v="2.01.01.04.000.000-000127"/>
  </r>
  <r>
    <s v="MBN PRODUTOS QUIMICOS LTDA"/>
    <x v="128"/>
    <s v="90.041.799/0001-57"/>
    <s v="AV PLINIO KROEFF , 980 SALA 06 , SALA 06 , RUBEM BERTA , PORTO ALEGRE , RS - 91.050-290 , 91.150-170 , BR"/>
    <x v="8"/>
    <s v="FOR-001349/1"/>
    <s v="REAL"/>
    <n v="600"/>
    <n v="1886.58"/>
    <d v="2015-02-27T00:00:00"/>
    <s v="2.01.01.04.000.000-000127"/>
  </r>
  <r>
    <s v="MBN PRODUTOS QUIMICOS LTDA"/>
    <x v="128"/>
    <s v="90.041.799/0001-57"/>
    <s v="AV PLINIO KROEFF , 980 SALA 06 , SALA 06 , RUBEM BERTA , PORTO ALEGRE , RS - 91.050-290 , 91.150-170 , BR"/>
    <x v="8"/>
    <s v="FOR-001350/1"/>
    <s v="REAL"/>
    <n v="700"/>
    <n v="2201.0099999999998"/>
    <d v="2015-02-27T00:00:00"/>
    <s v="2.01.01.04.000.000-000127"/>
  </r>
  <r>
    <s v="MBN PRODUTOS QUIMICOS LTDA"/>
    <x v="128"/>
    <s v="90.041.799/0001-57"/>
    <s v="AV PLINIO KROEFF , 980 SALA 06 , SALA 06 , RUBEM BERTA , PORTO ALEGRE , RS - 91.050-290 , 91.150-170 , BR"/>
    <x v="8"/>
    <s v="FOR-001351/1"/>
    <s v="REAL"/>
    <n v="2500"/>
    <n v="7860.75"/>
    <d v="2015-02-27T00:00:00"/>
    <s v="2.01.01.04.000.000-000127"/>
  </r>
  <r>
    <s v="MBN PRODUTOS QUIMICOS LTDA"/>
    <x v="128"/>
    <s v="90.041.799/0001-57"/>
    <s v="AV PLINIO KROEFF , 980 SALA 06 , SALA 06 , RUBEM BERTA , PORTO ALEGRE , RS - 91.050-290 , 91.150-170 , BR"/>
    <x v="8"/>
    <s v="FOR-001352/1"/>
    <s v="REAL"/>
    <n v="2000"/>
    <n v="6288.5999999999995"/>
    <d v="2015-02-25T00:00:00"/>
    <s v="2.01.01.04.000.000-000127"/>
  </r>
  <r>
    <s v="MBN PRODUTOS QUIMICOS LTDA"/>
    <x v="128"/>
    <s v="90.041.799/0001-57"/>
    <s v="AV PLINIO KROEFF , 980 SALA 06 , SALA 06 , RUBEM BERTA , PORTO ALEGRE , RS - 91.050-290 , 91.150-170 , BR"/>
    <x v="8"/>
    <s v="FOR-001355/1"/>
    <s v="REAL"/>
    <n v="4000"/>
    <n v="12577.199999999999"/>
    <d v="2015-02-27T00:00:00"/>
    <s v="2.01.01.04.000.000-000127"/>
  </r>
  <r>
    <s v="MBN PRODUTOS QUIMICOS LTDA"/>
    <x v="128"/>
    <s v="90.041.799/0001-57"/>
    <s v="AV PLINIO KROEFF , 980 SALA 06 , SALA 06 , RUBEM BERTA , PORTO ALEGRE , RS - 91.050-290 , 91.150-170 , BR"/>
    <x v="8"/>
    <s v="FOR-001356/1"/>
    <s v="REAL"/>
    <n v="600"/>
    <n v="1886.58"/>
    <d v="2015-02-27T00:00:00"/>
    <s v="2.01.01.04.000.000-000127"/>
  </r>
  <r>
    <s v="MBN PRODUTOS QUIMICOS LTDA"/>
    <x v="128"/>
    <s v="90.041.799/0001-57"/>
    <s v="AV PLINIO KROEFF , 980 SALA 06 , SALA 06 , RUBEM BERTA , PORTO ALEGRE , RS - 91.050-290 , 91.150-170 , BR"/>
    <x v="8"/>
    <s v="FOR-001363/1"/>
    <s v="REAL"/>
    <n v="3200"/>
    <n v="10061.76"/>
    <d v="2015-02-27T00:00:00"/>
    <s v="2.01.01.04.000.000-000127"/>
  </r>
  <r>
    <s v="MBN PRODUTOS QUIMICOS LTDA"/>
    <x v="128"/>
    <s v="90.041.799/0001-57"/>
    <s v="AV PLINIO KROEFF , 980 SALA 06 , SALA 06 , RUBEM BERTA , PORTO ALEGRE , RS - 91.050-290 , 91.150-170 , BR"/>
    <x v="8"/>
    <s v="FOR-001367/1"/>
    <s v="REAL"/>
    <n v="800"/>
    <n v="2515.44"/>
    <d v="2015-02-27T00:00:00"/>
    <s v="2.01.01.04.000.000-000127"/>
  </r>
  <r>
    <s v="MBN PRODUTOS QUIMICOS LTDA"/>
    <x v="128"/>
    <s v="90.041.799/0001-57"/>
    <s v="AV PLINIO KROEFF , 980 SALA 06 , SALA 06 , RUBEM BERTA , PORTO ALEGRE , RS - 91.050-290 , 91.150-170 , BR"/>
    <x v="8"/>
    <s v="FOR-001375/1"/>
    <s v="REAL"/>
    <n v="4000"/>
    <n v="12577.199999999999"/>
    <d v="2015-02-27T00:00:00"/>
    <s v="2.01.01.04.000.000-000127"/>
  </r>
  <r>
    <s v="MBN PRODUTOS QUIMICOS LTDA"/>
    <x v="128"/>
    <s v="90.041.799/0001-57"/>
    <s v="AV PLINIO KROEFF , 980 SALA 06 , SALA 06 , RUBEM BERTA , PORTO ALEGRE , RS - 91.050-290 , 91.150-170 , BR"/>
    <x v="8"/>
    <s v="FOR-001377/1"/>
    <s v="REAL"/>
    <n v="500"/>
    <n v="1572.1499999999999"/>
    <d v="2015-02-27T00:00:00"/>
    <s v="2.01.01.04.000.000-000127"/>
  </r>
  <r>
    <s v="MBN PRODUTOS QUIMICOS LTDA"/>
    <x v="129"/>
    <s v="04.580.790/0002-63"/>
    <s v="R PLINIO ARLINDO DE NES, S/N  ACESSO BR 282 KM 03, ACESSO BR 282 KM 03, BELVEDERE, CHAPECO, SC - 07.750-000, 89.805-290, BR"/>
    <x v="8"/>
    <s v="FOR-020514/1"/>
    <s v="REAL"/>
    <n v="750"/>
    <n v="2358.2249999999999"/>
    <d v="2015-01-12T00:00:00"/>
    <s v="2.01.01.04.000.000-000127"/>
  </r>
  <r>
    <s v="MBN PRODUTOS QUIMICOS LTDA"/>
    <x v="129"/>
    <s v="04.580.790/0002-63"/>
    <s v="R PLINIO ARLINDO DE NES, S/N  ACESSO BR 282 KM 03, ACESSO BR 282 KM 03, BELVEDERE, CHAPECO, SC - 07.750-000, 89.805-290, BR"/>
    <x v="8"/>
    <s v="FOR-020629/1"/>
    <s v="REAL"/>
    <n v="650"/>
    <n v="2043.7949999999998"/>
    <d v="2015-01-12T00:00:00"/>
    <s v="2.01.01.04.000.000-000127"/>
  </r>
  <r>
    <s v="MBN PRODUTOS QUIMICOS LTDA"/>
    <x v="129"/>
    <s v="04.580.790/0002-63"/>
    <s v="R PLINIO ARLINDO DE NES, S/N  ACESSO BR 282 KM 03, ACESSO BR 282 KM 03, BELVEDERE, CHAPECO, SC - 07.750-000, 89.805-290, BR"/>
    <x v="8"/>
    <s v="FOR-020630/1"/>
    <s v="REAL"/>
    <n v="430"/>
    <n v="1352.049"/>
    <d v="2015-01-12T00:00:00"/>
    <s v="2.01.01.04.000.000-000127"/>
  </r>
  <r>
    <s v="MBN PRODUTOS QUIMICOS LTDA"/>
    <x v="129"/>
    <s v="04.580.790/0002-63"/>
    <s v="R PLINIO ARLINDO DE NES, S/N  ACESSO BR 282 KM 03, ACESSO BR 282 KM 03, BELVEDERE, CHAPECO, SC - 07.750-000, 89.805-290, BR"/>
    <x v="8"/>
    <s v="FOR-020663/1"/>
    <s v="REAL"/>
    <n v="1300"/>
    <n v="4087.5899999999997"/>
    <d v="2015-01-12T00:00:00"/>
    <s v="2.01.01.04.000.000-000127"/>
  </r>
  <r>
    <s v="MBN PRODUTOS QUIMICOS LTDA"/>
    <x v="130"/>
    <s v="88.657.820/0002-82"/>
    <s v="ROD VICE PREFEITO HERMENEGILDO TONOLI , 2950 KM 6450 BLOCO IV SALA 7 , KM 6450 BLOCO IV SALA 7 , PAINEIRAS , ITUPEVA, SP - 93.212-220, 13.295-000 , BR"/>
    <x v="8"/>
    <s v="FOR-001018/1"/>
    <s v="REAL"/>
    <n v="5371.65"/>
    <n v="16890.079094999997"/>
    <d v="2011-07-31T00:00:00"/>
    <s v="2.01.01.04.000.000-000127"/>
  </r>
  <r>
    <s v="MBN PRODUTOS QUIMICOS LTDA"/>
    <x v="130"/>
    <s v="88.657.820/0002-82"/>
    <s v="ROD VICE PREFEITO HERMENEGILDO TONOLI , 2950 KM 6450 BLOCO IV SALA 7 , KM 6450 BLOCO IV SALA 7 , PAINEIRAS , ITUPEVA, SP - 93.212-220, 13.295-000 , BR"/>
    <x v="8"/>
    <s v="FOR-004748/1"/>
    <s v="REAL"/>
    <n v="279.16000000000003"/>
    <n v="877.762788"/>
    <d v="2013-02-18T00:00:00"/>
    <s v="2.01.01.04.000.000-000127"/>
  </r>
  <r>
    <s v="MBN PRODUTOS QUIMICOS LTDA"/>
    <x v="130"/>
    <s v="88.657.820/0002-82"/>
    <s v="ROD VICE PREFEITO HERMENEGILDO TONOLI , 2950 KM 6450 BLOCO IV SALA 7 , KM 6450 BLOCO IV SALA 7 , PAINEIRAS , ITUPEVA, SP - 93.212-220, 13.295-000 , BR"/>
    <x v="8"/>
    <s v="FOR-006007/1"/>
    <s v="REAL"/>
    <n v="1000"/>
    <n v="3144.2999999999997"/>
    <d v="2013-07-17T00:00:00"/>
    <s v="2.01.01.04.000.000-000127"/>
  </r>
  <r>
    <s v="MBN PRODUTOS QUIMICOS LTDA"/>
    <x v="131"/>
    <s v="00.922.379/0002-78"/>
    <s v="R FREDERICO MENTZ , 1050 FUNDOS , FUNDOS , R FREDERICO MENTZ , PORTO ALEGRE , RS - 04.220-001 , 90.240-110 , BR"/>
    <x v="5"/>
    <s v="FOR-097903/1"/>
    <s v="REAL"/>
    <n v="35"/>
    <n v="110.0505"/>
    <d v="2014-12-08T00:00:00"/>
    <s v="2.01.01.01.000.000-000124"/>
  </r>
  <r>
    <s v="MBN PRODUTOS QUIMICOS LTDA"/>
    <x v="131"/>
    <s v="00.922.379/0002-78"/>
    <s v="R FREDERICO MENTZ , 1050 FUNDOS , FUNDOS , R FREDERICO MENTZ , PORTO ALEGRE , RS - 04.220-001 , 90.240-110 , BR"/>
    <x v="5"/>
    <s v="FOR-098550/1"/>
    <s v="REAL"/>
    <n v="250"/>
    <n v="786.07499999999993"/>
    <d v="2015-01-05T00:00:00"/>
    <s v="2.01.01.01.000.000-000124"/>
  </r>
  <r>
    <s v="MBN PRODUTOS QUIMICOS LTDA"/>
    <x v="131"/>
    <s v="00.922.379/0002-78"/>
    <s v="R FREDERICO MENTZ , 1050 FUNDOS , FUNDOS , R FREDERICO MENTZ , PORTO ALEGRE , RS - 04.220-001 , 90.240-110 , BR"/>
    <x v="5"/>
    <s v="FOR-098827/1"/>
    <s v="REAL"/>
    <n v="750"/>
    <n v="2358.2249999999999"/>
    <d v="2015-01-05T00:00:00"/>
    <s v="2.01.01.01.000.000-000124"/>
  </r>
  <r>
    <s v="MBN PRODUTOS QUIMICOS LTDA"/>
    <x v="131"/>
    <s v="00.922.379/0002-78"/>
    <s v="R FREDERICO MENTZ , 1050 FUNDOS , FUNDOS , R FREDERICO MENTZ , PORTO ALEGRE , RS - 04.220-001 , 90.240-110 , BR"/>
    <x v="5"/>
    <s v="FOR-100313/1"/>
    <s v="REAL"/>
    <n v="750"/>
    <n v="2358.2249999999999"/>
    <d v="2015-02-25T00:00:00"/>
    <s v="2.01.01.01.000.000-000124"/>
  </r>
  <r>
    <s v="MBN PRODUTOS QUIMICOS LTDA"/>
    <x v="131"/>
    <s v="00.922.379/0002-78"/>
    <s v="R FREDERICO MENTZ , 1050 FUNDOS , FUNDOS , R FREDERICO MENTZ , PORTO ALEGRE , RS - 04.220-001 , 90.240-110 , BR"/>
    <x v="5"/>
    <s v="FOR-100598/1"/>
    <s v="REAL"/>
    <n v="250"/>
    <n v="786.07499999999993"/>
    <d v="2015-02-25T00:00:00"/>
    <s v="2.01.01.01.000.000-000124"/>
  </r>
  <r>
    <s v="MBN PRODUTOS QUIMICOS LTDA"/>
    <x v="131"/>
    <s v="00.922.379/0002-78"/>
    <s v="R FREDERICO MENTZ , 1050 FUNDOS , FUNDOS , R FREDERICO MENTZ , PORTO ALEGRE , RS - 04.220-001 , 90.240-110 , BR"/>
    <x v="5"/>
    <s v="FOR-100600/1"/>
    <s v="REAL"/>
    <n v="256"/>
    <n v="804.94079999999997"/>
    <d v="2015-02-25T00:00:00"/>
    <s v="2.01.01.01.000.000-000124"/>
  </r>
  <r>
    <s v="MBN PRODUTOS QUIMICOS LTDA"/>
    <x v="131"/>
    <s v="00.922.379/0002-78"/>
    <s v="R FREDERICO MENTZ , 1050 FUNDOS , FUNDOS , R FREDERICO MENTZ , PORTO ALEGRE , RS - 04.220-001 , 90.240-110 , BR"/>
    <x v="5"/>
    <s v="FOR-100601/1"/>
    <s v="REAL"/>
    <n v="380"/>
    <n v="1194.8340000000001"/>
    <d v="2015-02-25T00:00:00"/>
    <s v="2.01.01.01.000.000-000124"/>
  </r>
  <r>
    <s v="MBN PRODUTOS QUIMICOS LTDA"/>
    <x v="131"/>
    <s v="00.922.379/0002-78"/>
    <s v="R FREDERICO MENTZ , 1050 FUNDOS , FUNDOS , R FREDERICO MENTZ , PORTO ALEGRE , RS - 04.220-001 , 90.240-110 , BR"/>
    <x v="5"/>
    <s v="FOR-100917/1"/>
    <s v="REAL"/>
    <n v="19.2"/>
    <n v="60.370559999999998"/>
    <d v="2015-02-25T00:00:00"/>
    <s v="2.01.01.01.000.000-000124"/>
  </r>
  <r>
    <s v="MBN PRODUTOS QUIMICOS LTDA"/>
    <x v="131"/>
    <s v="00.922.379/0002-78"/>
    <s v="R FREDERICO MENTZ , 1050 FUNDOS , FUNDOS , R FREDERICO MENTZ , PORTO ALEGRE , RS - 04.220-001 , 90.240-110 , BR"/>
    <x v="5"/>
    <s v="FOR-100919/1"/>
    <s v="REAL"/>
    <n v="95"/>
    <n v="298.70850000000002"/>
    <d v="2015-02-25T00:00:00"/>
    <s v="2.01.01.01.000.000-000124"/>
  </r>
  <r>
    <s v="MBN PRODUTOS QUIMICOS LTDA"/>
    <x v="131"/>
    <s v="00.922.379/0002-78"/>
    <s v="R FREDERICO MENTZ , 1050 FUNDOS , FUNDOS , R FREDERICO MENTZ , PORTO ALEGRE , RS - 04.220-001 , 90.240-110 , BR"/>
    <x v="5"/>
    <s v="FOR-101133/1"/>
    <s v="REAL"/>
    <n v="125.74"/>
    <n v="395.36428199999995"/>
    <d v="2015-03-02T00:00:00"/>
    <s v="2.01.01.01.000.000-000124"/>
  </r>
  <r>
    <s v="MBN PRODUTOS QUIMICOS LTDA"/>
    <x v="131"/>
    <s v="00.922.379/0002-78"/>
    <s v="R FREDERICO MENTZ , 1050 FUNDOS , FUNDOS , R FREDERICO MENTZ , PORTO ALEGRE , RS - 04.220-001 , 90.240-110 , BR"/>
    <x v="5"/>
    <s v="FOR-101134/1"/>
    <s v="REAL"/>
    <n v="50"/>
    <n v="157.215"/>
    <d v="2015-03-02T00:00:00"/>
    <s v="2.01.01.01.000.000-000124"/>
  </r>
  <r>
    <s v="MBN PRODUTOS QUIMICOS LTDA"/>
    <x v="131"/>
    <s v="00.922.379/0002-78"/>
    <s v="R FREDERICO MENTZ , 1050 FUNDOS , FUNDOS , R FREDERICO MENTZ , PORTO ALEGRE , RS - 04.220-001 , 90.240-110 , BR"/>
    <x v="5"/>
    <s v="FOR-101136/1"/>
    <s v="REAL"/>
    <n v="208"/>
    <n v="654.01440000000002"/>
    <d v="2015-03-02T00:00:00"/>
    <s v="2.01.01.01.000.000-000124"/>
  </r>
  <r>
    <s v="MBN PRODUTOS QUIMICOS LTDA"/>
    <x v="131"/>
    <s v="00.922.379/0002-78"/>
    <s v="R FREDERICO MENTZ , 1050 FUNDOS , FUNDOS , R FREDERICO MENTZ , PORTO ALEGRE , RS - 04.220-001 , 90.240-110 , BR"/>
    <x v="5"/>
    <s v="FOR-101679/1"/>
    <s v="REAL"/>
    <n v="110"/>
    <n v="345.87299999999999"/>
    <d v="2015-03-09T00:00:00"/>
    <s v="2.01.01.01.000.000-000124"/>
  </r>
  <r>
    <s v="MBN PRODUTOS QUIMICOS LTDA"/>
    <x v="131"/>
    <s v="00.922.379/0002-78"/>
    <s v="R FREDERICO MENTZ , 1050 FUNDOS , FUNDOS , R FREDERICO MENTZ , PORTO ALEGRE , RS - 04.220-001 , 90.240-110 , BR"/>
    <x v="5"/>
    <s v="FOR-101798/1"/>
    <s v="REAL"/>
    <n v="250"/>
    <n v="786.07499999999993"/>
    <d v="2015-04-13T00:00:00"/>
    <s v="2.01.01.01.000.000-000124"/>
  </r>
  <r>
    <s v="MBN PRODUTOS QUIMICOS LTDA"/>
    <x v="131"/>
    <s v="00.922.379/0002-78"/>
    <s v="R FREDERICO MENTZ , 1050 FUNDOS , FUNDOS , R FREDERICO MENTZ , PORTO ALEGRE , RS - 04.220-001 , 90.240-110 , BR"/>
    <x v="5"/>
    <s v="FOR-101860/1"/>
    <s v="REAL"/>
    <n v="500"/>
    <n v="1572.1499999999999"/>
    <d v="2015-04-13T00:00:00"/>
    <s v="2.01.01.01.000.000-000124"/>
  </r>
  <r>
    <s v="MBN PRODUTOS QUIMICOS LTDA"/>
    <x v="131"/>
    <s v="00.922.379/0002-78"/>
    <s v="R FREDERICO MENTZ , 1050 FUNDOS , FUNDOS , R FREDERICO MENTZ , PORTO ALEGRE , RS - 04.220-001 , 90.240-110 , BR"/>
    <x v="5"/>
    <s v="FOR-101947/1"/>
    <s v="REAL"/>
    <n v="256"/>
    <n v="804.94079999999997"/>
    <d v="2015-03-20T00:00:00"/>
    <s v="2.01.01.01.000.000-000124"/>
  </r>
  <r>
    <s v="MBN PRODUTOS QUIMICOS LTDA"/>
    <x v="131"/>
    <s v="00.922.379/0002-78"/>
    <s v="R FREDERICO MENTZ , 1050 FUNDOS , FUNDOS , R FREDERICO MENTZ , PORTO ALEGRE , RS - 04.220-001 , 90.240-110 , BR"/>
    <x v="5"/>
    <s v="FOR-102275/1"/>
    <s v="REAL"/>
    <n v="880"/>
    <n v="2766.9839999999999"/>
    <d v="2015-03-23T00:00:00"/>
    <s v="2.01.01.01.000.000-000124"/>
  </r>
  <r>
    <s v="MBN PRODUTOS QUIMICOS LTDA"/>
    <x v="131"/>
    <s v="00.922.379/0002-78"/>
    <s v="R FREDERICO MENTZ , 1050 FUNDOS , FUNDOS , R FREDERICO MENTZ , PORTO ALEGRE , RS - 04.220-001 , 90.240-110 , BR"/>
    <x v="5"/>
    <s v="FOR-102527/1"/>
    <s v="REAL"/>
    <n v="1100"/>
    <n v="3458.73"/>
    <d v="2015-04-13T00:00:00"/>
    <s v="2.01.01.01.000.000-000124"/>
  </r>
  <r>
    <s v="MBN PRODUTOS QUIMICOS LTDA"/>
    <x v="131"/>
    <s v="00.922.379/0002-78"/>
    <s v="R FREDERICO MENTZ , 1050 FUNDOS , FUNDOS , R FREDERICO MENTZ , PORTO ALEGRE , RS - 04.220-001 , 90.240-110 , BR"/>
    <x v="5"/>
    <s v="FOR-103082/1"/>
    <s v="REAL"/>
    <n v="600"/>
    <n v="1886.58"/>
    <d v="2015-04-20T00:00:00"/>
    <s v="2.01.01.01.000.000-000124"/>
  </r>
  <r>
    <s v="MBN PRODUTOS QUIMICOS LTDA"/>
    <x v="131"/>
    <s v="00.922.379/0002-78"/>
    <s v="R FREDERICO MENTZ , 1050 FUNDOS , FUNDOS , R FREDERICO MENTZ , PORTO ALEGRE , RS - 04.220-001 , 90.240-110 , BR"/>
    <x v="5"/>
    <s v="FOR-103083/1"/>
    <s v="REAL"/>
    <n v="800"/>
    <n v="2515.44"/>
    <d v="2015-04-20T00:00:00"/>
    <s v="2.01.01.01.000.000-000124"/>
  </r>
  <r>
    <s v="MBN PRODUTOS QUIMICOS LTDA"/>
    <x v="132"/>
    <s v="67.901.140/0001-01"/>
    <s v="AV FRANCISCO MARENGO , 515 , , JD REVISTA , SUZANO , SP  - 83.430-000 , 08.694-000 , BR"/>
    <x v="8"/>
    <s v="FOR-184574/1"/>
    <s v="REAL"/>
    <n v="550"/>
    <n v="1729.365"/>
    <d v="2014-11-15T00:00:00"/>
    <s v="2.01.01.04.000.000-000127"/>
  </r>
  <r>
    <s v="MBN PRODUTOS QUIMICOS LTDA"/>
    <x v="132"/>
    <s v="67.901.140/0001-01"/>
    <s v="AV FRANCISCO MARENGO , 515 , , JD REVISTA , SUZANO , SP  - 83.430-000 , 08.694-000 , BR"/>
    <x v="8"/>
    <s v="FOR-187318/1"/>
    <s v="REAL"/>
    <n v="550"/>
    <n v="1729.365"/>
    <d v="2014-11-15T00:00:00"/>
    <s v="2.01.01.04.000.000-000127"/>
  </r>
  <r>
    <s v="MBN PRODUTOS QUIMICOS LTDA"/>
    <x v="132"/>
    <s v="67.901.140/0001-01"/>
    <s v="AV FRANCISCO MARENGO , 515 , , JD REVISTA , SUZANO , SP  - 83.430-000 , 08.694-000 , BR"/>
    <x v="8"/>
    <s v="FOR-197839/1"/>
    <s v="REAL"/>
    <n v="526.59"/>
    <n v="1655.7569370000001"/>
    <d v="2014-12-03T00:00:00"/>
    <s v="2.01.01.04.000.000-000127"/>
  </r>
  <r>
    <s v="MBN PRODUTOS QUIMICOS LTDA"/>
    <x v="132"/>
    <s v="67.901.140/0001-01"/>
    <s v="AV FRANCISCO MARENGO , 515 , , JD REVISTA , SUZANO , SP  - 83.430-000 , 08.694-000 , BR"/>
    <x v="8"/>
    <s v="FOR-199953/1"/>
    <s v="REAL"/>
    <n v="550"/>
    <n v="1729.365"/>
    <d v="2014-12-19T00:00:00"/>
    <s v="2.01.01.04.000.000-000127"/>
  </r>
  <r>
    <s v="MBN PRODUTOS QUIMICOS LTDA"/>
    <x v="132"/>
    <s v="67.901.140/0001-01"/>
    <s v="AV FRANCISCO MARENGO , 515 , , JD REVISTA , SUZANO , SP  - 83.430-000 , 08.694-000 , BR"/>
    <x v="8"/>
    <s v="FOR-209527/1"/>
    <s v="REAL"/>
    <n v="200"/>
    <n v="628.86"/>
    <d v="2015-02-25T00:00:00"/>
    <s v="2.01.01.04.000.000-000127"/>
  </r>
  <r>
    <s v="MBN PRODUTOS QUIMICOS LTDA"/>
    <x v="133"/>
    <s v="00.125.433/0001-73"/>
    <s v="Tv Vinhedos, 329, _x000a_Tamandare, Garibaldi _x000a_RS, CEP 95720-000"/>
    <x v="6"/>
    <s v="FOR-018955/1"/>
    <s v="REAL"/>
    <n v="169.23"/>
    <n v="532.10988899999995"/>
    <d v="2015-05-06T00:00:00"/>
    <s v="2.01.01.01.000.000-000124"/>
  </r>
  <r>
    <s v="MBN PRODUTOS QUIMICOS LTDA"/>
    <x v="134"/>
    <s v="67.875.591/0002-00"/>
    <s v="R APARICIO SOARES DA CUNHA , 142  , , BOM PRINCIPIO , CACHOEIRINHA , RS - 03.319-001, 94.950-020 , BR"/>
    <x v="8"/>
    <s v="FOR-025540/1"/>
    <s v="REAL"/>
    <n v="146.87"/>
    <n v="461.80334099999999"/>
    <d v="2015-04-30T00:00:00"/>
    <s v="2.01.01.04.000.000-000127"/>
  </r>
  <r>
    <s v="MBN PRODUTOS QUIMICOS LTDA"/>
    <x v="134"/>
    <s v="67.875.591/0002-00"/>
    <s v="R APARICIO SOARES DA CUNHA , 142  , , BOM PRINCIPIO , CACHOEIRINHA , RS - 03.319-001, 94.950-020 , BR"/>
    <x v="8"/>
    <s v="FOR-025727/1"/>
    <s v="REAL"/>
    <n v="92.14"/>
    <n v="289.715802"/>
    <d v="2015-05-25T00:00:00"/>
    <s v="2.01.01.04.000.000-000127"/>
  </r>
  <r>
    <s v="MBN PRODUTOS QUIMICOS LTDA"/>
    <x v="135"/>
    <s v="78.747.136/0003-19"/>
    <s v="R OTHONIEL TABORDA REINHARDT , 226 TERREO , TERREO , VILA SAO PEDRO , CURITIBA, PR - 05.069-900 , 81.810-270 , BR"/>
    <x v="8"/>
    <s v="FOR-016010/1"/>
    <s v="REAL"/>
    <n v="157.1"/>
    <n v="493.96952999999996"/>
    <d v="2015-04-15T00:00:00"/>
    <s v="2.01.01.04.000.000-000127"/>
  </r>
  <r>
    <s v="MBN PRODUTOS QUIMICOS LTDA"/>
    <x v="136"/>
    <s v="00.428.307/0001-98"/>
    <s v="R PLINIO A. DE NES , 5040 E ACESSO 282, E ACESSO 282, BELVEDERE, CHAPECO , SC  - 80.530-000, 89.805-290, BR"/>
    <x v="8"/>
    <s v="FOR-000649/1"/>
    <s v="REAL"/>
    <n v="165"/>
    <n v="518.80949999999996"/>
    <d v="2015-05-05T00:00:00"/>
    <s v="2.01.01.04.000.000-000127"/>
  </r>
  <r>
    <s v="MBN PRODUTOS QUIMICOS LTDA"/>
    <x v="136"/>
    <s v="00.428.307/0001-98"/>
    <s v="R PLINIO A. DE NES , 5040 E ACESSO 282, E ACESSO 282, BELVEDERE, CHAPECO , SC  - 80.530-000, 89.805-290, BR"/>
    <x v="8"/>
    <s v="FOR-001371/1"/>
    <s v="REAL"/>
    <n v="24.43"/>
    <n v="76.815248999999994"/>
    <d v="2015-05-19T00:00:00"/>
    <s v="2.01.01.04.000.000-000127"/>
  </r>
  <r>
    <s v="MBN PRODUTOS QUIMICOS LTDA"/>
    <x v="136"/>
    <s v="00.428.307/0005-11"/>
    <s v="ROD RS 404 , 298 KM 3 , KM 3 , INDUSTRIAL , SARANDI , RS  - 90.010-210, 99.560-000 , br"/>
    <x v="8"/>
    <s v="FOR-241449/1"/>
    <s v="REAL"/>
    <n v="502"/>
    <n v="1578.4386"/>
    <d v="2015-02-27T00:00:00"/>
    <s v="2.01.01.04.000.000-000127"/>
  </r>
  <r>
    <s v="MBN PRODUTOS QUIMICOS LTDA"/>
    <x v="136"/>
    <s v="00.428.307/0005-11"/>
    <s v="ROD RS 404 , 298 KM 3 , KM 3 , INDUSTRIAL , SARANDI , RS  - 90.010-210, 99.560-000 , br"/>
    <x v="8"/>
    <s v="FOR-242616/1"/>
    <s v="REAL"/>
    <n v="502"/>
    <n v="1578.4386"/>
    <d v="2015-02-27T00:00:00"/>
    <s v="2.01.01.04.000.000-000127"/>
  </r>
  <r>
    <s v="MBN PRODUTOS QUIMICOS LTDA"/>
    <x v="136"/>
    <s v="00.428.307/0005-11"/>
    <s v="ROD RS 404 , 298 KM 3 , KM 3 , INDUSTRIAL , SARANDI , RS  - 90.010-210, 99.560-000 , br"/>
    <x v="8"/>
    <s v="FOR-242618/1"/>
    <s v="REAL"/>
    <n v="123"/>
    <n v="386.74889999999999"/>
    <d v="2015-02-27T00:00:00"/>
    <s v="2.01.01.04.000.000-000127"/>
  </r>
  <r>
    <s v="MBN PRODUTOS QUIMICOS LTDA"/>
    <x v="136"/>
    <s v="00.428.307/0005-11"/>
    <s v="ROD RS 404 , 298 KM 3 , KM 3 , INDUSTRIAL , SARANDI , RS  - 90.010-210, 99.560-000 , br"/>
    <x v="8"/>
    <s v="FOR-243260/1"/>
    <s v="REAL"/>
    <n v="240"/>
    <n v="754.63199999999995"/>
    <d v="2015-02-27T00:00:00"/>
    <s v="2.01.01.04.000.000-000127"/>
  </r>
  <r>
    <s v="MBN PRODUTOS QUIMICOS LTDA"/>
    <x v="136"/>
    <s v="00.428.307/0005-11"/>
    <s v="ROD RS 404 , 298 KM 3 , KM 3 , INDUSTRIAL , SARANDI , RS  - 90.010-210, 99.560-000 , br"/>
    <x v="8"/>
    <s v="FOR-244598/1"/>
    <s v="REAL"/>
    <n v="206.5"/>
    <n v="649.29795000000001"/>
    <d v="2015-02-27T00:00:00"/>
    <s v="2.01.01.04.000.000-000127"/>
  </r>
  <r>
    <s v="MBN PRODUTOS QUIMICOS LTDA"/>
    <x v="137"/>
    <s v="05.705.825/0001-25"/>
    <s v="R BERTO CIRIO , 317 , , SAO LUIS , CANOAS , RS - 94.380-000 , 92.420-030 , BR"/>
    <x v="6"/>
    <s v="FOR-000485/1"/>
    <s v="REAL"/>
    <n v="450"/>
    <n v="1414.9349999999999"/>
    <d v="2015-04-07T00:00:00"/>
    <s v="2.01.01.01.000.000-000124"/>
  </r>
  <r>
    <s v="MBN PRODUTOS QUIMICOS LTDA"/>
    <x v="138"/>
    <s v="92.528.538/0001-91"/>
    <s v="AC TABAI BERTO CIRIO , 1075 , , BERTO CIRIO , NOVA SANTA RITA , RS - 81.280-330 , 92.480-000 , BR"/>
    <x v="8"/>
    <s v="FOR-158666/1"/>
    <s v="REAL"/>
    <n v="865.08"/>
    <n v="2720.0710439999998"/>
    <d v="2015-04-24T00:00:00"/>
    <s v="2.01.01.04.000.000-000127"/>
  </r>
  <r>
    <s v="MBN PRODUTOS QUIMICOS LTDA"/>
    <x v="138"/>
    <s v="92.528.538/0001-91"/>
    <s v="AC TABAI BERTO CIRIO , 1075 , , BERTO CIRIO , NOVA SANTA RITA , RS - 81.280-330 , 92.480-000 , BR"/>
    <x v="8"/>
    <s v="FOR-162001/1"/>
    <s v="REAL"/>
    <n v="250"/>
    <n v="786.07499999999993"/>
    <d v="2015-05-05T00:00:00"/>
    <s v="2.01.01.04.000.000-000127"/>
  </r>
  <r>
    <s v="MBN PRODUTOS QUIMICOS LTDA"/>
    <x v="139"/>
    <s v="01.840.374/0001-88"/>
    <s v="AV VITORIO MARIO ONGARATO , 972 SALA 4 , SALA 4 , CENTRO , JACUPIRANGA , SP - 94.120-380 , 11.940-000 , BR"/>
    <x v="5"/>
    <s v="FOR-000363/1"/>
    <s v="REAL"/>
    <n v="1454"/>
    <n v="4571.8121999999994"/>
    <d v="2013-05-25T00:00:00"/>
    <s v="2.01.01.01.000.000-000124"/>
  </r>
  <r>
    <s v="MBN PRODUTOS QUIMICOS LTDA"/>
    <x v="139"/>
    <s v="01.840.374/0001-88"/>
    <s v="AV VITORIO MARIO ONGARATO , 972 SALA 4 , SALA 4 , CENTRO , JACUPIRANGA , SP - 94.120-380 , 11.940-000 , BR"/>
    <x v="5"/>
    <s v="FOR-001219/1"/>
    <s v="REAL"/>
    <n v="750"/>
    <n v="2358.2249999999999"/>
    <d v="2013-11-06T00:00:00"/>
    <s v="2.01.01.01.000.000-000124"/>
  </r>
  <r>
    <s v="MBN PRODUTOS QUIMICOS LTDA"/>
    <x v="139"/>
    <s v="01.840.374/0001-88"/>
    <s v="AV VITORIO MARIO ONGARATO , 972 SALA 4 , SALA 4 , CENTRO , JACUPIRANGA , SP - 94.120-380 , 11.940-000 , BR"/>
    <x v="5"/>
    <s v="FOR-001487/1"/>
    <s v="REAL"/>
    <n v="1454"/>
    <n v="4571.8121999999994"/>
    <d v="2013-12-11T00:00:00"/>
    <s v="2.01.01.01.000.000-000124"/>
  </r>
  <r>
    <s v="MBN PRODUTOS QUIMICOS LTDA"/>
    <x v="139"/>
    <s v="01.840.374/0001-88"/>
    <s v="AV VITORIO MARIO ONGARATO , 972 SALA 4 , SALA 4 , CENTRO , JACUPIRANGA , SP - 94.120-380 , 11.940-000 , BR"/>
    <x v="5"/>
    <s v="FOR-004088/1"/>
    <s v="REAL"/>
    <n v="2974.1"/>
    <n v="9351.46263"/>
    <d v="2015-03-03T00:00:00"/>
    <s v="2.01.01.01.000.000-000124"/>
  </r>
  <r>
    <s v="MBN PRODUTOS QUIMICOS LTDA"/>
    <x v="139"/>
    <s v="01.840.374/0001-88"/>
    <s v="AV VITORIO MARIO ONGARATO , 972 SALA 4 , SALA 4 , CENTRO , JACUPIRANGA , SP - 94.120-380 , 11.940-000 , BR"/>
    <x v="5"/>
    <s v="FOR-004140/1"/>
    <s v="REAL"/>
    <n v="2500"/>
    <n v="7860.75"/>
    <d v="2015-03-16T00:00:00"/>
    <s v="2.01.01.01.000.000-000124"/>
  </r>
  <r>
    <s v="MBN PRODUTOS QUIMICOS LTDA"/>
    <x v="139"/>
    <s v="01.840.374/0001-88"/>
    <s v="AV VITORIO MARIO ONGARATO , 972 SALA 4 , SALA 4 , CENTRO , JACUPIRANGA , SP - 94.120-380 , 11.940-000 , BR"/>
    <x v="5"/>
    <s v="FOR-004142/1"/>
    <s v="REAL"/>
    <n v="853.2"/>
    <n v="2682.7167600000002"/>
    <d v="2015-03-17T00:00:00"/>
    <s v="2.01.01.01.000.000-000124"/>
  </r>
  <r>
    <s v="MBN PRODUTOS QUIMICOS LTDA"/>
    <x v="139"/>
    <s v="01.840.374/0001-88"/>
    <s v="AV VITORIO MARIO ONGARATO , 972 SALA 4 , SALA 4 , CENTRO , JACUPIRANGA , SP - 94.120-380 , 11.940-000 , BR"/>
    <x v="5"/>
    <s v="FOR-004258/1"/>
    <s v="REAL"/>
    <n v="3339.6"/>
    <n v="10500.70428"/>
    <d v="2015-04-07T00:00:00"/>
    <s v="2.01.01.01.000.000-000124"/>
  </r>
  <r>
    <s v="MBN PRODUTOS QUIMICOS LTDA"/>
    <x v="140"/>
    <s v="07.695.512/0002-40"/>
    <s v="R LUIZA BARP , S/N TERREOESCRITORIO , TERREOESCRITORIO , CRISTO REI , ICARA , SC - 06.696-060 , 88.820-000 , BR"/>
    <x v="8"/>
    <s v="FOR-007272/1"/>
    <s v="REAL"/>
    <n v="1450"/>
    <n v="4559.2349999999997"/>
    <d v="2013-02-23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07340/1"/>
    <s v="REAL"/>
    <n v="790"/>
    <n v="2483.9969999999998"/>
    <d v="2013-03-07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09532/1"/>
    <s v="REAL"/>
    <n v="55.5"/>
    <n v="174.50864999999999"/>
    <d v="2013-09-11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09626/1"/>
    <s v="REAL"/>
    <n v="1550"/>
    <n v="4873.665"/>
    <d v="2013-09-20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0788/1"/>
    <s v="REAL"/>
    <n v="350"/>
    <n v="1100.5049999999999"/>
    <d v="2014-01-06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2760/1"/>
    <s v="REAL"/>
    <n v="982"/>
    <n v="3087.7026000000001"/>
    <d v="2014-06-06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2781/1"/>
    <s v="REAL"/>
    <n v="1500"/>
    <n v="4716.45"/>
    <d v="2014-06-11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3064/1"/>
    <s v="REAL"/>
    <n v="700"/>
    <n v="2201.0099999999998"/>
    <d v="2014-07-02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3241/1"/>
    <s v="REAL"/>
    <n v="600"/>
    <n v="1886.58"/>
    <d v="2014-07-17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3478/1"/>
    <s v="REAL"/>
    <n v="1000"/>
    <n v="3144.2999999999997"/>
    <d v="2014-08-05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3496/1"/>
    <s v="REAL"/>
    <n v="300"/>
    <n v="943.29"/>
    <d v="2014-08-06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3497/1"/>
    <s v="REAL"/>
    <n v="1000"/>
    <n v="3144.2999999999997"/>
    <d v="2014-08-06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3552/1"/>
    <s v="REAL"/>
    <n v="3000"/>
    <n v="9432.9"/>
    <d v="2014-08-20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3553/1"/>
    <s v="REAL"/>
    <n v="1550"/>
    <n v="4873.665"/>
    <d v="2014-08-11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3598/1"/>
    <s v="REAL"/>
    <n v="2000"/>
    <n v="6288.5999999999995"/>
    <d v="2014-08-20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3642/1"/>
    <s v="REAL"/>
    <n v="2000"/>
    <n v="6288.5999999999995"/>
    <d v="2014-08-20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3655/1"/>
    <s v="REAL"/>
    <n v="900"/>
    <n v="2829.87"/>
    <d v="2014-08-20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3656/1"/>
    <s v="REAL"/>
    <n v="1550"/>
    <n v="4873.665"/>
    <d v="2014-08-20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3790/1"/>
    <s v="REAL"/>
    <n v="300"/>
    <n v="943.29"/>
    <d v="2014-08-28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4338/1"/>
    <s v="REAL"/>
    <n v="150"/>
    <n v="471.64499999999998"/>
    <d v="2014-10-10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4477/1"/>
    <s v="REAL"/>
    <n v="2500"/>
    <n v="7860.75"/>
    <d v="2014-10-20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4503/1"/>
    <s v="REAL"/>
    <n v="700"/>
    <n v="2201.0099999999998"/>
    <d v="2014-11-05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4533/1"/>
    <s v="REAL"/>
    <n v="300"/>
    <n v="943.29"/>
    <d v="2014-11-05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4567/1"/>
    <s v="REAL"/>
    <n v="800"/>
    <n v="2515.44"/>
    <d v="2014-11-11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4698/1"/>
    <s v="REAL"/>
    <n v="2000"/>
    <n v="6288.5999999999995"/>
    <d v="2014-11-20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4768/1"/>
    <s v="REAL"/>
    <n v="60"/>
    <n v="188.65799999999999"/>
    <d v="2014-12-05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4797/1"/>
    <s v="REAL"/>
    <n v="100"/>
    <n v="314.43"/>
    <d v="2014-12-03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4855/1"/>
    <s v="REAL"/>
    <n v="160"/>
    <n v="503.08799999999997"/>
    <d v="2014-12-05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4856/1"/>
    <s v="REAL"/>
    <n v="780"/>
    <n v="2452.5540000000001"/>
    <d v="2014-12-05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4857/1"/>
    <s v="REAL"/>
    <n v="560"/>
    <n v="1760.808"/>
    <d v="2014-12-05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5137/1"/>
    <s v="REAL"/>
    <n v="90"/>
    <n v="282.98699999999997"/>
    <d v="2015-01-12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5139/1"/>
    <s v="REAL"/>
    <n v="175"/>
    <n v="550.25249999999994"/>
    <d v="2015-01-06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5301/1"/>
    <s v="REAL"/>
    <n v="1700"/>
    <n v="5345.3099999999995"/>
    <d v="2015-02-25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5304/1"/>
    <s v="REAL"/>
    <n v="55"/>
    <n v="172.9365"/>
    <d v="2015-02-25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5314/1"/>
    <s v="REAL"/>
    <n v="2800"/>
    <n v="8804.0399999999991"/>
    <d v="2015-02-25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5386/1"/>
    <s v="REAL"/>
    <n v="2000"/>
    <n v="6288.5999999999995"/>
    <d v="2015-02-25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5388/1"/>
    <s v="REAL"/>
    <n v="2500"/>
    <n v="7860.75"/>
    <d v="2015-02-27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5971/1"/>
    <s v="REAL"/>
    <n v="96"/>
    <n v="301.8528"/>
    <d v="2015-05-05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6006/1"/>
    <s v="REAL"/>
    <n v="3000"/>
    <n v="9432.9"/>
    <d v="2015-05-15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6099/1"/>
    <s v="REAL"/>
    <n v="3600"/>
    <n v="11319.48"/>
    <d v="2015-05-28T00:00:00"/>
    <s v="2.01.01.04.000.000-000127"/>
  </r>
  <r>
    <s v="MBN PRODUTOS QUIMICOS LTDA"/>
    <x v="140"/>
    <s v="07.695.512/0002-40"/>
    <s v="R LUIZA BARP , S/N TERREOESCRITORIO , TERREOESCRITORIO , CRISTO REI , ICARA , SC - 06.696-060 , 88.820-000 , BR"/>
    <x v="8"/>
    <s v="FOR-016325/1"/>
    <s v="REAL"/>
    <n v="300"/>
    <n v="943.29"/>
    <d v="2015-06-23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3250/1"/>
    <s v="REAL"/>
    <n v="260"/>
    <n v="817.51799999999992"/>
    <d v="2015-03-13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6179/1"/>
    <s v="REAL"/>
    <n v="160"/>
    <n v="503.08799999999997"/>
    <d v="2015-03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6180/1"/>
    <s v="REAL"/>
    <n v="60"/>
    <n v="188.65799999999999"/>
    <d v="2015-03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7318/1"/>
    <s v="REAL"/>
    <n v="28.5"/>
    <n v="89.612549999999999"/>
    <d v="2015-03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7319/1"/>
    <s v="REAL"/>
    <n v="45"/>
    <n v="141.49349999999998"/>
    <d v="2015-03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7320/1"/>
    <s v="REAL"/>
    <n v="70"/>
    <n v="220.101"/>
    <d v="2015-03-2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7460/1"/>
    <s v="REAL"/>
    <n v="80"/>
    <n v="251.54399999999998"/>
    <d v="2015-03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7466/1"/>
    <s v="REAL"/>
    <n v="200"/>
    <n v="628.86"/>
    <d v="2015-03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7514/1"/>
    <s v="REAL"/>
    <n v="120"/>
    <n v="377.31599999999997"/>
    <d v="2015-03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7515/1"/>
    <s v="REAL"/>
    <n v="60"/>
    <n v="188.65799999999999"/>
    <d v="2015-03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7635/1"/>
    <s v="REAL"/>
    <n v="120"/>
    <n v="377.31599999999997"/>
    <d v="2015-03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7636/1"/>
    <s v="REAL"/>
    <n v="60"/>
    <n v="188.65799999999999"/>
    <d v="2015-03-2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7637/1"/>
    <s v="REAL"/>
    <n v="75"/>
    <n v="235.82249999999999"/>
    <d v="2015-03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7638/1"/>
    <s v="REAL"/>
    <n v="170"/>
    <n v="534.53099999999995"/>
    <d v="2015-03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7698/1"/>
    <s v="REAL"/>
    <n v="80"/>
    <n v="251.54399999999998"/>
    <d v="2015-03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7840/1"/>
    <s v="REAL"/>
    <n v="80"/>
    <n v="251.54399999999998"/>
    <d v="2015-03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8016/1"/>
    <s v="REAL"/>
    <n v="65"/>
    <n v="204.37949999999998"/>
    <d v="2015-03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8017/1"/>
    <s v="REAL"/>
    <n v="300"/>
    <n v="943.29"/>
    <d v="2015-03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8026/1"/>
    <s v="REAL"/>
    <n v="180"/>
    <n v="565.97399999999993"/>
    <d v="2015-03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8048/1"/>
    <s v="REAL"/>
    <n v="90"/>
    <n v="282.98699999999997"/>
    <d v="2015-03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8049/1"/>
    <s v="REAL"/>
    <n v="65"/>
    <n v="204.37949999999998"/>
    <d v="2015-03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8050/1"/>
    <s v="REAL"/>
    <n v="25"/>
    <n v="78.607500000000002"/>
    <d v="2015-03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8229/1"/>
    <s v="REAL"/>
    <n v="60"/>
    <n v="188.65799999999999"/>
    <d v="2015-03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8249/1"/>
    <s v="REAL"/>
    <n v="120"/>
    <n v="377.31599999999997"/>
    <d v="2015-03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8392/1"/>
    <s v="REAL"/>
    <n v="60"/>
    <n v="188.65799999999999"/>
    <d v="2015-03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8407/1"/>
    <s v="REAL"/>
    <n v="80"/>
    <n v="251.54399999999998"/>
    <d v="2015-03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8534/1"/>
    <s v="REAL"/>
    <n v="120"/>
    <n v="377.31599999999997"/>
    <d v="2015-03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8546/1"/>
    <s v="REAL"/>
    <n v="60"/>
    <n v="188.65799999999999"/>
    <d v="2015-03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8627/1"/>
    <s v="REAL"/>
    <n v="130"/>
    <n v="408.75899999999996"/>
    <d v="2015-03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8688/1"/>
    <s v="REAL"/>
    <n v="60"/>
    <n v="188.65799999999999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8689/1"/>
    <s v="REAL"/>
    <n v="90"/>
    <n v="282.98699999999997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8690/1"/>
    <s v="REAL"/>
    <n v="65"/>
    <n v="204.37949999999998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8696/1"/>
    <s v="REAL"/>
    <n v="80"/>
    <n v="251.54399999999998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8888/1"/>
    <s v="REAL"/>
    <n v="90"/>
    <n v="282.98699999999997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8889/1"/>
    <s v="REAL"/>
    <n v="45"/>
    <n v="141.49349999999998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8890/1"/>
    <s v="REAL"/>
    <n v="60"/>
    <n v="188.65799999999999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8908/1"/>
    <s v="REAL"/>
    <n v="65"/>
    <n v="204.37949999999998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9082/1"/>
    <s v="REAL"/>
    <n v="140"/>
    <n v="440.202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9083/1"/>
    <s v="REAL"/>
    <n v="140"/>
    <n v="440.202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9084/1"/>
    <s v="REAL"/>
    <n v="90"/>
    <n v="282.98699999999997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9085/1"/>
    <s v="REAL"/>
    <n v="80"/>
    <n v="251.54399999999998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9086/1"/>
    <s v="REAL"/>
    <n v="50"/>
    <n v="157.215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9123/1"/>
    <s v="REAL"/>
    <n v="60"/>
    <n v="188.65799999999999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9245/1"/>
    <s v="REAL"/>
    <n v="80"/>
    <n v="251.54399999999998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9246/1"/>
    <s v="REAL"/>
    <n v="60"/>
    <n v="188.65799999999999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9298/1"/>
    <s v="REAL"/>
    <n v="80"/>
    <n v="251.54399999999998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9335/1"/>
    <s v="REAL"/>
    <n v="120"/>
    <n v="377.31599999999997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9346/1"/>
    <s v="REAL"/>
    <n v="80"/>
    <n v="251.54399999999998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9347/1"/>
    <s v="REAL"/>
    <n v="100"/>
    <n v="314.43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9474/1"/>
    <s v="REAL"/>
    <n v="120"/>
    <n v="377.31599999999997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9475/1"/>
    <s v="REAL"/>
    <n v="100"/>
    <n v="314.43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9476/1"/>
    <s v="REAL"/>
    <n v="120"/>
    <n v="377.31599999999997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9484/1"/>
    <s v="REAL"/>
    <n v="80"/>
    <n v="251.54399999999998"/>
    <d v="2015-04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9520/1"/>
    <s v="REAL"/>
    <n v="180"/>
    <n v="565.97399999999993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9647/1"/>
    <s v="REAL"/>
    <n v="80"/>
    <n v="251.54399999999998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9691/1"/>
    <s v="REAL"/>
    <n v="60"/>
    <n v="188.65799999999999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9692/1"/>
    <s v="REAL"/>
    <n v="80"/>
    <n v="251.54399999999998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9841/1"/>
    <s v="REAL"/>
    <n v="85"/>
    <n v="267.26549999999997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9842/1"/>
    <s v="REAL"/>
    <n v="85"/>
    <n v="267.26549999999997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9846/1"/>
    <s v="REAL"/>
    <n v="150"/>
    <n v="471.64499999999998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9847/1"/>
    <s v="REAL"/>
    <n v="110"/>
    <n v="345.87299999999999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69885/1"/>
    <s v="REAL"/>
    <n v="60"/>
    <n v="188.65799999999999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0039/1"/>
    <s v="REAL"/>
    <n v="100"/>
    <n v="314.43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0192/1"/>
    <s v="REAL"/>
    <n v="500"/>
    <n v="1572.1499999999999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0193/1"/>
    <s v="REAL"/>
    <n v="75"/>
    <n v="235.82249999999999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0249/1"/>
    <s v="REAL"/>
    <n v="120"/>
    <n v="377.31599999999997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0262/1"/>
    <s v="REAL"/>
    <n v="90"/>
    <n v="282.98699999999997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0263/1"/>
    <s v="REAL"/>
    <n v="80"/>
    <n v="251.54399999999998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0347/1"/>
    <s v="REAL"/>
    <n v="120"/>
    <n v="377.31599999999997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0349/1"/>
    <s v="REAL"/>
    <n v="90"/>
    <n v="282.98699999999997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0350/1"/>
    <s v="REAL"/>
    <n v="10"/>
    <n v="31.442999999999998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0367/1"/>
    <s v="REAL"/>
    <n v="60"/>
    <n v="188.65799999999999"/>
    <d v="2015-04-06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0546/1"/>
    <s v="REAL"/>
    <n v="90"/>
    <n v="282.98699999999997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0554/1"/>
    <s v="REAL"/>
    <n v="80"/>
    <n v="251.54399999999998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0730/1"/>
    <s v="REAL"/>
    <n v="100"/>
    <n v="314.43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0731/1"/>
    <s v="REAL"/>
    <n v="75"/>
    <n v="235.82249999999999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0742/1"/>
    <s v="REAL"/>
    <n v="70"/>
    <n v="220.101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0849/1"/>
    <s v="REAL"/>
    <n v="64.209999999999994"/>
    <n v="201.89550299999996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0919/1"/>
    <s v="REAL"/>
    <n v="80"/>
    <n v="251.54399999999998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0920/1"/>
    <s v="REAL"/>
    <n v="240"/>
    <n v="754.63199999999995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0921/1"/>
    <s v="REAL"/>
    <n v="140"/>
    <n v="440.202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0973/1"/>
    <s v="REAL"/>
    <n v="60"/>
    <n v="188.65799999999999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1220/1"/>
    <s v="REAL"/>
    <n v="70"/>
    <n v="220.101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1221/1"/>
    <s v="REAL"/>
    <n v="80"/>
    <n v="251.54399999999998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1235/1"/>
    <s v="REAL"/>
    <n v="90"/>
    <n v="282.98699999999997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1335/1"/>
    <s v="REAL"/>
    <n v="80"/>
    <n v="251.54399999999998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1336/1"/>
    <s v="REAL"/>
    <n v="45"/>
    <n v="141.49349999999998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1337/1"/>
    <s v="REAL"/>
    <n v="80"/>
    <n v="251.54399999999998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1338/1"/>
    <s v="REAL"/>
    <n v="90"/>
    <n v="282.98699999999997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1339/1"/>
    <s v="REAL"/>
    <n v="60"/>
    <n v="188.65799999999999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1340/1"/>
    <s v="REAL"/>
    <n v="130"/>
    <n v="408.75899999999996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1341/1"/>
    <s v="REAL"/>
    <n v="340"/>
    <n v="1069.0619999999999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1342/1"/>
    <s v="REAL"/>
    <n v="100"/>
    <n v="314.43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1429/1"/>
    <s v="REAL"/>
    <n v="480"/>
    <n v="1509.2639999999999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1664/1"/>
    <s v="REAL"/>
    <n v="70"/>
    <n v="220.101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1668/1"/>
    <s v="REAL"/>
    <n v="50"/>
    <n v="157.215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1669/1"/>
    <s v="REAL"/>
    <n v="70"/>
    <n v="220.101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1757/1"/>
    <s v="REAL"/>
    <n v="80"/>
    <n v="251.54399999999998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1762/1"/>
    <s v="REAL"/>
    <n v="70"/>
    <n v="220.101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1971/1"/>
    <s v="REAL"/>
    <n v="100"/>
    <n v="314.43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1972/1"/>
    <s v="REAL"/>
    <n v="80"/>
    <n v="251.54399999999998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2076/1"/>
    <s v="REAL"/>
    <n v="60"/>
    <n v="188.65799999999999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2126/1"/>
    <s v="REAL"/>
    <n v="80"/>
    <n v="251.54399999999998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2284/1"/>
    <s v="REAL"/>
    <n v="50"/>
    <n v="157.215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2414/1"/>
    <s v="REAL"/>
    <n v="170"/>
    <n v="534.53099999999995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2423/1"/>
    <s v="REAL"/>
    <n v="300"/>
    <n v="943.29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2424/1"/>
    <s v="REAL"/>
    <n v="70"/>
    <n v="220.101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2434/1"/>
    <s v="REAL"/>
    <n v="100"/>
    <n v="314.43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2435/1"/>
    <s v="REAL"/>
    <n v="80"/>
    <n v="251.54399999999998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2461/1"/>
    <s v="REAL"/>
    <n v="50"/>
    <n v="157.215"/>
    <d v="2015-04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2670/1"/>
    <s v="REAL"/>
    <n v="60"/>
    <n v="188.65799999999999"/>
    <d v="2015-05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2785/1"/>
    <s v="REAL"/>
    <n v="80"/>
    <n v="251.54399999999998"/>
    <d v="2015-05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2786/1"/>
    <s v="REAL"/>
    <n v="100"/>
    <n v="314.43"/>
    <d v="2015-05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2787/1"/>
    <s v="REAL"/>
    <n v="40"/>
    <n v="125.77199999999999"/>
    <d v="2015-05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2788/1"/>
    <s v="REAL"/>
    <n v="40"/>
    <n v="125.77199999999999"/>
    <d v="2015-05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2795/1"/>
    <s v="REAL"/>
    <n v="80"/>
    <n v="251.54399999999998"/>
    <d v="2015-05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2930/1"/>
    <s v="REAL"/>
    <n v="40"/>
    <n v="125.77199999999999"/>
    <d v="2015-05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2931/1"/>
    <s v="REAL"/>
    <n v="60"/>
    <n v="188.65799999999999"/>
    <d v="2015-05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2932/1"/>
    <s v="REAL"/>
    <n v="80"/>
    <n v="251.54399999999998"/>
    <d v="2015-05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2933/1"/>
    <s v="REAL"/>
    <n v="85"/>
    <n v="267.26549999999997"/>
    <d v="2015-05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3188/1"/>
    <s v="REAL"/>
    <n v="80"/>
    <n v="251.54399999999998"/>
    <d v="2015-05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3556/1"/>
    <s v="REAL"/>
    <n v="80"/>
    <n v="251.54399999999998"/>
    <d v="2015-05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3581/1"/>
    <s v="REAL"/>
    <n v="180"/>
    <n v="565.97399999999993"/>
    <d v="2015-05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3725/1"/>
    <s v="REAL"/>
    <n v="60"/>
    <n v="188.65799999999999"/>
    <d v="2015-05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3864/1"/>
    <s v="REAL"/>
    <n v="100"/>
    <n v="314.43"/>
    <d v="2015-05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4211/1"/>
    <s v="REAL"/>
    <n v="360"/>
    <n v="1131.9479999999999"/>
    <d v="2015-05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4212/1"/>
    <s v="REAL"/>
    <n v="648"/>
    <n v="2037.5064"/>
    <d v="2015-05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4270/1"/>
    <s v="REAL"/>
    <n v="80"/>
    <n v="251.54399999999998"/>
    <d v="2015-05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4307/1"/>
    <s v="REAL"/>
    <n v="260"/>
    <n v="817.51799999999992"/>
    <d v="2015-05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4360/1"/>
    <s v="REAL"/>
    <n v="180"/>
    <n v="565.97399999999993"/>
    <d v="2015-05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4461/1"/>
    <s v="REAL"/>
    <n v="80"/>
    <n v="251.54399999999998"/>
    <d v="2015-05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4521/1"/>
    <s v="REAL"/>
    <n v="40"/>
    <n v="125.77199999999999"/>
    <d v="2015-05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4522/1"/>
    <s v="REAL"/>
    <n v="20"/>
    <n v="62.885999999999996"/>
    <d v="2015-05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4589/1"/>
    <s v="REAL"/>
    <n v="65"/>
    <n v="204.37949999999998"/>
    <d v="2015-05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4688/1"/>
    <s v="REAL"/>
    <n v="180"/>
    <n v="565.97399999999993"/>
    <d v="2015-05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4692/1"/>
    <s v="REAL"/>
    <n v="80"/>
    <n v="251.54399999999998"/>
    <d v="2015-05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4693/1"/>
    <s v="REAL"/>
    <n v="80"/>
    <n v="251.54399999999998"/>
    <d v="2015-05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4699/1"/>
    <s v="REAL"/>
    <n v="100"/>
    <n v="314.43"/>
    <d v="2015-05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4725/1"/>
    <s v="REAL"/>
    <n v="60"/>
    <n v="188.65799999999999"/>
    <d v="2015-05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4726/1"/>
    <s v="REAL"/>
    <n v="60"/>
    <n v="188.65799999999999"/>
    <d v="2015-05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4728/1"/>
    <s v="REAL"/>
    <n v="90"/>
    <n v="282.98699999999997"/>
    <d v="2015-05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4880/1"/>
    <s v="REAL"/>
    <n v="90"/>
    <n v="282.98699999999997"/>
    <d v="2015-05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4881/1"/>
    <s v="REAL"/>
    <n v="40"/>
    <n v="125.77199999999999"/>
    <d v="2015-05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5038/1"/>
    <s v="REAL"/>
    <n v="80"/>
    <n v="251.54399999999998"/>
    <d v="2015-05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5240/1"/>
    <s v="REAL"/>
    <n v="65"/>
    <n v="204.37949999999998"/>
    <d v="2015-05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5362/1"/>
    <s v="REAL"/>
    <n v="130"/>
    <n v="408.75899999999996"/>
    <d v="2015-05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5364/1"/>
    <s v="REAL"/>
    <n v="90"/>
    <n v="282.98699999999997"/>
    <d v="2015-05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5365/1"/>
    <s v="REAL"/>
    <n v="100"/>
    <n v="314.43"/>
    <d v="2015-05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5366/1"/>
    <s v="REAL"/>
    <n v="110"/>
    <n v="345.87299999999999"/>
    <d v="2015-05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5593/1"/>
    <s v="REAL"/>
    <n v="50"/>
    <n v="157.215"/>
    <d v="2015-05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5594/1"/>
    <s v="REAL"/>
    <n v="60"/>
    <n v="188.65799999999999"/>
    <d v="2015-05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5595/1"/>
    <s v="REAL"/>
    <n v="100"/>
    <n v="314.43"/>
    <d v="2015-05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5936/1"/>
    <s v="REAL"/>
    <n v="100"/>
    <n v="314.43"/>
    <d v="2015-05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5937/1"/>
    <s v="REAL"/>
    <n v="130"/>
    <n v="408.75899999999996"/>
    <d v="2015-05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5960/1"/>
    <s v="REAL"/>
    <n v="60"/>
    <n v="188.65799999999999"/>
    <d v="2015-05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6156/1"/>
    <s v="REAL"/>
    <n v="80"/>
    <n v="251.54399999999998"/>
    <d v="2015-06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6157/1"/>
    <s v="REAL"/>
    <n v="80"/>
    <n v="251.54399999999998"/>
    <d v="2015-06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6695/1"/>
    <s v="REAL"/>
    <n v="130"/>
    <n v="408.75899999999996"/>
    <d v="2015-06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7027/1"/>
    <s v="REAL"/>
    <n v="80"/>
    <n v="251.54399999999998"/>
    <d v="2015-06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7205/1"/>
    <s v="REAL"/>
    <n v="170"/>
    <n v="534.53099999999995"/>
    <d v="2015-06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7206/1"/>
    <s v="REAL"/>
    <n v="15"/>
    <n v="47.164499999999997"/>
    <d v="2015-06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7207/1"/>
    <s v="REAL"/>
    <n v="80"/>
    <n v="251.54399999999998"/>
    <d v="2015-06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7208/1"/>
    <s v="REAL"/>
    <n v="80"/>
    <n v="251.54399999999998"/>
    <d v="2015-06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7209/1"/>
    <s v="REAL"/>
    <n v="30"/>
    <n v="94.328999999999994"/>
    <d v="2015-06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7339/1"/>
    <s v="REAL"/>
    <n v="90"/>
    <n v="282.98699999999997"/>
    <d v="2015-06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7520/1"/>
    <s v="REAL"/>
    <n v="360"/>
    <n v="1131.9479999999999"/>
    <d v="2015-06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7624/1"/>
    <s v="REAL"/>
    <n v="80"/>
    <n v="251.54399999999998"/>
    <d v="2015-06-05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7787/1"/>
    <s v="REAL"/>
    <n v="80"/>
    <n v="251.54399999999998"/>
    <d v="2015-06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7788/1"/>
    <s v="REAL"/>
    <n v="80"/>
    <n v="251.54399999999998"/>
    <d v="2015-06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8201/1"/>
    <s v="REAL"/>
    <n v="65"/>
    <n v="204.37949999999998"/>
    <d v="2015-06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8383/1"/>
    <s v="REAL"/>
    <n v="60"/>
    <n v="188.65799999999999"/>
    <d v="2015-06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8467/1"/>
    <s v="REAL"/>
    <n v="85"/>
    <n v="267.26549999999997"/>
    <d v="2015-06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8600/1"/>
    <s v="REAL"/>
    <n v="65"/>
    <n v="204.37949999999998"/>
    <d v="2015-06-20T00:00:00"/>
    <s v="2.01.01.04.000.000-000127"/>
  </r>
  <r>
    <s v="MBN PRODUTOS QUIMICOS LTDA"/>
    <x v="141"/>
    <s v="94.680.311/0001-92"/>
    <s v="AV PRESIDENTE LUCENA , 927 , , BOM JARDIM , IVOTI , RS - 13.485-135 , 93.900-000 , BR"/>
    <x v="8"/>
    <s v="FOR-078942/1"/>
    <s v="REAL"/>
    <n v="80"/>
    <n v="251.54399999999998"/>
    <d v="2015-06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2473/1"/>
    <s v="REAL"/>
    <n v="400"/>
    <n v="1257.72"/>
    <d v="2012-02-01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3238/1"/>
    <s v="REAL"/>
    <n v="1800"/>
    <n v="5659.74"/>
    <d v="2012-08-1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5610/1"/>
    <s v="REAL"/>
    <n v="40"/>
    <n v="125.77199999999999"/>
    <d v="2013-10-07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208/1"/>
    <s v="REAL"/>
    <n v="75.760000000000005"/>
    <n v="238.21216800000002"/>
    <d v="2014-06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209/1"/>
    <s v="REAL"/>
    <n v="80"/>
    <n v="251.54399999999998"/>
    <d v="2014-06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212/1"/>
    <s v="REAL"/>
    <n v="70"/>
    <n v="220.101"/>
    <d v="2014-06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221/1"/>
    <s v="REAL"/>
    <n v="90"/>
    <n v="282.98699999999997"/>
    <d v="2014-06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228/1"/>
    <s v="REAL"/>
    <n v="50"/>
    <n v="157.215"/>
    <d v="2014-06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258/1"/>
    <s v="REAL"/>
    <n v="90"/>
    <n v="282.98699999999997"/>
    <d v="2014-06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266/1"/>
    <s v="REAL"/>
    <n v="90"/>
    <n v="282.98699999999997"/>
    <d v="2014-06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267/1"/>
    <s v="REAL"/>
    <n v="110"/>
    <n v="345.87299999999999"/>
    <d v="2014-06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273/1"/>
    <s v="REAL"/>
    <n v="40"/>
    <n v="125.77199999999999"/>
    <d v="2014-06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295/1"/>
    <s v="REAL"/>
    <n v="123.3"/>
    <n v="387.69218999999998"/>
    <d v="2014-06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308/1"/>
    <s v="REAL"/>
    <n v="40"/>
    <n v="125.77199999999999"/>
    <d v="2014-06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312/1"/>
    <s v="REAL"/>
    <n v="120"/>
    <n v="377.31599999999997"/>
    <d v="2014-08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345/1"/>
    <s v="REAL"/>
    <n v="412"/>
    <n v="1295.4515999999999"/>
    <d v="2014-06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347/1"/>
    <s v="REAL"/>
    <n v="50"/>
    <n v="157.215"/>
    <d v="2014-06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386/1"/>
    <s v="REAL"/>
    <n v="100"/>
    <n v="314.43"/>
    <d v="2014-06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396/1"/>
    <s v="REAL"/>
    <n v="110.59"/>
    <n v="347.728137"/>
    <d v="2014-06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397/1"/>
    <s v="REAL"/>
    <n v="300"/>
    <n v="943.29"/>
    <d v="2014-06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401/1"/>
    <s v="REAL"/>
    <n v="180"/>
    <n v="565.97399999999993"/>
    <d v="2014-07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409/1"/>
    <s v="REAL"/>
    <n v="105"/>
    <n v="330.1515"/>
    <d v="2014-06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437/1"/>
    <s v="REAL"/>
    <n v="180"/>
    <n v="565.97399999999993"/>
    <d v="2014-06-3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438/1"/>
    <s v="REAL"/>
    <n v="40"/>
    <n v="125.77199999999999"/>
    <d v="2014-08-08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451/1"/>
    <s v="REAL"/>
    <n v="40"/>
    <n v="125.77199999999999"/>
    <d v="2014-06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454/1"/>
    <s v="REAL"/>
    <n v="180"/>
    <n v="565.97399999999993"/>
    <d v="2014-06-3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467/1"/>
    <s v="REAL"/>
    <n v="50"/>
    <n v="157.215"/>
    <d v="2014-06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484/1"/>
    <s v="REAL"/>
    <n v="130"/>
    <n v="408.75899999999996"/>
    <d v="2014-06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494/1"/>
    <s v="REAL"/>
    <n v="100"/>
    <n v="314.43"/>
    <d v="2014-06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512/1"/>
    <s v="REAL"/>
    <n v="50"/>
    <n v="157.215"/>
    <d v="2014-06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572/1"/>
    <s v="REAL"/>
    <n v="340"/>
    <n v="1069.0619999999999"/>
    <d v="2014-07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597/1"/>
    <s v="REAL"/>
    <n v="260"/>
    <n v="817.51799999999992"/>
    <d v="2014-07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600/1"/>
    <s v="REAL"/>
    <n v="40"/>
    <n v="125.77199999999999"/>
    <d v="2014-07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640/1"/>
    <s v="REAL"/>
    <n v="89.83"/>
    <n v="282.45246900000001"/>
    <d v="2014-07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641/1"/>
    <s v="REAL"/>
    <n v="86.12"/>
    <n v="270.78711600000003"/>
    <d v="2014-07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644/1"/>
    <s v="REAL"/>
    <n v="198.54"/>
    <n v="624.26932199999999"/>
    <d v="2014-07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657/1"/>
    <s v="REAL"/>
    <n v="108"/>
    <n v="339.58439999999996"/>
    <d v="2014-07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665/1"/>
    <s v="REAL"/>
    <n v="60"/>
    <n v="188.65799999999999"/>
    <d v="2014-07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666/1"/>
    <s v="REAL"/>
    <n v="55"/>
    <n v="172.9365"/>
    <d v="2014-07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677/1"/>
    <s v="REAL"/>
    <n v="70"/>
    <n v="220.101"/>
    <d v="2014-07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681/1"/>
    <s v="REAL"/>
    <n v="140"/>
    <n v="440.202"/>
    <d v="2014-07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714/1"/>
    <s v="REAL"/>
    <n v="300"/>
    <n v="943.29"/>
    <d v="2014-07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722/1"/>
    <s v="REAL"/>
    <n v="100"/>
    <n v="314.43"/>
    <d v="2014-07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723/1"/>
    <s v="REAL"/>
    <n v="100"/>
    <n v="314.43"/>
    <d v="2014-07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729/1"/>
    <s v="REAL"/>
    <n v="40"/>
    <n v="125.77199999999999"/>
    <d v="2014-07-21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809/1"/>
    <s v="REAL"/>
    <n v="70"/>
    <n v="220.101"/>
    <d v="2014-08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810/1"/>
    <s v="REAL"/>
    <n v="70"/>
    <n v="220.101"/>
    <d v="2014-07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811/1"/>
    <s v="REAL"/>
    <n v="40"/>
    <n v="125.77199999999999"/>
    <d v="2014-07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827/1"/>
    <s v="REAL"/>
    <n v="78"/>
    <n v="245.25539999999998"/>
    <d v="2014-07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828/1"/>
    <s v="REAL"/>
    <n v="40"/>
    <n v="125.77199999999999"/>
    <d v="2014-07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847/1"/>
    <s v="REAL"/>
    <n v="95"/>
    <n v="298.70850000000002"/>
    <d v="2014-09-3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867/1"/>
    <s v="REAL"/>
    <n v="90"/>
    <n v="282.98699999999997"/>
    <d v="2014-07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893/1"/>
    <s v="REAL"/>
    <n v="70"/>
    <n v="220.101"/>
    <d v="2014-07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930/1"/>
    <s v="REAL"/>
    <n v="49"/>
    <n v="154.07069999999999"/>
    <d v="2014-09-22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932/1"/>
    <s v="REAL"/>
    <n v="51.97"/>
    <n v="163.40927099999999"/>
    <d v="2014-09-22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7956/1"/>
    <s v="REAL"/>
    <n v="89.26"/>
    <n v="280.66021799999999"/>
    <d v="2014-08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8002/1"/>
    <s v="REAL"/>
    <n v="60"/>
    <n v="188.65799999999999"/>
    <d v="2014-08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8033/1"/>
    <s v="REAL"/>
    <n v="35"/>
    <n v="110.0505"/>
    <d v="2014-08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8034/1"/>
    <s v="REAL"/>
    <n v="50"/>
    <n v="157.215"/>
    <d v="2014-08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8044/1"/>
    <s v="REAL"/>
    <n v="110"/>
    <n v="345.87299999999999"/>
    <d v="2014-08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8045/1"/>
    <s v="REAL"/>
    <n v="30"/>
    <n v="94.328999999999994"/>
    <d v="2014-08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8049/1"/>
    <s v="REAL"/>
    <n v="30"/>
    <n v="94.328999999999994"/>
    <d v="2014-08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8078/1"/>
    <s v="REAL"/>
    <n v="80"/>
    <n v="251.54399999999998"/>
    <d v="2014-09-22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8079/1"/>
    <s v="REAL"/>
    <n v="60"/>
    <n v="188.65799999999999"/>
    <d v="2014-09-3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8080/1"/>
    <s v="REAL"/>
    <n v="60"/>
    <n v="188.65799999999999"/>
    <d v="2014-09-22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8088/1"/>
    <s v="REAL"/>
    <n v="130"/>
    <n v="408.75899999999996"/>
    <d v="2014-09-22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8089/1"/>
    <s v="REAL"/>
    <n v="130"/>
    <n v="408.75899999999996"/>
    <d v="2014-09-22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8090/1"/>
    <s v="REAL"/>
    <n v="60"/>
    <n v="188.65799999999999"/>
    <d v="2014-09-22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8138/1"/>
    <s v="REAL"/>
    <n v="80"/>
    <n v="251.54399999999998"/>
    <d v="2014-09-3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8163/1"/>
    <s v="REAL"/>
    <n v="100"/>
    <n v="314.43"/>
    <d v="2014-08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8164/1"/>
    <s v="REAL"/>
    <n v="100"/>
    <n v="314.43"/>
    <d v="2014-08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8175/1"/>
    <s v="REAL"/>
    <n v="300"/>
    <n v="943.29"/>
    <d v="2014-08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8176/1"/>
    <s v="REAL"/>
    <n v="60"/>
    <n v="188.65799999999999"/>
    <d v="2014-08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8206/1"/>
    <s v="REAL"/>
    <n v="1100"/>
    <n v="3458.73"/>
    <d v="2014-08-07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8208/1"/>
    <s v="REAL"/>
    <n v="80"/>
    <n v="251.54399999999998"/>
    <d v="2014-09-22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8238/1"/>
    <s v="REAL"/>
    <n v="50"/>
    <n v="157.215"/>
    <d v="2014-09-3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8259/1"/>
    <s v="REAL"/>
    <n v="80"/>
    <n v="251.54399999999998"/>
    <d v="2014-09-3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8310/1"/>
    <s v="REAL"/>
    <n v="134.88"/>
    <n v="424.10318399999994"/>
    <d v="2014-09-22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8324/1"/>
    <s v="REAL"/>
    <n v="70"/>
    <n v="220.101"/>
    <d v="2014-08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8325/1"/>
    <s v="REAL"/>
    <n v="40"/>
    <n v="125.77199999999999"/>
    <d v="2014-08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8326/1"/>
    <s v="REAL"/>
    <n v="86"/>
    <n v="270.40979999999996"/>
    <d v="2014-09-22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8910/1"/>
    <s v="REAL"/>
    <n v="20"/>
    <n v="62.885999999999996"/>
    <d v="2014-10-06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151/1"/>
    <s v="REAL"/>
    <n v="440"/>
    <n v="1383.492"/>
    <d v="2014-11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186/1"/>
    <s v="REAL"/>
    <n v="80"/>
    <n v="251.54399999999998"/>
    <d v="2014-11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187/1"/>
    <s v="REAL"/>
    <n v="50"/>
    <n v="157.215"/>
    <d v="2014-11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230/1"/>
    <s v="REAL"/>
    <n v="95"/>
    <n v="298.70850000000002"/>
    <d v="2014-11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269/1"/>
    <s v="REAL"/>
    <n v="35"/>
    <n v="110.0505"/>
    <d v="2014-11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273/1"/>
    <s v="REAL"/>
    <n v="60"/>
    <n v="188.65799999999999"/>
    <d v="2014-11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285/1"/>
    <s v="REAL"/>
    <n v="10"/>
    <n v="31.442999999999998"/>
    <d v="2014-11-06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289/1"/>
    <s v="REAL"/>
    <n v="600"/>
    <n v="1886.58"/>
    <d v="2014-11-06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322/1"/>
    <s v="REAL"/>
    <n v="300"/>
    <n v="943.29"/>
    <d v="2014-11-07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351/1"/>
    <s v="REAL"/>
    <n v="90"/>
    <n v="282.98699999999997"/>
    <d v="2014-11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400/1"/>
    <s v="REAL"/>
    <n v="60"/>
    <n v="188.65799999999999"/>
    <d v="2014-11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401/1"/>
    <s v="REAL"/>
    <n v="182"/>
    <n v="572.26260000000002"/>
    <d v="2014-11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478/1"/>
    <s v="REAL"/>
    <n v="100"/>
    <n v="314.43"/>
    <d v="2014-11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479/1"/>
    <s v="REAL"/>
    <n v="70"/>
    <n v="220.101"/>
    <d v="2014-11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512/1"/>
    <s v="REAL"/>
    <n v="500"/>
    <n v="1572.1499999999999"/>
    <d v="2014-11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555/1"/>
    <s v="REAL"/>
    <n v="69.099999999999994"/>
    <n v="217.27112999999997"/>
    <d v="2014-12-1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589/1"/>
    <s v="REAL"/>
    <n v="60"/>
    <n v="188.65799999999999"/>
    <d v="2014-12-1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590/1"/>
    <s v="REAL"/>
    <n v="80"/>
    <n v="251.54399999999998"/>
    <d v="2014-11-26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594/1"/>
    <s v="REAL"/>
    <n v="70"/>
    <n v="220.101"/>
    <d v="2014-12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595/1"/>
    <s v="REAL"/>
    <n v="100"/>
    <n v="314.43"/>
    <d v="2014-12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666/1"/>
    <s v="REAL"/>
    <n v="97.08"/>
    <n v="305.24864399999996"/>
    <d v="2014-12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667/1"/>
    <s v="REAL"/>
    <n v="280"/>
    <n v="880.404"/>
    <d v="2014-12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676/1"/>
    <s v="REAL"/>
    <n v="350"/>
    <n v="1100.5049999999999"/>
    <d v="2014-12-03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677/1"/>
    <s v="REAL"/>
    <n v="10"/>
    <n v="31.442999999999998"/>
    <d v="2014-12-03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708/1"/>
    <s v="REAL"/>
    <n v="176.5"/>
    <n v="554.96894999999995"/>
    <d v="2014-12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709/1"/>
    <s v="REAL"/>
    <n v="130"/>
    <n v="408.75899999999996"/>
    <d v="2014-12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710/1"/>
    <s v="REAL"/>
    <n v="88.51"/>
    <n v="278.30199299999998"/>
    <d v="2014-12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711/1"/>
    <s v="REAL"/>
    <n v="600"/>
    <n v="1886.58"/>
    <d v="2014-12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714/1"/>
    <s v="REAL"/>
    <n v="1000"/>
    <n v="3144.2999999999997"/>
    <d v="2014-12-04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759/1"/>
    <s v="REAL"/>
    <n v="200"/>
    <n v="628.86"/>
    <d v="2014-12-1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768/1"/>
    <s v="REAL"/>
    <n v="65"/>
    <n v="204.37949999999998"/>
    <d v="2014-12-17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787/1"/>
    <s v="REAL"/>
    <n v="10"/>
    <n v="31.442999999999998"/>
    <d v="2014-12-11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788/1"/>
    <s v="REAL"/>
    <n v="890"/>
    <n v="2798.4269999999997"/>
    <d v="2014-12-11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790/1"/>
    <s v="REAL"/>
    <n v="35"/>
    <n v="110.0505"/>
    <d v="2014-12-1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816/1"/>
    <s v="REAL"/>
    <n v="67"/>
    <n v="210.66809999999998"/>
    <d v="2014-12-1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817/1"/>
    <s v="REAL"/>
    <n v="81"/>
    <n v="254.6883"/>
    <d v="2014-12-1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885/1"/>
    <s v="REAL"/>
    <n v="60"/>
    <n v="188.65799999999999"/>
    <d v="2014-12-1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916/1"/>
    <s v="REAL"/>
    <n v="110.16"/>
    <n v="346.37608799999998"/>
    <d v="2014-12-17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917/1"/>
    <s v="REAL"/>
    <n v="166.5"/>
    <n v="523.52594999999997"/>
    <d v="2014-12-1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918/1"/>
    <s v="REAL"/>
    <n v="150"/>
    <n v="471.64499999999998"/>
    <d v="2014-12-1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919/1"/>
    <s v="REAL"/>
    <n v="384.4"/>
    <n v="1208.6689199999998"/>
    <d v="2014-12-17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920/1"/>
    <s v="REAL"/>
    <n v="166.5"/>
    <n v="523.52594999999997"/>
    <d v="2014-12-1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921/1"/>
    <s v="REAL"/>
    <n v="68.28"/>
    <n v="214.692804"/>
    <d v="2014-12-1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981/1"/>
    <s v="REAL"/>
    <n v="400"/>
    <n v="1257.72"/>
    <d v="2014-12-23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983/1"/>
    <s v="REAL"/>
    <n v="20"/>
    <n v="62.885999999999996"/>
    <d v="2014-12-19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986/1"/>
    <s v="REAL"/>
    <n v="480"/>
    <n v="1509.2639999999999"/>
    <d v="2014-12-23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988/1"/>
    <s v="REAL"/>
    <n v="214.27"/>
    <n v="673.72916099999998"/>
    <d v="2014-12-17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989/1"/>
    <s v="REAL"/>
    <n v="73.680000000000007"/>
    <n v="231.67202400000002"/>
    <d v="2014-12-17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996/1"/>
    <s v="REAL"/>
    <n v="300"/>
    <n v="943.29"/>
    <d v="2014-12-2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997/1"/>
    <s v="REAL"/>
    <n v="20"/>
    <n v="62.885999999999996"/>
    <d v="2014-12-2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998/1"/>
    <s v="REAL"/>
    <n v="180"/>
    <n v="565.97399999999993"/>
    <d v="2014-12-2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09999/1"/>
    <s v="REAL"/>
    <n v="73.790000000000006"/>
    <n v="232.017897"/>
    <d v="2014-12-17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000/1"/>
    <s v="REAL"/>
    <n v="124.59"/>
    <n v="391.74833699999999"/>
    <d v="2014-12-17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037/1"/>
    <s v="REAL"/>
    <n v="103.9"/>
    <n v="326.69277"/>
    <d v="2015-01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038/1"/>
    <s v="REAL"/>
    <n v="61.05"/>
    <n v="191.95951499999998"/>
    <d v="2015-01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039/1"/>
    <s v="REAL"/>
    <n v="80.989999999999995"/>
    <n v="254.65685699999997"/>
    <d v="2015-01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040/1"/>
    <s v="REAL"/>
    <n v="68.33"/>
    <n v="214.85001899999997"/>
    <d v="2015-01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041/1"/>
    <s v="REAL"/>
    <n v="103.9"/>
    <n v="326.69277"/>
    <d v="2015-01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080/1"/>
    <s v="REAL"/>
    <n v="160"/>
    <n v="503.08799999999997"/>
    <d v="2014-12-3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081/1"/>
    <s v="REAL"/>
    <n v="340"/>
    <n v="1069.0619999999999"/>
    <d v="2014-12-3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111/1"/>
    <s v="REAL"/>
    <n v="396.22"/>
    <n v="1245.834546"/>
    <d v="2015-01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151/1"/>
    <s v="REAL"/>
    <n v="80"/>
    <n v="251.54399999999998"/>
    <d v="2015-01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177/1"/>
    <s v="REAL"/>
    <n v="71.930000000000007"/>
    <n v="226.169499"/>
    <d v="2015-01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190/1"/>
    <s v="REAL"/>
    <n v="457.39"/>
    <n v="1438.1713769999999"/>
    <d v="2015-01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266/1"/>
    <s v="REAL"/>
    <n v="85"/>
    <n v="267.26549999999997"/>
    <d v="2015-02-2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287/1"/>
    <s v="REAL"/>
    <n v="60"/>
    <n v="188.65799999999999"/>
    <d v="2015-02-2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288/1"/>
    <s v="REAL"/>
    <n v="800"/>
    <n v="2515.44"/>
    <d v="2015-02-2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290/1"/>
    <s v="REAL"/>
    <n v="78"/>
    <n v="245.25539999999998"/>
    <d v="2015-02-2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293/1"/>
    <s v="REAL"/>
    <n v="69"/>
    <n v="216.95669999999998"/>
    <d v="2015-02-2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325/1"/>
    <s v="REAL"/>
    <n v="80"/>
    <n v="251.54399999999998"/>
    <d v="2015-02-2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326/1"/>
    <s v="REAL"/>
    <n v="105"/>
    <n v="330.1515"/>
    <d v="2015-02-2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350/1"/>
    <s v="REAL"/>
    <n v="105"/>
    <n v="330.1515"/>
    <d v="2015-02-27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351/1"/>
    <s v="REAL"/>
    <n v="80"/>
    <n v="251.54399999999998"/>
    <d v="2015-02-27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390/1"/>
    <s v="REAL"/>
    <n v="132.91"/>
    <n v="417.90891299999998"/>
    <d v="2015-02-27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392/1"/>
    <s v="REAL"/>
    <n v="235.23"/>
    <n v="739.63368899999989"/>
    <d v="2015-02-27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393/1"/>
    <s v="REAL"/>
    <n v="231.63"/>
    <n v="728.31420900000001"/>
    <d v="2015-02-27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395/1"/>
    <s v="REAL"/>
    <n v="86.53"/>
    <n v="272.076279"/>
    <d v="2015-02-27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414/1"/>
    <s v="REAL"/>
    <n v="165"/>
    <n v="518.80949999999996"/>
    <d v="2015-02-27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436/1"/>
    <s v="REAL"/>
    <n v="2600"/>
    <n v="8175.1799999999994"/>
    <d v="2015-02-2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439/1"/>
    <s v="REAL"/>
    <n v="35"/>
    <n v="110.0505"/>
    <d v="2015-02-27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440/1"/>
    <s v="REAL"/>
    <n v="35"/>
    <n v="110.0505"/>
    <d v="2015-02-27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503/1"/>
    <s v="REAL"/>
    <n v="2600"/>
    <n v="8175.1799999999994"/>
    <d v="2015-02-27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582/1"/>
    <s v="REAL"/>
    <n v="946.45"/>
    <n v="2975.9227350000001"/>
    <d v="2015-02-28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618/1"/>
    <s v="REAL"/>
    <n v="186.2"/>
    <n v="585.46865999999989"/>
    <d v="2015-03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647/1"/>
    <s v="REAL"/>
    <n v="2600"/>
    <n v="8175.1799999999994"/>
    <d v="2015-03-11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648/1"/>
    <s v="REAL"/>
    <n v="542"/>
    <n v="1704.2105999999999"/>
    <d v="2015-03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649/1"/>
    <s v="REAL"/>
    <n v="85"/>
    <n v="267.26549999999997"/>
    <d v="2015-03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653/1"/>
    <s v="REAL"/>
    <n v="222.01"/>
    <n v="698.06604299999992"/>
    <d v="2015-03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689/1"/>
    <s v="REAL"/>
    <n v="131.75"/>
    <n v="414.26152500000001"/>
    <d v="2015-03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737/1"/>
    <s v="REAL"/>
    <n v="95"/>
    <n v="298.70850000000002"/>
    <d v="2015-04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759/1"/>
    <s v="REAL"/>
    <n v="198.43"/>
    <n v="623.92344900000001"/>
    <d v="2015-04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768/1"/>
    <s v="REAL"/>
    <n v="2500"/>
    <n v="7860.75"/>
    <d v="2015-03-2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827/1"/>
    <s v="REAL"/>
    <n v="47.15"/>
    <n v="148.25374499999998"/>
    <d v="2015-04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868/1"/>
    <s v="REAL"/>
    <n v="175.66"/>
    <n v="552.32773799999995"/>
    <d v="2015-04-3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885/1"/>
    <s v="REAL"/>
    <n v="2500"/>
    <n v="7860.75"/>
    <d v="2015-04-07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888/1"/>
    <s v="REAL"/>
    <n v="150"/>
    <n v="471.64499999999998"/>
    <d v="2015-04-18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889/1"/>
    <s v="REAL"/>
    <n v="150"/>
    <n v="471.64499999999998"/>
    <d v="2015-04-18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892/1"/>
    <s v="REAL"/>
    <n v="100"/>
    <n v="314.43"/>
    <d v="2015-04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893/1"/>
    <s v="REAL"/>
    <n v="100"/>
    <n v="314.43"/>
    <d v="2015-04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894/1"/>
    <s v="REAL"/>
    <n v="100"/>
    <n v="314.43"/>
    <d v="2015-04-18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903/1"/>
    <s v="REAL"/>
    <n v="94.48"/>
    <n v="297.073464"/>
    <d v="2015-04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913/1"/>
    <s v="REAL"/>
    <n v="130"/>
    <n v="408.75899999999996"/>
    <d v="2015-04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914/1"/>
    <s v="REAL"/>
    <n v="180"/>
    <n v="565.97399999999993"/>
    <d v="2015-04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926/1"/>
    <s v="REAL"/>
    <n v="131.85"/>
    <n v="414.57595499999996"/>
    <d v="2015-04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0999/1"/>
    <s v="REAL"/>
    <n v="81.11"/>
    <n v="255.03417299999998"/>
    <d v="2015-05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1000/1"/>
    <s v="REAL"/>
    <n v="93.23"/>
    <n v="293.14308899999997"/>
    <d v="2015-05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1043/1"/>
    <s v="REAL"/>
    <n v="500"/>
    <n v="1572.1499999999999"/>
    <d v="2015-04-29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1044/1"/>
    <s v="REAL"/>
    <n v="400"/>
    <n v="1257.72"/>
    <d v="2015-04-3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1052/1"/>
    <s v="REAL"/>
    <n v="20"/>
    <n v="62.885999999999996"/>
    <d v="2015-04-3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1053/1"/>
    <s v="REAL"/>
    <n v="1242"/>
    <n v="3905.2205999999996"/>
    <d v="2015-04-3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1135/1"/>
    <s v="REAL"/>
    <n v="130"/>
    <n v="408.75899999999996"/>
    <d v="2015-05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1153/1"/>
    <s v="REAL"/>
    <n v="50"/>
    <n v="157.215"/>
    <d v="2015-05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1164/1"/>
    <s v="REAL"/>
    <n v="95"/>
    <n v="298.70850000000002"/>
    <d v="2015-05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1173/1"/>
    <s v="REAL"/>
    <n v="43"/>
    <n v="135.20489999999998"/>
    <d v="2015-05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1174/1"/>
    <s v="REAL"/>
    <n v="27"/>
    <n v="84.89609999999999"/>
    <d v="2015-05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1269/1"/>
    <s v="REAL"/>
    <n v="136"/>
    <n v="427.62479999999999"/>
    <d v="2015-06-05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1294/1"/>
    <s v="REAL"/>
    <n v="800"/>
    <n v="2515.44"/>
    <d v="2015-06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1295/1"/>
    <s v="REAL"/>
    <n v="290"/>
    <n v="911.84699999999998"/>
    <d v="2015-06-06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1296/1"/>
    <s v="REAL"/>
    <n v="10"/>
    <n v="31.442999999999998"/>
    <d v="2015-06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1371/1"/>
    <s v="REAL"/>
    <n v="135"/>
    <n v="424.48050000000001"/>
    <d v="2015-06-20T00:00:00"/>
    <s v="2.01.01.04.000.000-000127"/>
  </r>
  <r>
    <s v="MBN PRODUTOS QUIMICOS LTDA"/>
    <x v="142"/>
    <s v="07.695.512/0001-69"/>
    <s v="R MARECHAL FLORIANO , 92 , , LIRA, ESTANCIA VELHA, RS - 19.807-155 , 93600-000, BR"/>
    <x v="8"/>
    <s v="FOR-011372/1"/>
    <s v="REAL"/>
    <n v="60"/>
    <n v="188.65799999999999"/>
    <d v="2015-06-20T00:00:00"/>
    <s v="2.01.01.04.000.000-000127"/>
  </r>
  <r>
    <s v="MBN PRODUTOS QUIMICOS LTDA"/>
    <x v="143"/>
    <s v="02.259.840/0001-07"/>
    <s v="R CINCO , 162 , , distr industrial, NOVA ODESSA , sp - 94950000, 13460000, BR"/>
    <x v="8"/>
    <s v="FOR-046876/1"/>
    <s v="REAL"/>
    <n v="72.92"/>
    <n v="229.28235599999999"/>
    <d v="2015-04-01T00:00:00"/>
    <s v="2.01.01.04.000.000-000127"/>
  </r>
  <r>
    <s v="MBN PRODUTOS QUIMICOS LTDA"/>
    <x v="143"/>
    <s v="02.259.840/0001-07"/>
    <s v="R CINCO , 162 , , distr industrial, NOVA ODESSA , sp - 94950000, 13460000, BR"/>
    <x v="8"/>
    <s v="FOR-047533/1"/>
    <s v="REAL"/>
    <n v="90.78"/>
    <n v="285.43955399999999"/>
    <d v="2015-04-01T00:00:00"/>
    <s v="2.01.01.04.000.000-000127"/>
  </r>
  <r>
    <s v="MBN PRODUTOS QUIMICOS LTDA"/>
    <x v="143"/>
    <s v="02.259.840/0001-07"/>
    <s v="R CINCO , 162 , , distr industrial, NOVA ODESSA , sp - 94950000, 13460000, BR"/>
    <x v="8"/>
    <s v="FOR-048121/1"/>
    <s v="REAL"/>
    <n v="109.19"/>
    <n v="343.32611699999995"/>
    <d v="2015-04-01T00:00:00"/>
    <s v="2.01.01.04.000.000-000127"/>
  </r>
  <r>
    <s v="MBN PRODUTOS QUIMICOS LTDA"/>
    <x v="143"/>
    <s v="02.259.840/0001-07"/>
    <s v="R CINCO , 162 , , distr industrial, NOVA ODESSA , sp - 94950000, 13460000, BR"/>
    <x v="8"/>
    <s v="FOR-048402/1"/>
    <s v="REAL"/>
    <n v="70.819999999999993"/>
    <n v="222.67932599999997"/>
    <d v="2015-04-01T00:00:00"/>
    <s v="2.01.01.04.000.000-000127"/>
  </r>
  <r>
    <s v="MBN PRODUTOS QUIMICOS LTDA"/>
    <x v="144"/>
    <s v="06.163.713/0001-52"/>
    <s v="R ODIWALDO BOSCO , 142 , , PQ. INDUSTRIAL RECANTO, NOVA ODESSA , sp - 89.825-000 , 13.460-000 , BR"/>
    <x v="8"/>
    <s v="FOR-073990/1"/>
    <s v="REAL"/>
    <n v="106.49"/>
    <n v="334.83650699999998"/>
    <d v="2014-12-05T00:00:00"/>
    <s v="2.01.01.04.000.000-000127"/>
  </r>
  <r>
    <s v="MBN PRODUTOS QUIMICOS LTDA"/>
    <x v="144"/>
    <s v="06.163.713/0001-52"/>
    <s v="R ODIWALDO BOSCO , 142 , , PQ. INDUSTRIAL RECANTO, NOVA ODESSA , sp - 89.825-000 , 13.460-000 , BR"/>
    <x v="8"/>
    <s v="FOR-074559/1"/>
    <s v="REAL"/>
    <n v="88.05"/>
    <n v="276.855615"/>
    <d v="2014-12-05T00:00:00"/>
    <s v="2.01.01.04.000.000-000127"/>
  </r>
  <r>
    <s v="MBN PRODUTOS QUIMICOS LTDA"/>
    <x v="144"/>
    <s v="06.163.713/0001-52"/>
    <s v="R ODIWALDO BOSCO , 142 , , PQ. INDUSTRIAL RECANTO, NOVA ODESSA , sp - 89.825-000 , 13.460-000 , BR"/>
    <x v="8"/>
    <s v="FOR-075260/1"/>
    <s v="REAL"/>
    <n v="178.92"/>
    <n v="562.57815599999992"/>
    <d v="2014-12-05T00:00:00"/>
    <s v="2.01.01.04.000.000-000127"/>
  </r>
  <r>
    <s v="MBN PRODUTOS QUIMICOS LTDA"/>
    <x v="145"/>
    <s v="08.875.058/0001-90"/>
    <s v="R CRISTIANO ANTONIO FREDERICO FETTER, 619  , , BELVEDERE , FARROUPILHA , RS - 94.930-000 , 95.180-000, BR"/>
    <x v="8"/>
    <s v="FOR-087435/1"/>
    <s v="REAL"/>
    <n v="54.5"/>
    <n v="171.36435"/>
    <d v="2015-02-25T00:00:00"/>
    <s v="2.01.01.04.000.000-000127"/>
  </r>
  <r>
    <s v="MBN PRODUTOS QUIMICOS LTDA"/>
    <x v="145"/>
    <s v="08.875.058/0001-90"/>
    <s v="R CRISTIANO ANTONIO FREDERICO FETTER, 619  , , BELVEDERE , FARROUPILHA , RS - 94.930-000 , 95.180-000, BR"/>
    <x v="8"/>
    <s v="FOR-087437/1"/>
    <s v="REAL"/>
    <n v="61.6"/>
    <n v="193.68887999999998"/>
    <d v="2015-02-25T00:00:00"/>
    <s v="2.01.01.04.000.000-000127"/>
  </r>
  <r>
    <s v="MBN PRODUTOS QUIMICOS LTDA"/>
    <x v="145"/>
    <s v="08.875.058/0001-90"/>
    <s v="R CRISTIANO ANTONIO FREDERICO FETTER, 619  , , BELVEDERE , FARROUPILHA , RS - 94.930-000 , 95.180-000, BR"/>
    <x v="8"/>
    <s v="FOR-087501/1"/>
    <s v="REAL"/>
    <n v="58.5"/>
    <n v="183.94155000000001"/>
    <d v="2015-02-25T00:00:00"/>
    <s v="2.01.01.04.000.000-000127"/>
  </r>
  <r>
    <s v="MBN PRODUTOS QUIMICOS LTDA"/>
    <x v="145"/>
    <s v="08.875.058/0001-90"/>
    <s v="R CRISTIANO ANTONIO FREDERICO FETTER, 619  , , BELVEDERE , FARROUPILHA , RS - 94.930-000 , 95.180-000, BR"/>
    <x v="8"/>
    <s v="FOR-089436/1"/>
    <s v="REAL"/>
    <n v="102.22"/>
    <n v="321.410346"/>
    <d v="2015-02-27T00:00:00"/>
    <s v="2.01.01.04.000.000-000127"/>
  </r>
  <r>
    <s v="MBN PRODUTOS QUIMICOS LTDA"/>
    <x v="145"/>
    <s v="08.875.058/0001-90"/>
    <s v="R CRISTIANO ANTONIO FREDERICO FETTER, 619  , , BELVEDERE , FARROUPILHA , RS - 94.930-000 , 95.180-000, BR"/>
    <x v="8"/>
    <s v="FOR-089674/1"/>
    <s v="REAL"/>
    <n v="54.5"/>
    <n v="171.36435"/>
    <d v="2015-02-27T00:00:00"/>
    <s v="2.01.01.04.000.000-000127"/>
  </r>
  <r>
    <s v="MBN PRODUTOS QUIMICOS LTDA"/>
    <x v="145"/>
    <s v="08.875.058/0001-90"/>
    <s v="R CRISTIANO ANTONIO FREDERICO FETTER, 619  , , BELVEDERE , FARROUPILHA , RS - 94.930-000 , 95.180-000, BR"/>
    <x v="8"/>
    <s v="FOR-090028/1"/>
    <s v="REAL"/>
    <n v="260.38"/>
    <n v="818.71283399999993"/>
    <d v="2015-02-27T00:00:00"/>
    <s v="2.01.01.04.000.000-000127"/>
  </r>
  <r>
    <s v="MBN PRODUTOS QUIMICOS LTDA"/>
    <x v="145"/>
    <s v="08.875.058/0001-90"/>
    <s v="R CRISTIANO ANTONIO FREDERICO FETTER, 619  , , BELVEDERE , FARROUPILHA , RS - 94.930-000 , 95.180-000, BR"/>
    <x v="8"/>
    <s v="FOR-094276/1"/>
    <s v="REAL"/>
    <n v="160"/>
    <n v="503.08799999999997"/>
    <d v="2015-04-10T00:00:00"/>
    <s v="2.01.01.04.000.000-000127"/>
  </r>
  <r>
    <s v="MBN PRODUTOS QUIMICOS LTDA"/>
    <x v="145"/>
    <s v="08.875.058/0001-90"/>
    <s v="R CRISTIANO ANTONIO FREDERICO FETTER, 619  , , BELVEDERE , FARROUPILHA , RS - 94.930-000 , 95.180-000, BR"/>
    <x v="8"/>
    <s v="FOR-094277/1"/>
    <s v="REAL"/>
    <n v="150"/>
    <n v="471.64499999999998"/>
    <d v="2015-04-10T00:00:00"/>
    <s v="2.01.01.04.000.000-000127"/>
  </r>
  <r>
    <s v="MBN PRODUTOS QUIMICOS LTDA"/>
    <x v="145"/>
    <s v="08.875.058/0001-90"/>
    <s v="R CRISTIANO ANTONIO FREDERICO FETTER, 619  , , BELVEDERE , FARROUPILHA , RS - 94.930-000 , 95.180-000, BR"/>
    <x v="8"/>
    <s v="FOR-094278/1"/>
    <s v="REAL"/>
    <n v="150"/>
    <n v="471.64499999999998"/>
    <d v="2015-04-10T00:00:00"/>
    <s v="2.01.01.04.000.000-000127"/>
  </r>
  <r>
    <s v="MBN PRODUTOS QUIMICOS LTDA"/>
    <x v="145"/>
    <s v="08.875.058/0001-90"/>
    <s v="R CRISTIANO ANTONIO FREDERICO FETTER, 619  , , BELVEDERE , FARROUPILHA , RS - 94.930-000 , 95.180-000, BR"/>
    <x v="8"/>
    <s v="FOR-094279/1"/>
    <s v="REAL"/>
    <n v="150"/>
    <n v="471.64499999999998"/>
    <d v="2015-04-10T00:00:00"/>
    <s v="2.01.01.04.000.000-000127"/>
  </r>
  <r>
    <s v="MBN PRODUTOS QUIMICOS LTDA"/>
    <x v="145"/>
    <s v="08.875.058/0001-90"/>
    <s v="R CRISTIANO ANTONIO FREDERICO FETTER, 619  , , BELVEDERE , FARROUPILHA , RS - 94.930-000 , 95.180-000, BR"/>
    <x v="8"/>
    <s v="FOR-094280/1"/>
    <s v="REAL"/>
    <n v="150"/>
    <n v="471.64499999999998"/>
    <d v="2015-04-10T00:00:00"/>
    <s v="2.01.01.04.000.000-000127"/>
  </r>
  <r>
    <s v="MBN PRODUTOS QUIMICOS LTDA"/>
    <x v="145"/>
    <s v="08.875.058/0001-90"/>
    <s v="R CRISTIANO ANTONIO FREDERICO FETTER, 619  , , BELVEDERE , FARROUPILHA , RS - 94.930-000 , 95.180-000, BR"/>
    <x v="8"/>
    <s v="FOR-094281/1"/>
    <s v="REAL"/>
    <n v="160"/>
    <n v="503.08799999999997"/>
    <d v="2015-04-10T00:00:00"/>
    <s v="2.01.01.04.000.000-000127"/>
  </r>
  <r>
    <s v="MBN PRODUTOS QUIMICOS LTDA"/>
    <x v="145"/>
    <s v="08.875.058/0001-90"/>
    <s v="R CRISTIANO ANTONIO FREDERICO FETTER, 619  , , BELVEDERE , FARROUPILHA , RS - 94.930-000 , 95.180-000, BR"/>
    <x v="8"/>
    <s v="FOR-094440/1"/>
    <s v="REAL"/>
    <n v="131.04"/>
    <n v="412.02907199999999"/>
    <d v="2015-04-10T00:00:00"/>
    <s v="2.01.01.04.000.000-000127"/>
  </r>
  <r>
    <s v="MBN PRODUTOS QUIMICOS LTDA"/>
    <x v="145"/>
    <s v="08.875.058/0001-90"/>
    <s v="R CRISTIANO ANTONIO FREDERICO FETTER, 619  , , BELVEDERE , FARROUPILHA , RS - 94.930-000 , 95.180-000, BR"/>
    <x v="8"/>
    <s v="FOR-095726/1"/>
    <s v="REAL"/>
    <n v="131.16999999999999"/>
    <n v="412.43783099999996"/>
    <d v="2015-04-17T00:00:00"/>
    <s v="2.01.01.04.000.000-000127"/>
  </r>
  <r>
    <s v="MBN PRODUTOS QUIMICOS LTDA"/>
    <x v="145"/>
    <s v="08.875.058/0001-90"/>
    <s v="R CRISTIANO ANTONIO FREDERICO FETTER, 619  , , BELVEDERE , FARROUPILHA , RS - 94.930-000 , 95.180-000, BR"/>
    <x v="8"/>
    <s v="FOR-096565/1"/>
    <s v="REAL"/>
    <n v="100"/>
    <n v="314.43"/>
    <d v="2015-04-22T00:00:00"/>
    <s v="2.01.01.04.000.000-000127"/>
  </r>
  <r>
    <s v="MBN PRODUTOS QUIMICOS LTDA"/>
    <x v="145"/>
    <s v="08.875.058/0001-90"/>
    <s v="R CRISTIANO ANTONIO FREDERICO FETTER, 619  , , BELVEDERE , FARROUPILHA , RS - 94.930-000 , 95.180-000, BR"/>
    <x v="8"/>
    <s v="FOR-096566/1"/>
    <s v="REAL"/>
    <n v="102.4"/>
    <n v="321.97631999999999"/>
    <d v="2015-04-22T00:00:00"/>
    <s v="2.01.01.04.000.000-000127"/>
  </r>
  <r>
    <s v="MBN PRODUTOS QUIMICOS LTDA"/>
    <x v="145"/>
    <s v="08.875.058/0001-90"/>
    <s v="R CRISTIANO ANTONIO FREDERICO FETTER, 619  , , BELVEDERE , FARROUPILHA , RS - 94.930-000 , 95.180-000, BR"/>
    <x v="8"/>
    <s v="FOR-098483/1"/>
    <s v="REAL"/>
    <n v="163.44"/>
    <n v="513.90439199999992"/>
    <d v="2015-05-14T00:00:00"/>
    <s v="2.01.01.04.000.000-000127"/>
  </r>
  <r>
    <s v="MBN PRODUTOS QUIMICOS LTDA"/>
    <x v="145"/>
    <s v="08.875.058/0001-90"/>
    <s v="R CRISTIANO ANTONIO FREDERICO FETTER, 619  , , BELVEDERE , FARROUPILHA , RS - 94.930-000 , 95.180-000, BR"/>
    <x v="8"/>
    <s v="FOR-098484/1"/>
    <s v="REAL"/>
    <n v="163.57"/>
    <n v="514.31315099999995"/>
    <d v="2015-05-14T00:00:00"/>
    <s v="2.01.01.04.000.000-000127"/>
  </r>
  <r>
    <s v="MBN PRODUTOS QUIMICOS LTDA"/>
    <x v="145"/>
    <s v="08.875.058/0001-90"/>
    <s v="R CRISTIANO ANTONIO FREDERICO FETTER, 619  , , BELVEDERE , FARROUPILHA , RS - 94.930-000 , 95.180-000, BR"/>
    <x v="8"/>
    <s v="FOR-099383/1"/>
    <s v="REAL"/>
    <n v="238.19"/>
    <n v="748.94081699999992"/>
    <d v="2015-05-21T00:00:00"/>
    <s v="2.01.01.04.000.000-000127"/>
  </r>
  <r>
    <s v="MBN PRODUTOS QUIMICOS LTDA"/>
    <x v="145"/>
    <s v="08.875.058/0001-90"/>
    <s v="R CRISTIANO ANTONIO FREDERICO FETTER, 619  , , BELVEDERE , FARROUPILHA , RS - 94.930-000 , 95.180-000, BR"/>
    <x v="8"/>
    <s v="FOR-101474/1"/>
    <s v="REAL"/>
    <n v="214.48"/>
    <n v="674.38946399999998"/>
    <d v="2015-06-20T00:00:00"/>
    <s v="2.01.01.04.000.000-000127"/>
  </r>
  <r>
    <s v="MBN PRODUTOS QUIMICOS LTDA"/>
    <x v="146"/>
    <s v="08.330.031/0001-12"/>
    <s v="ROD BR 116 KM 299 , 5745 SALA 01 , SALA 01 , SÃO CRISTOVAO, GUAIBA, RS - 95.190-000 , 92500000, BR"/>
    <x v="5"/>
    <s v="FOR-000607/1"/>
    <s v="REAL"/>
    <n v="1904"/>
    <n v="5986.7471999999998"/>
    <d v="2015-01-05T00:00:00"/>
    <s v="2.01.01.01.000.000-000124"/>
  </r>
  <r>
    <s v="MBN PRODUTOS QUIMICOS LTDA"/>
    <x v="146"/>
    <s v="08.330.031/0001-12"/>
    <s v="ROD BR 116 KM 299 , 5745 SALA 01 , SALA 01 , SÃO CRISTOVAO, GUAIBA, RS - 95.190-000 , 92500000, BR"/>
    <x v="5"/>
    <s v="FOR-000621/1"/>
    <s v="REAL"/>
    <n v="2400"/>
    <n v="7546.32"/>
    <d v="2015-01-10T00:00:00"/>
    <s v="2.01.01.01.000.000-000124"/>
  </r>
  <r>
    <s v="MBN PRODUTOS QUIMICOS LTDA"/>
    <x v="146"/>
    <s v="08.330.031/0001-12"/>
    <s v="ROD BR 116 KM 299 , 5745 SALA 01 , SALA 01 , SÃO CRISTOVAO, GUAIBA, RS - 95.190-000 , 92500000, BR"/>
    <x v="5"/>
    <s v="FOR-000630/1"/>
    <s v="REAL"/>
    <n v="1550"/>
    <n v="4873.665"/>
    <d v="2015-02-25T00:00:00"/>
    <s v="2.01.01.01.000.000-000124"/>
  </r>
  <r>
    <s v="MBN PRODUTOS QUIMICOS LTDA"/>
    <x v="146"/>
    <s v="08.330.031/0001-12"/>
    <s v="ROD BR 116 KM 299 , 5745 SALA 01 , SALA 01 , SÃO CRISTOVAO, GUAIBA, RS - 95.190-000 , 92500000, BR"/>
    <x v="5"/>
    <s v="FOR-000634/1"/>
    <s v="REAL"/>
    <n v="1550"/>
    <n v="4873.665"/>
    <d v="2015-02-25T00:00:00"/>
    <s v="2.01.01.01.000.000-000124"/>
  </r>
  <r>
    <s v="MBN PRODUTOS QUIMICOS LTDA"/>
    <x v="147"/>
    <s v="88.009.030/0001-00"/>
    <s v="R SANTOS FERREIRA, 3500  , , VILA IDEAL, CANOAS, RS - 89825000, 92.030-000, BR"/>
    <x v="8"/>
    <s v="FOR-257867/1"/>
    <s v="REAL"/>
    <n v="435.93"/>
    <n v="1370.6946989999999"/>
    <d v="2015-02-25T00:00:00"/>
    <s v="2.01.01.04.000.000-000127"/>
  </r>
  <r>
    <s v="MBN PRODUTOS QUIMICOS LTDA"/>
    <x v="147"/>
    <s v="88.009.030/0001-00"/>
    <s v="R SANTOS FERREIRA, 3500  , , VILA IDEAL, CANOAS, RS - 89825000, 92.030-000, BR"/>
    <x v="8"/>
    <s v="FOR-282036/1"/>
    <s v="REAL"/>
    <n v="44.71"/>
    <n v="140.58165299999999"/>
    <d v="2015-05-25T00:00:00"/>
    <s v="2.01.01.04.000.000-000127"/>
  </r>
  <r>
    <s v="MBN PRODUTOS QUIMICOS LTDA"/>
    <x v="147"/>
    <s v="88.009.030/0006-14"/>
    <s v="ROD BR CENTO DE DEZESSEIS, 27341  , , CAMPO DO SANTANA , CURITIBA , PR  - 70.200-003 , 81.690-500, BR"/>
    <x v="8"/>
    <s v="FOR-126016/1"/>
    <s v="REAL"/>
    <n v="95.23"/>
    <n v="299.43168900000001"/>
    <d v="2015-04-17T00:00:00"/>
    <s v="2.01.01.04.000.000-000127"/>
  </r>
  <r>
    <s v="MBN PRODUTOS QUIMICOS LTDA"/>
    <x v="148"/>
    <s v="01.411.363/0001-82"/>
    <s v="AV PLINIO KROEFF , 1680 , , RUBEM BERTA , PORTO ALEGRE , RS - 90.450-070 , 91.150-170 , BR"/>
    <x v="5"/>
    <s v="FOR-321441/1"/>
    <s v="REAL"/>
    <n v="134.54"/>
    <n v="423.03412199999997"/>
    <d v="2015-02-25T00:00:00"/>
    <s v="2.01.01.01.000.000-000124"/>
  </r>
  <r>
    <s v="MBN PRODUTOS QUIMICOS LTDA"/>
    <x v="148"/>
    <s v="01.411.363/0001-82"/>
    <s v="AV PLINIO KROEFF , 1680 , , RUBEM BERTA , PORTO ALEGRE , RS - 90.450-070 , 91.150-170 , BR"/>
    <x v="5"/>
    <s v="FOR-323636/1"/>
    <s v="REAL"/>
    <n v="79.45"/>
    <n v="249.81463500000001"/>
    <d v="2015-02-25T00:00:00"/>
    <s v="2.01.01.01.000.000-000124"/>
  </r>
  <r>
    <s v="MBN PRODUTOS QUIMICOS LTDA"/>
    <x v="148"/>
    <s v="01.411.363/0001-82"/>
    <s v="AV PLINIO KROEFF , 1680 , , RUBEM BERTA , PORTO ALEGRE , RS - 90.450-070 , 91.150-170 , BR"/>
    <x v="5"/>
    <s v="FOR-324944/1"/>
    <s v="REAL"/>
    <n v="128.65"/>
    <n v="404.51419500000003"/>
    <d v="2015-02-25T00:00:00"/>
    <s v="2.01.01.01.000.000-000124"/>
  </r>
  <r>
    <s v="MBN PRODUTOS QUIMICOS LTDA"/>
    <x v="148"/>
    <s v="01.411.363/0001-82"/>
    <s v="AV PLINIO KROEFF , 1680 , , RUBEM BERTA , PORTO ALEGRE , RS - 90.450-070 , 91.150-170 , BR"/>
    <x v="5"/>
    <s v="FOR-328078/1"/>
    <s v="REAL"/>
    <n v="194.7"/>
    <n v="612.19520999999997"/>
    <d v="2015-02-25T00:00:00"/>
    <s v="2.01.01.01.000.000-000124"/>
  </r>
  <r>
    <s v="MBN PRODUTOS QUIMICOS LTDA"/>
    <x v="148"/>
    <s v="01.411.363/0001-82"/>
    <s v="AV PLINIO KROEFF , 1680 , , RUBEM BERTA , PORTO ALEGRE , RS - 90.450-070 , 91.150-170 , BR"/>
    <x v="5"/>
    <s v="FOR-328104/1"/>
    <s v="REAL"/>
    <n v="770"/>
    <n v="2421.1109999999999"/>
    <d v="2015-02-25T00:00:00"/>
    <s v="2.01.01.01.000.000-000124"/>
  </r>
  <r>
    <s v="MBN PRODUTOS QUIMICOS LTDA"/>
    <x v="148"/>
    <s v="01.411.363/0001-82"/>
    <s v="AV PLINIO KROEFF , 1680 , , RUBEM BERTA , PORTO ALEGRE , RS - 90.450-070 , 91.150-170 , BR"/>
    <x v="5"/>
    <s v="FOR-330569/1"/>
    <s v="REAL"/>
    <n v="167.43"/>
    <n v="526.45014900000001"/>
    <d v="2015-02-25T00:00:00"/>
    <s v="2.01.01.01.000.000-000124"/>
  </r>
  <r>
    <s v="MBN PRODUTOS QUIMICOS LTDA"/>
    <x v="148"/>
    <s v="01.411.363/0001-82"/>
    <s v="AV PLINIO KROEFF , 1680 , , RUBEM BERTA , PORTO ALEGRE , RS - 90.450-070 , 91.150-170 , BR"/>
    <x v="5"/>
    <s v="FOR-332039/1"/>
    <s v="REAL"/>
    <n v="191"/>
    <n v="600.56129999999996"/>
    <d v="2015-02-25T00:00:00"/>
    <s v="2.01.01.01.000.000-000124"/>
  </r>
  <r>
    <s v="MBN PRODUTOS QUIMICOS LTDA"/>
    <x v="149"/>
    <s v="05.763.577/0001-79"/>
    <s v="R NOBREGA , 208  , , SILVA, SAPUCAIA DO SUL, RS - 04.220-001 , 93.214-230, br"/>
    <x v="8"/>
    <s v="FOR-000398/1"/>
    <s v="REAL"/>
    <n v="1800"/>
    <n v="5659.74"/>
    <d v="2015-03-27T00:00:00"/>
    <s v="2.01.01.04.000.000-000127"/>
  </r>
  <r>
    <s v="MBN PRODUTOS QUIMICOS LTDA"/>
    <x v="149"/>
    <s v="05.763.577/0001-79"/>
    <s v="R NOBREGA , 208  , , SILVA, SAPUCAIA DO SUL, RS - 04.220-001 , 93.214-230, br"/>
    <x v="8"/>
    <s v="FOR-000399/1"/>
    <s v="REAL"/>
    <n v="3000"/>
    <n v="9432.9"/>
    <d v="2015-03-27T00:00:00"/>
    <s v="2.01.01.04.000.000-000127"/>
  </r>
  <r>
    <s v="MBN PRODUTOS QUIMICOS LTDA"/>
    <x v="149"/>
    <s v="05.763.577/0001-79"/>
    <s v="R NOBREGA , 208  , , SILVA, SAPUCAIA DO SUL, RS - 04.220-001 , 93.214-230, br"/>
    <x v="8"/>
    <s v="FOR-000409/1"/>
    <s v="REAL"/>
    <n v="250"/>
    <n v="786.07499999999993"/>
    <d v="2015-04-02T00:00:00"/>
    <s v="2.01.01.04.000.000-000127"/>
  </r>
  <r>
    <s v="MBN PRODUTOS QUIMICOS LTDA"/>
    <x v="149"/>
    <s v="05.763.577/0001-79"/>
    <s v="R NOBREGA , 208  , , SILVA, SAPUCAIA DO SUL, RS - 04.220-001 , 93.214-230, br"/>
    <x v="8"/>
    <s v="FOR-000427/1"/>
    <s v="REAL"/>
    <n v="270"/>
    <n v="848.96100000000001"/>
    <d v="2015-04-15T00:00:00"/>
    <s v="2.01.01.04.000.000-000127"/>
  </r>
  <r>
    <s v="MBN PRODUTOS QUIMICOS LTDA"/>
    <x v="149"/>
    <s v="05.763.577/0001-79"/>
    <s v="R NOBREGA , 208  , , SILVA, SAPUCAIA DO SUL, RS - 04.220-001 , 93.214-230, br"/>
    <x v="8"/>
    <s v="FOR-000454/1"/>
    <s v="REAL"/>
    <n v="432"/>
    <n v="1358.3375999999998"/>
    <d v="2015-05-01T00:00:00"/>
    <s v="2.01.01.04.000.000-000127"/>
  </r>
  <r>
    <s v="MBN PRODUTOS QUIMICOS LTDA"/>
    <x v="150"/>
    <s v="87.534.871/0001-73"/>
    <s v="R 25 DE JULHO , 194 0, 0, CENTRO , IGREJINHA , rs - , 95.650-000 , BR"/>
    <x v="8"/>
    <s v="FOR-243701/1"/>
    <s v="REAL"/>
    <n v="42.27"/>
    <n v="132.909561"/>
    <d v="2014-12-10T00:00:00"/>
    <s v="2.01.01.04.000.000-000127"/>
  </r>
  <r>
    <s v="MBN PRODUTOS QUIMICOS LTDA"/>
    <x v="150"/>
    <s v="87.534.871/0001-73"/>
    <s v="R 25 DE JULHO , 194 0, 0, CENTRO , IGREJINHA , rs - , 95.650-000 , BR"/>
    <x v="8"/>
    <s v="FOR-274252/1"/>
    <s v="REAL"/>
    <n v="82.86"/>
    <n v="260.536698"/>
    <d v="2015-05-29T00:00:00"/>
    <s v="2.01.01.04.000.000-000127"/>
  </r>
  <r>
    <s v="MBN PRODUTOS QUIMICOS LTDA"/>
    <x v="151"/>
    <s v="88.317.847/0005-79"/>
    <s v="R ANGELA GABARDO PAROLIN , 901 BLOCO: 03; , BLOCO: 03; , CAMPO DE SANTANA, CURITIBA, PR - 81.450-580 , 81.945-020, BR"/>
    <x v="8"/>
    <s v="FOR-371275/1"/>
    <s v="REAL"/>
    <n v="1600"/>
    <n v="5030.88"/>
    <d v="2015-05-06T00:00:00"/>
    <s v="2.01.01.04.000.000-000127"/>
  </r>
  <r>
    <s v="MBN PRODUTOS QUIMICOS LTDA"/>
    <x v="151"/>
    <s v="88.317.847/0049-90"/>
    <s v="AC PLINIO ALINDO NES, 5501  , , TREVO, CHAPECO , SC - 94.930-000 , 89.810-740 , BR"/>
    <x v="8"/>
    <s v="FOR-027219/1"/>
    <s v="REAL"/>
    <n v="1998.3"/>
    <n v="6283.2546899999998"/>
    <d v="2015-03-13T00:00:00"/>
    <s v="2.01.01.04.000.000-000127"/>
  </r>
  <r>
    <s v="MBN PRODUTOS QUIMICOS LTDA"/>
    <x v="151"/>
    <s v="88.317.847/0049-90"/>
    <s v="AC PLINIO ALINDO NES, 5501  , , TREVO, CHAPECO , SC - 94.930-000 , 89.810-740 , BR"/>
    <x v="8"/>
    <s v="FOR-027714/1"/>
    <s v="REAL"/>
    <n v="621.05999999999995"/>
    <n v="1952.7989579999999"/>
    <d v="2015-03-21T00:00:00"/>
    <s v="2.01.01.04.000.000-000127"/>
  </r>
  <r>
    <s v="MBN PRODUTOS QUIMICOS LTDA"/>
    <x v="151"/>
    <s v="88.317.847/0049-90"/>
    <s v="AC PLINIO ALINDO NES, 5501  , , TREVO, CHAPECO , SC - 94.930-000 , 89.810-740 , BR"/>
    <x v="8"/>
    <s v="FOR-028562/1"/>
    <s v="REAL"/>
    <n v="123.48"/>
    <n v="388.25816400000002"/>
    <d v="2015-04-09T00:00:00"/>
    <s v="2.01.01.04.000.000-000127"/>
  </r>
  <r>
    <s v="MBN PRODUTOS QUIMICOS LTDA"/>
    <x v="151"/>
    <s v="88.317.847/0049-90"/>
    <s v="AC PLINIO ALINDO NES, 5501  , , TREVO, CHAPECO , SC - 94.930-000 , 89.810-740 , BR"/>
    <x v="8"/>
    <s v="FOR-029012/1"/>
    <s v="REAL"/>
    <n v="328.08"/>
    <n v="1031.581944"/>
    <d v="2015-04-16T00:00:00"/>
    <s v="2.01.01.04.000.000-000127"/>
  </r>
  <r>
    <s v="MBN PRODUTOS QUIMICOS LTDA"/>
    <x v="151"/>
    <s v="88.317.847/0049-90"/>
    <s v="AC PLINIO ALINDO NES, 5501  , , TREVO, CHAPECO , SC - 94.930-000 , 89.810-740 , BR"/>
    <x v="8"/>
    <s v="FOR-029577/1"/>
    <s v="REAL"/>
    <n v="101.11"/>
    <n v="317.92017299999998"/>
    <d v="2015-04-22T00:00:00"/>
    <s v="2.01.01.04.000.000-000127"/>
  </r>
  <r>
    <s v="MBN PRODUTOS QUIMICOS LTDA"/>
    <x v="152"/>
    <s v="00.849.291/0003-59"/>
    <s v="R JOSE DO PATROCINIO, 559 , , NITEROI , CANOAS , RS  - 95.880-000 , 92.120-080, BR"/>
    <x v="8"/>
    <s v="FOR-064050/1"/>
    <s v="REAL"/>
    <n v="130.81"/>
    <n v="411.30588299999999"/>
    <d v="2015-03-15T00:00:00"/>
    <s v="2.01.01.04.000.000-000127"/>
  </r>
  <r>
    <s v="MBN PRODUTOS QUIMICOS LTDA"/>
    <x v="153"/>
    <s v="13.099.293/0001-58"/>
    <s v="AV DOUTOR SEVERO DA SILVA , 965 SALA 202 , SALA 202 , MOINHOS DE VENTO , CANOAS, RS  - 09.852-060 , 92.025-730 , br"/>
    <x v="8"/>
    <s v="FOR-005751/1"/>
    <s v="REAL"/>
    <n v="800"/>
    <n v="2515.44"/>
    <d v="2015-02-25T00:00:00"/>
    <s v="2.01.01.04.000.000-000127"/>
  </r>
  <r>
    <s v="MBN PRODUTOS QUIMICOS LTDA"/>
    <x v="153"/>
    <s v="13.099.293/0001-58"/>
    <s v="AV DOUTOR SEVERO DA SILVA , 965 SALA 202 , SALA 202 , MOINHOS DE VENTO , CANOAS, RS  - 09.852-060 , 92.025-730 , br"/>
    <x v="8"/>
    <s v="FOR-005794/1"/>
    <s v="REAL"/>
    <n v="400"/>
    <n v="1257.72"/>
    <d v="2015-03-23T00:00:00"/>
    <s v="2.01.01.04.000.000-000127"/>
  </r>
  <r>
    <s v="MBN PRODUTOS QUIMICOS LTDA"/>
    <x v="153"/>
    <s v="13.099.293/0001-58"/>
    <s v="AV DOUTOR SEVERO DA SILVA , 965 SALA 202 , SALA 202 , MOINHOS DE VENTO , CANOAS, RS  - 09.852-060 , 92.025-730 , br"/>
    <x v="8"/>
    <s v="FOR-005821/1"/>
    <s v="REAL"/>
    <n v="187.5"/>
    <n v="589.55624999999998"/>
    <d v="2015-03-23T00:00:00"/>
    <s v="2.01.01.04.000.000-000127"/>
  </r>
  <r>
    <s v="MBN PRODUTOS QUIMICOS LTDA"/>
    <x v="153"/>
    <s v="13.099.293/0001-58"/>
    <s v="AV DOUTOR SEVERO DA SILVA , 965 SALA 202 , SALA 202 , MOINHOS DE VENTO , CANOAS, RS  - 09.852-060 , 92.025-730 , br"/>
    <x v="8"/>
    <s v="FOR-005822/1"/>
    <s v="REAL"/>
    <n v="937.5"/>
    <n v="2947.78125"/>
    <d v="2015-03-23T00:00:00"/>
    <s v="2.01.01.04.000.000-000127"/>
  </r>
  <r>
    <s v="MBN PRODUTOS QUIMICOS LTDA"/>
    <x v="153"/>
    <s v="13.099.293/0001-58"/>
    <s v="AV DOUTOR SEVERO DA SILVA , 965 SALA 202 , SALA 202 , MOINHOS DE VENTO , CANOAS, RS  - 09.852-060 , 92.025-730 , br"/>
    <x v="8"/>
    <s v="FOR-005823/1"/>
    <s v="REAL"/>
    <n v="375"/>
    <n v="1179.1125"/>
    <d v="2015-03-23T00:00:00"/>
    <s v="2.01.01.04.000.000-000127"/>
  </r>
  <r>
    <s v="MBN PRODUTOS QUIMICOS LTDA"/>
    <x v="153"/>
    <s v="13.099.293/0001-58"/>
    <s v="AV DOUTOR SEVERO DA SILVA , 965 SALA 202 , SALA 202 , MOINHOS DE VENTO , CANOAS, RS  - 09.852-060 , 92.025-730 , br"/>
    <x v="8"/>
    <s v="FOR-005870/1"/>
    <s v="REAL"/>
    <n v="1150"/>
    <n v="3615.9449999999997"/>
    <d v="2015-03-23T00:00:00"/>
    <s v="2.01.01.04.000.000-000127"/>
  </r>
  <r>
    <s v="MBN PRODUTOS QUIMICOS LTDA"/>
    <x v="154"/>
    <s v="10.542.239/0001-47"/>
    <s v="R DOUTOR MARIO JORGE , 190  , , CIC , CURITIBA , PR - 89.810-300 , 81.450-580 , BR"/>
    <x v="8"/>
    <s v="FOR-013152/1"/>
    <s v="REAL"/>
    <n v="300"/>
    <n v="943.29"/>
    <d v="2014-12-22T00:00:00"/>
    <s v="2.01.01.04.000.000-000127"/>
  </r>
  <r>
    <s v="MBN PRODUTOS QUIMICOS LTDA"/>
    <x v="154"/>
    <s v="10.542.239/0001-47"/>
    <s v="R DOUTOR MARIO JORGE , 190  , , CIC , CURITIBA , PR - 89.810-300 , 81.450-580 , BR"/>
    <x v="8"/>
    <s v="FOR-013277/1"/>
    <s v="REAL"/>
    <n v="400"/>
    <n v="1257.72"/>
    <d v="2014-12-20T00:00:00"/>
    <s v="2.01.01.04.000.000-000127"/>
  </r>
  <r>
    <s v="MBN PRODUTOS QUIMICOS LTDA"/>
    <x v="154"/>
    <s v="10.542.239/0001-47"/>
    <s v="R DOUTOR MARIO JORGE , 190  , , CIC , CURITIBA , PR - 89.810-300 , 81.450-580 , BR"/>
    <x v="8"/>
    <s v="FOR-013278/1"/>
    <s v="REAL"/>
    <n v="200"/>
    <n v="628.86"/>
    <d v="2014-12-20T00:00:00"/>
    <s v="2.01.01.04.000.000-000127"/>
  </r>
  <r>
    <s v="MBN PRODUTOS QUIMICOS LTDA"/>
    <x v="154"/>
    <s v="10.542.239/0001-47"/>
    <s v="R DOUTOR MARIO JORGE , 190  , , CIC , CURITIBA , PR - 89.810-300 , 81.450-580 , BR"/>
    <x v="8"/>
    <s v="FOR-013444/1"/>
    <s v="REAL"/>
    <n v="150"/>
    <n v="471.64499999999998"/>
    <d v="2015-01-05T00:00:00"/>
    <s v="2.01.01.04.000.000-000127"/>
  </r>
  <r>
    <s v="MBN PRODUTOS QUIMICOS LTDA"/>
    <x v="154"/>
    <s v="10.542.239/0001-47"/>
    <s v="R DOUTOR MARIO JORGE , 190  , , CIC , CURITIBA , PR - 89.810-300 , 81.450-580 , BR"/>
    <x v="8"/>
    <s v="FOR-013653/1"/>
    <s v="REAL"/>
    <n v="600"/>
    <n v="1886.58"/>
    <d v="2015-01-05T00:00:00"/>
    <s v="2.01.01.04.000.000-000127"/>
  </r>
  <r>
    <s v="MBN PRODUTOS QUIMICOS LTDA"/>
    <x v="155"/>
    <s v="00.214.121/0003-06"/>
    <s v="AV FREDERICO AUGUSTO RITHER , 7300  , , DISTRITO INDUSTRIAL, CACHOEIRINHA , RS - 93.032-200, 94.930-000 , BR"/>
    <x v="8"/>
    <s v="FOR-067386/1"/>
    <s v="REAL"/>
    <n v="308.97000000000003"/>
    <n v="971.494371"/>
    <d v="2015-04-05T00:00:00"/>
    <s v="2.01.01.04.000.000-000127"/>
  </r>
  <r>
    <s v="MBN PRODUTOS QUIMICOS LTDA"/>
    <x v="155"/>
    <s v="00.214.121/0003-06"/>
    <s v="AV FREDERICO AUGUSTO RITHER , 7300  , , DISTRITO INDUSTRIAL, CACHOEIRINHA , RS - 93.032-200, 94.930-000 , BR"/>
    <x v="8"/>
    <s v="FOR-070732/1"/>
    <s v="REAL"/>
    <n v="115.12"/>
    <n v="361.97181599999999"/>
    <d v="2015-06-05T00:00:00"/>
    <s v="2.01.01.04.000.000-000127"/>
  </r>
  <r>
    <s v="MBN PRODUTOS QUIMICOS LTDA"/>
    <x v="155"/>
    <s v="00.214.121/0003-06"/>
    <s v="AV FREDERICO AUGUSTO RITHER , 7300  , , DISTRITO INDUSTRIAL, CACHOEIRINHA , RS - 93.032-200, 94.930-000 , BR"/>
    <x v="8"/>
    <s v="FOR-071043/1"/>
    <s v="REAL"/>
    <n v="173.72"/>
    <n v="546.22779600000001"/>
    <d v="2015-06-05T00:00:00"/>
    <s v="2.01.01.04.000.000-000127"/>
  </r>
  <r>
    <s v="MBN PRODUTOS QUIMICOS LTDA"/>
    <x v="155"/>
    <s v="00.214.121/0003-06"/>
    <s v="AV FREDERICO AUGUSTO RITHER , 7300  , , DISTRITO INDUSTRIAL, CACHOEIRINHA , RS - 93.032-200, 94.930-000 , BR"/>
    <x v="8"/>
    <s v="FOR-071412/1"/>
    <s v="REAL"/>
    <n v="173.72"/>
    <n v="546.22779600000001"/>
    <d v="2015-06-05T00:00:00"/>
    <s v="2.01.01.04.000.000-000127"/>
  </r>
  <r>
    <s v="MBN PRODUTOS QUIMICOS LTDA"/>
    <x v="155"/>
    <s v="00.214.121/0003-06"/>
    <s v="AV FREDERICO AUGUSTO RITHER , 7300  , , DISTRITO INDUSTRIAL, CACHOEIRINHA , RS - 93.032-200, 94.930-000 , BR"/>
    <x v="8"/>
    <s v="FOR-071473/1"/>
    <s v="REAL"/>
    <n v="125.23"/>
    <n v="393.76068900000001"/>
    <d v="2015-06-05T00:00:00"/>
    <s v="2.01.01.04.000.000-000127"/>
  </r>
  <r>
    <s v="MBN PRODUTOS QUIMICOS LTDA"/>
    <x v="155"/>
    <s v="00.214.121/0003-06"/>
    <s v="AV FREDERICO AUGUSTO RITHER , 7300  , , DISTRITO INDUSTRIAL, CACHOEIRINHA , RS - 93.032-200, 94.930-000 , BR"/>
    <x v="8"/>
    <s v="FOR-071585/1"/>
    <s v="REAL"/>
    <n v="84.64"/>
    <n v="266.13355200000001"/>
    <d v="2015-06-05T00:00:00"/>
    <s v="2.01.01.04.000.000-000127"/>
  </r>
  <r>
    <s v="MBN PRODUTOS QUIMICOS LTDA"/>
    <x v="155"/>
    <s v="00.214.121/0003-06"/>
    <s v="AV FREDERICO AUGUSTO RITHER , 7300  , , DISTRITO INDUSTRIAL, CACHOEIRINHA , RS - 93.032-200, 94.930-000 , BR"/>
    <x v="8"/>
    <s v="FOR-071976/1"/>
    <s v="REAL"/>
    <n v="98.48"/>
    <n v="309.65066400000001"/>
    <d v="2015-06-20T00:00:00"/>
    <s v="2.01.01.04.000.000-000127"/>
  </r>
  <r>
    <s v="MBN PRODUTOS QUIMICOS LTDA"/>
    <x v="155"/>
    <s v="00.214.121/0003-06"/>
    <s v="AV FREDERICO AUGUSTO RITHER , 7300  , , DISTRITO INDUSTRIAL, CACHOEIRINHA , RS - 93.032-200, 94.930-000 , BR"/>
    <x v="8"/>
    <s v="FOR-071979/1"/>
    <s v="REAL"/>
    <n v="84.64"/>
    <n v="266.13355200000001"/>
    <d v="2015-06-20T00:00:00"/>
    <s v="2.01.01.04.000.000-000127"/>
  </r>
  <r>
    <s v="MBN PRODUTOS QUIMICOS LTDA"/>
    <x v="155"/>
    <s v="00.214.121/0003-06"/>
    <s v="AV FREDERICO AUGUSTO RITHER , 7300  , , DISTRITO INDUSTRIAL, CACHOEIRINHA , RS - 93.032-200, 94.930-000 , BR"/>
    <x v="8"/>
    <s v="FOR-072041/1"/>
    <s v="REAL"/>
    <n v="177.67"/>
    <n v="558.6477809999999"/>
    <d v="2015-06-20T00:00:00"/>
    <s v="2.01.01.04.000.000-000127"/>
  </r>
  <r>
    <s v="MBN PRODUTOS QUIMICOS LTDA"/>
    <x v="155"/>
    <s v="00.214.121/0003-06"/>
    <s v="AV FREDERICO AUGUSTO RITHER , 7300  , , DISTRITO INDUSTRIAL, CACHOEIRINHA , RS - 93.032-200, 94.930-000 , BR"/>
    <x v="8"/>
    <s v="FOR-072046/1"/>
    <s v="REAL"/>
    <n v="85.84"/>
    <n v="269.90671200000003"/>
    <d v="2015-06-20T00:00:00"/>
    <s v="2.01.01.04.000.000-000127"/>
  </r>
  <r>
    <s v="MBN PRODUTOS QUIMICOS LTDA"/>
    <x v="155"/>
    <s v="00.214.121/0003-06"/>
    <s v="AV FREDERICO AUGUSTO RITHER , 7300  , , DISTRITO INDUSTRIAL, CACHOEIRINHA , RS - 93.032-200, 94.930-000 , BR"/>
    <x v="8"/>
    <s v="FOR-072115/1"/>
    <s v="REAL"/>
    <n v="75.88"/>
    <n v="238.58948399999997"/>
    <d v="2015-06-20T00:00:00"/>
    <s v="2.01.01.04.000.000-000127"/>
  </r>
  <r>
    <s v="MBN PRODUTOS QUIMICOS LTDA"/>
    <x v="155"/>
    <s v="00.214.121/0003-06"/>
    <s v="AV FREDERICO AUGUSTO RITHER , 7300  , , DISTRITO INDUSTRIAL, CACHOEIRINHA , RS - 93.032-200, 94.930-000 , BR"/>
    <x v="8"/>
    <s v="FOR-072361/1"/>
    <s v="REAL"/>
    <n v="146.44"/>
    <n v="460.45129199999997"/>
    <d v="2015-06-20T00:00:00"/>
    <s v="2.01.01.04.000.000-000127"/>
  </r>
  <r>
    <s v="MBN PRODUTOS QUIMICOS LTDA"/>
    <x v="156"/>
    <s v="09.313.035/0001-55"/>
    <s v="AV AYRTON SENNA DA SILVA , 4600 26, 26, PARQUE SAO JOAO , PARANAGUA , PR - 81.020-010, 83.212-090 , BR"/>
    <x v="5"/>
    <s v="FOR-008016/1"/>
    <s v="REAL"/>
    <n v="3072"/>
    <n v="9659.2896000000001"/>
    <d v="2015-04-05T00:00:00"/>
    <s v="2.01.01.01.000.000-000124"/>
  </r>
  <r>
    <s v="MBN PRODUTOS QUIMICOS LTDA"/>
    <x v="156"/>
    <s v="09.313.035/0001-55"/>
    <s v="AV AYRTON SENNA DA SILVA , 4600 26, 26, PARQUE SAO JOAO , PARANAGUA , PR - 81.020-010, 83.212-090 , BR"/>
    <x v="5"/>
    <s v="FOR-008022/1"/>
    <s v="REAL"/>
    <n v="3240"/>
    <n v="10187.531999999999"/>
    <d v="2015-04-15T00:00:00"/>
    <s v="2.01.01.01.000.000-000124"/>
  </r>
  <r>
    <s v="MBN PRODUTOS QUIMICOS LTDA"/>
    <x v="156"/>
    <s v="09.313.035/0001-55"/>
    <s v="AV AYRTON SENNA DA SILVA , 4600 26, 26, PARQUE SAO JOAO , PARANAGUA , PR - 81.020-010, 83.212-090 , BR"/>
    <x v="5"/>
    <s v="FOR-008038/1"/>
    <s v="REAL"/>
    <n v="3120"/>
    <n v="9810.2160000000003"/>
    <d v="2015-04-15T00:00:00"/>
    <s v="2.01.01.01.000.000-000124"/>
  </r>
  <r>
    <s v="MBN PRODUTOS QUIMICOS LTDA"/>
    <x v="157"/>
    <s v="88.313.457/0004-40"/>
    <s v="ROD DO XISTO - BR 476, KM 16,5 , 3105  ENTO , ENTO , CHAPADA, ARAUCARIA, pr - 90.020-007, 83.707-440 , br"/>
    <x v="8"/>
    <s v="FOR-004668/1"/>
    <s v="REAL"/>
    <n v="2400"/>
    <n v="7546.32"/>
    <d v="2014-11-07T00:00:00"/>
    <s v="2.01.01.04.000.000-000127"/>
  </r>
  <r>
    <s v="MBN PRODUTOS QUIMICOS LTDA"/>
    <x v="157"/>
    <s v="88.313.457/0004-40"/>
    <s v="ROD DO XISTO - BR 476, KM 16,5 , 3105  ENTO , ENTO , CHAPADA, ARAUCARIA, pr - 90.020-007, 83.707-440 , br"/>
    <x v="8"/>
    <s v="FOR-005146/1"/>
    <s v="REAL"/>
    <n v="2400"/>
    <n v="7546.32"/>
    <d v="2015-02-27T00:00:00"/>
    <s v="2.01.01.04.000.000-000127"/>
  </r>
  <r>
    <s v="MBN PRODUTOS QUIMICOS LTDA"/>
    <x v="157"/>
    <s v="88.313.457/0004-40"/>
    <s v="ROD DO XISTO - BR 476, KM 16,5 , 3105  ENTO , ENTO , CHAPADA, ARAUCARIA, pr - 90.020-007, 83.707-440 , br"/>
    <x v="8"/>
    <s v="FOR-005150/1"/>
    <s v="REAL"/>
    <n v="1400"/>
    <n v="4402.0199999999995"/>
    <d v="2015-03-02T00:00:00"/>
    <s v="2.01.01.04.000.000-000127"/>
  </r>
  <r>
    <s v="MBN PRODUTOS QUIMICOS LTDA"/>
    <x v="158"/>
    <s v="65.744.476/0001-82"/>
    <s v="R ANTONIO NUNES DOS SANTOS, 160  SOBRE LOJA , SOBRE LOJA , JARDIM PACAEMBU, CAMPINAS , SP - 94.910-001, 13.033-210 , BR"/>
    <x v="8"/>
    <s v="FOR-021341/1"/>
    <s v="REAL"/>
    <n v="182.54"/>
    <n v="573.96052199999997"/>
    <d v="2015-03-12T00:00:00"/>
    <s v="2.01.01.04.000.000-000127"/>
  </r>
  <r>
    <s v="MBN PRODUTOS QUIMICOS LTDA"/>
    <x v="159"/>
    <s v="43.251.230/0001-36"/>
    <s v="R PERINA , 37 , , SANTANA , SAO PAULO , SP  - 29.302-984 , 02.016-030 , br"/>
    <x v="8"/>
    <s v="FOR-034069/1"/>
    <s v="REAL"/>
    <n v="5855.56"/>
    <n v="18411.637308000001"/>
    <d v="2014-11-15T00:00:00"/>
    <s v="2.01.01.04.000.000-000127"/>
  </r>
  <r>
    <s v="MBN PRODUTOS QUIMICOS LTDA"/>
    <x v="160"/>
    <s v="43.251.230/0004-89"/>
    <s v="R JOSE CZAKI , 15 , , TOMAZ COELHO , ARAUCARIA , pr - , 83.707-744 , BR"/>
    <x v="8"/>
    <s v="FOR-016155/1"/>
    <s v="REAL"/>
    <n v="6992"/>
    <n v="21984.945599999999"/>
    <d v="2015-04-15T00:00:00"/>
    <s v="2.01.01.04.000.000-000127"/>
  </r>
  <r>
    <s v="MBN PRODUTOS QUIMICOS LTDA"/>
    <x v="160"/>
    <s v="43.251.230/0004-89"/>
    <s v="R JOSE CZAKI , 15 , , TOMAZ COELHO , ARAUCARIA , pr - , 83.707-744 , BR"/>
    <x v="8"/>
    <s v="FOR-016229/1"/>
    <s v="REAL"/>
    <n v="4337.5"/>
    <n v="13638.401249999999"/>
    <d v="2015-01-14T00:00:00"/>
    <s v="2.01.01.04.000.000-000127"/>
  </r>
  <r>
    <s v="MBN PRODUTOS QUIMICOS LTDA"/>
    <x v="160"/>
    <s v="43.251.230/0004-89"/>
    <s v="R JOSE CZAKI , 15 , , TOMAZ COELHO , ARAUCARIA , pr - , 83.707-744 , BR"/>
    <x v="8"/>
    <s v="FOR-016290/1"/>
    <s v="REAL"/>
    <n v="1470.84"/>
    <n v="4624.7622119999996"/>
    <d v="2015-01-14T00:00:00"/>
    <s v="2.01.01.04.000.000-000127"/>
  </r>
  <r>
    <s v="MBN PRODUTOS QUIMICOS LTDA"/>
    <x v="160"/>
    <s v="43.251.230/0004-89"/>
    <s v="R JOSE CZAKI , 15 , , TOMAZ COELHO , ARAUCARIA , pr - , 83.707-744 , BR"/>
    <x v="8"/>
    <s v="FOR-016525/1"/>
    <s v="REAL"/>
    <n v="7000"/>
    <n v="22010.1"/>
    <d v="2015-03-06T00:00:00"/>
    <s v="2.01.01.04.000.000-000127"/>
  </r>
  <r>
    <s v="MBN PRODUTOS QUIMICOS LTDA"/>
    <x v="160"/>
    <s v="43.251.230/0004-89"/>
    <s v="R JOSE CZAKI , 15 , , TOMAZ COELHO , ARAUCARIA , pr - , 83.707-744 , BR"/>
    <x v="8"/>
    <s v="FOR-016553/1"/>
    <s v="REAL"/>
    <n v="6996"/>
    <n v="21997.522799999999"/>
    <d v="2015-03-06T00:00:00"/>
    <s v="2.01.01.04.000.000-000127"/>
  </r>
  <r>
    <s v="MBN PRODUTOS QUIMICOS LTDA"/>
    <x v="160"/>
    <s v="43.251.230/0004-89"/>
    <s v="R JOSE CZAKI , 15 , , TOMAZ COELHO , ARAUCARIA , pr - , 83.707-744 , BR"/>
    <x v="8"/>
    <s v="FOR-016799/1"/>
    <s v="REAL"/>
    <n v="6904"/>
    <n v="21708.247199999998"/>
    <d v="2015-03-06T00:00:00"/>
    <s v="2.01.01.04.000.000-000127"/>
  </r>
  <r>
    <s v="MBN PRODUTOS QUIMICOS LTDA"/>
    <x v="160"/>
    <s v="43.251.230/0004-89"/>
    <s v="R JOSE CZAKI , 15 , , TOMAZ COELHO , ARAUCARIA , pr - , 83.707-744 , BR"/>
    <x v="8"/>
    <s v="FOR-016813/1"/>
    <s v="REAL"/>
    <n v="7004"/>
    <n v="22022.677199999998"/>
    <d v="2015-03-06T00:00:00"/>
    <s v="2.01.01.04.000.000-000127"/>
  </r>
  <r>
    <s v="MBN PRODUTOS QUIMICOS LTDA"/>
    <x v="160"/>
    <s v="43.251.230/0004-89"/>
    <s v="R JOSE CZAKI , 15 , , TOMAZ COELHO , ARAUCARIA , pr - , 83.707-744 , BR"/>
    <x v="8"/>
    <s v="FOR-016847/1"/>
    <s v="REAL"/>
    <n v="1460.76"/>
    <n v="4593.0676679999997"/>
    <d v="2015-04-01T00:00:00"/>
    <s v="2.01.01.04.000.000-000127"/>
  </r>
  <r>
    <s v="MBN PRODUTOS QUIMICOS LTDA"/>
    <x v="160"/>
    <s v="43.251.230/0004-89"/>
    <s v="R JOSE CZAKI , 15 , , TOMAZ COELHO , ARAUCARIA , pr - , 83.707-744 , BR"/>
    <x v="8"/>
    <s v="FOR-016849/1"/>
    <s v="REAL"/>
    <n v="6972"/>
    <n v="21922.059600000001"/>
    <d v="2015-03-06T00:00:00"/>
    <s v="2.01.01.04.000.000-000127"/>
  </r>
  <r>
    <s v="MBN PRODUTOS QUIMICOS LTDA"/>
    <x v="160"/>
    <s v="43.251.230/0004-89"/>
    <s v="R JOSE CZAKI , 15 , , TOMAZ COELHO , ARAUCARIA , pr - , 83.707-744 , BR"/>
    <x v="8"/>
    <s v="FOR-016864/1"/>
    <s v="REAL"/>
    <n v="1303.68"/>
    <n v="4099.161024"/>
    <d v="2015-02-13T00:00:00"/>
    <s v="2.01.01.04.000.000-000127"/>
  </r>
  <r>
    <s v="MBN PRODUTOS QUIMICOS LTDA"/>
    <x v="160"/>
    <s v="43.251.230/0004-89"/>
    <s v="R JOSE CZAKI , 15 , , TOMAZ COELHO , ARAUCARIA , pr - , 83.707-744 , BR"/>
    <x v="8"/>
    <s v="FOR-016883/1"/>
    <s v="REAL"/>
    <n v="6924"/>
    <n v="21771.1332"/>
    <d v="2015-03-06T00:00:00"/>
    <s v="2.01.01.04.000.000-000127"/>
  </r>
  <r>
    <s v="MBN PRODUTOS QUIMICOS LTDA"/>
    <x v="160"/>
    <s v="43.251.230/0004-89"/>
    <s v="R JOSE CZAKI , 15 , , TOMAZ COELHO , ARAUCARIA , pr - , 83.707-744 , BR"/>
    <x v="8"/>
    <s v="FOR-016884/1"/>
    <s v="REAL"/>
    <n v="4360"/>
    <n v="13709.147999999999"/>
    <d v="2015-02-25T00:00:00"/>
    <s v="2.01.01.04.000.000-000127"/>
  </r>
  <r>
    <s v="MBN PRODUTOS QUIMICOS LTDA"/>
    <x v="160"/>
    <s v="43.251.230/0004-89"/>
    <s v="R JOSE CZAKI , 15 , , TOMAZ COELHO , ARAUCARIA , pr - , 83.707-744 , BR"/>
    <x v="8"/>
    <s v="FOR-016891/1"/>
    <s v="REAL"/>
    <n v="1469.16"/>
    <n v="4619.4797879999996"/>
    <d v="2015-02-13T00:00:00"/>
    <s v="2.01.01.04.000.000-000127"/>
  </r>
  <r>
    <s v="MBN PRODUTOS QUIMICOS LTDA"/>
    <x v="160"/>
    <s v="43.251.230/0004-89"/>
    <s v="R JOSE CZAKI , 15 , , TOMAZ COELHO , ARAUCARIA , pr - , 83.707-744 , BR"/>
    <x v="8"/>
    <s v="FOR-017346/1"/>
    <s v="REAL"/>
    <n v="4562.25"/>
    <n v="14345.082675"/>
    <d v="2015-03-18T00:00:00"/>
    <s v="2.01.01.04.000.000-000127"/>
  </r>
  <r>
    <s v="MBN PRODUTOS QUIMICOS LTDA"/>
    <x v="161"/>
    <s v="05.770.492/0001-18"/>
    <s v="R DR VIDAL REIS , 395 , , PARQUE NOVO MUNDO , SAO PAULO , SP - 94.935-410 , 02.181-000 , BR"/>
    <x v="8"/>
    <s v="FOR-053363/1"/>
    <s v="REAL"/>
    <n v="180"/>
    <n v="565.97399999999993"/>
    <d v="2015-04-10T00:00:00"/>
    <s v="2.01.01.04.000.000-000127"/>
  </r>
  <r>
    <s v="MBN PRODUTOS QUIMICOS LTDA"/>
    <x v="162"/>
    <s v="92.189.596/0001-38"/>
    <s v="R Garibaldi, 660, _x000a_Varze, Pelotas _x000a_RS, CEP 96010-490"/>
    <x v="6"/>
    <s v="FOR-121407/1"/>
    <s v="REAL"/>
    <n v="57"/>
    <n v="179.2251"/>
    <d v="2015-03-23T00:00:00"/>
    <s v="2.01.01.01.000.000-000124"/>
  </r>
  <r>
    <s v="MBN PRODUTOS QUIMICOS LTDA"/>
    <x v="163"/>
    <s v="88.611.561/0001-78"/>
    <s v="R CREMONA , 444 TERREO , TERREO , MEDIANEIRA , CAXIAS DO SUL , RS - 92.480-000 , 95.010-150 , BR"/>
    <x v="5"/>
    <s v="FOR-000805/1"/>
    <s v="REAL"/>
    <n v="5754"/>
    <n v="18092.302199999998"/>
    <d v="2015-05-29T00:00:00"/>
    <s v="2.01.01.01.000.000-000124"/>
  </r>
  <r>
    <s v="MBN PRODUTOS QUIMICOS LTDA"/>
    <x v="163"/>
    <s v="88.611.561/0001-78"/>
    <s v="R CREMONA , 444 TERREO , TERREO , MEDIANEIRA , CAXIAS DO SUL , RS - 92.480-000 , 95.010-150 , BR"/>
    <x v="5"/>
    <s v="FOR-000813/1"/>
    <s v="REAL"/>
    <n v="3444"/>
    <n v="10828.9692"/>
    <d v="2015-05-27T00:00:00"/>
    <s v="2.01.01.01.000.000-000124"/>
  </r>
  <r>
    <s v="MBN PRODUTOS QUIMICOS LTDA"/>
    <x v="163"/>
    <s v="88.611.561/0001-78"/>
    <s v="R CREMONA , 444 TERREO , TERREO , MEDIANEIRA , CAXIAS DO SUL , RS - 92.480-000 , 95.010-150 , BR"/>
    <x v="5"/>
    <s v="FOR-000814/1"/>
    <s v="REAL"/>
    <n v="3213"/>
    <n v="10102.635899999999"/>
    <d v="2015-05-27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09632/1"/>
    <s v="REAL"/>
    <n v="73.27"/>
    <n v="230.38286099999999"/>
    <d v="2014-11-05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0808/1"/>
    <s v="REAL"/>
    <n v="140.72999999999999"/>
    <n v="442.49733899999995"/>
    <d v="2014-12-19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0809/1"/>
    <s v="REAL"/>
    <n v="143.91999999999999"/>
    <n v="452.52765599999992"/>
    <d v="2014-12-19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0810/1"/>
    <s v="REAL"/>
    <n v="113"/>
    <n v="355.30590000000001"/>
    <d v="2014-12-19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0865/1"/>
    <s v="REAL"/>
    <n v="90.78"/>
    <n v="285.43955399999999"/>
    <d v="2014-12-19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0884/1"/>
    <s v="REAL"/>
    <n v="125.01"/>
    <n v="393.06894299999999"/>
    <d v="2014-12-19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0907/1"/>
    <s v="REAL"/>
    <n v="141.58000000000001"/>
    <n v="445.16999400000003"/>
    <d v="2014-12-19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0908/1"/>
    <s v="REAL"/>
    <n v="404.67"/>
    <n v="1272.403881"/>
    <d v="2014-12-19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0945/1"/>
    <s v="REAL"/>
    <n v="422.6"/>
    <n v="1328.7811799999999"/>
    <d v="2014-12-19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0946/1"/>
    <s v="REAL"/>
    <n v="125.56"/>
    <n v="394.79830799999996"/>
    <d v="2014-12-19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0966/1"/>
    <s v="REAL"/>
    <n v="115.64"/>
    <n v="363.606852"/>
    <d v="2014-12-19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0967/1"/>
    <s v="REAL"/>
    <n v="97.74"/>
    <n v="307.32388199999997"/>
    <d v="2014-12-19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0978/1"/>
    <s v="REAL"/>
    <n v="289.94"/>
    <n v="911.65834199999995"/>
    <d v="2015-01-05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0979/1"/>
    <s v="REAL"/>
    <n v="158.02000000000001"/>
    <n v="496.86228600000004"/>
    <d v="2015-01-05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1005/1"/>
    <s v="REAL"/>
    <n v="52.99"/>
    <n v="166.616457"/>
    <d v="2015-01-05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1006/1"/>
    <s v="REAL"/>
    <n v="276.02999999999997"/>
    <n v="867.92112899999984"/>
    <d v="2015-01-05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1007/1"/>
    <s v="REAL"/>
    <n v="124.2"/>
    <n v="390.52206000000001"/>
    <d v="2015-01-05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1037/1"/>
    <s v="REAL"/>
    <n v="77.319999999999993"/>
    <n v="243.11727599999998"/>
    <d v="2015-01-05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1038/1"/>
    <s v="REAL"/>
    <n v="121.08"/>
    <n v="380.71184399999999"/>
    <d v="2015-01-05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1039/1"/>
    <s v="REAL"/>
    <n v="125.56"/>
    <n v="394.79830799999996"/>
    <d v="2015-01-05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1064/1"/>
    <s v="REAL"/>
    <n v="116.22"/>
    <n v="365.43054599999999"/>
    <d v="2015-01-05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1076/1"/>
    <s v="REAL"/>
    <n v="100.12"/>
    <n v="314.80731600000001"/>
    <d v="2015-01-05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1077/1"/>
    <s v="REAL"/>
    <n v="169.07"/>
    <n v="531.6068009999999"/>
    <d v="2015-01-05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1112/1"/>
    <s v="REAL"/>
    <n v="52.04"/>
    <n v="163.62937199999999"/>
    <d v="2015-01-05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1113/1"/>
    <s v="REAL"/>
    <n v="113"/>
    <n v="355.30590000000001"/>
    <d v="2015-01-05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1114/1"/>
    <s v="REAL"/>
    <n v="93.32"/>
    <n v="293.42607599999997"/>
    <d v="2015-01-05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1150/1"/>
    <s v="REAL"/>
    <n v="85.49"/>
    <n v="268.80620699999997"/>
    <d v="2015-01-05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1151/1"/>
    <s v="REAL"/>
    <n v="84.07"/>
    <n v="264.34130099999999"/>
    <d v="2015-01-05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1152/1"/>
    <s v="REAL"/>
    <n v="83.88"/>
    <n v="263.74388399999998"/>
    <d v="2015-01-05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1175/1"/>
    <s v="REAL"/>
    <n v="107.83"/>
    <n v="339.049869"/>
    <d v="2015-01-05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1207/1"/>
    <s v="REAL"/>
    <n v="93.84"/>
    <n v="295.06111199999998"/>
    <d v="2015-02-25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1208/1"/>
    <s v="REAL"/>
    <n v="76.48"/>
    <n v="240.47606400000001"/>
    <d v="2015-02-25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1239/1"/>
    <s v="REAL"/>
    <n v="169.07"/>
    <n v="531.6068009999999"/>
    <d v="2015-02-25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1240/1"/>
    <s v="REAL"/>
    <n v="52.03"/>
    <n v="163.59792899999999"/>
    <d v="2015-02-25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1272/1"/>
    <s v="REAL"/>
    <n v="58.47"/>
    <n v="183.84722099999999"/>
    <d v="2015-02-25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1288/1"/>
    <s v="REAL"/>
    <n v="236.73"/>
    <n v="744.3501389999999"/>
    <d v="2015-02-25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1302/1"/>
    <s v="REAL"/>
    <n v="140.85"/>
    <n v="442.87465499999996"/>
    <d v="2015-02-25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1395/1"/>
    <s v="REAL"/>
    <n v="76.17"/>
    <n v="239.50133099999999"/>
    <d v="2015-02-25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1438/1"/>
    <s v="REAL"/>
    <n v="198.99"/>
    <n v="625.684257"/>
    <d v="2015-02-25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1677/1"/>
    <s v="REAL"/>
    <n v="84.07"/>
    <n v="264.34130099999999"/>
    <d v="2015-02-27T00:00:00"/>
    <s v="2.01.01.01.000.000-000124"/>
  </r>
  <r>
    <s v="MBN PRODUTOS QUIMICOS LTDA"/>
    <x v="164"/>
    <s v="59.083.527/0001-70"/>
    <s v="AV NOSSA SENHORA DE FATIMA , 126 , , CIDADE ARACILIA , GUARULHOS , SP - 0, 07.250-060 , BR"/>
    <x v="5"/>
    <s v="FOR-011699/1"/>
    <s v="REAL"/>
    <n v="51.46"/>
    <n v="161.805678"/>
    <d v="2015-02-27T00:00:00"/>
    <s v="2.01.01.01.000.000-000124"/>
  </r>
  <r>
    <s v="MBN PRODUTOS QUIMICOS LTDA"/>
    <x v="165"/>
    <s v="52.611.670/0004-90"/>
    <s v="R BALSA , 970 , , FREGUESIA DO O, SAO PAULO , SP - 0, 02.910-055 , BR"/>
    <x v="8"/>
    <s v="FOR-011442/1"/>
    <s v="REAL"/>
    <n v="300"/>
    <n v="943.29"/>
    <d v="2015-03-12T00:00:00"/>
    <s v="2.01.01.04.000.000-000127"/>
  </r>
  <r>
    <s v="MBN PRODUTOS QUIMICOS LTDA"/>
    <x v="165"/>
    <s v="52.611.670/0004-90"/>
    <s v="R BALSA , 970 , , FREGUESIA DO O, SAO PAULO , SP - 0, 02.910-055 , BR"/>
    <x v="8"/>
    <s v="FOR-011499/1"/>
    <s v="REAL"/>
    <n v="153.06"/>
    <n v="481.26655799999997"/>
    <d v="2015-03-19T00:00:00"/>
    <s v="2.01.01.04.000.000-000127"/>
  </r>
  <r>
    <s v="MBN PRODUTOS QUIMICOS LTDA"/>
    <x v="166"/>
    <s v="89.423.669/0017-67"/>
    <s v="R JACKSON FIGUEIREDO , 119 , , VL PAROLIN , CURITIBA , PR - 90.220-060 , 80.220-430 , BR"/>
    <x v="8"/>
    <s v="FOR-014309/1"/>
    <s v="REAL"/>
    <n v="390"/>
    <n v="1226.277"/>
    <d v="2015-02-25T00:00:00"/>
    <s v="2.01.01.04.000.000-000127"/>
  </r>
  <r>
    <s v="MBN PRODUTOS QUIMICOS LTDA"/>
    <x v="166"/>
    <s v="89.423.669/0017-67"/>
    <s v="R JACKSON FIGUEIREDO , 119 , , VL PAROLIN , CURITIBA , PR - 90.220-060 , 80.220-430 , BR"/>
    <x v="8"/>
    <s v="FOR-014353/1"/>
    <s v="REAL"/>
    <n v="700"/>
    <n v="2201.0099999999998"/>
    <d v="2015-02-25T00:00:00"/>
    <s v="2.01.01.04.000.000-000127"/>
  </r>
  <r>
    <s v="MBN PRODUTOS QUIMICOS LTDA"/>
    <x v="167"/>
    <s v="87.867.545/0004-20"/>
    <s v="AV SANTO EXPEDITO , 660 GALPAO5 , GALPAO5 , PARQUE INDUSTRIAL DO JARDIM SAO GERALDO , GUARULHOS , SP - 89.107-000 , 07.140-040 , BR"/>
    <x v="8"/>
    <s v="FOR-086775/1"/>
    <s v="REAL"/>
    <n v="65.489999999999995"/>
    <n v="205.92020699999998"/>
    <d v="2015-03-30T00:00:00"/>
    <s v="2.01.01.04.000.000-000127"/>
  </r>
  <r>
    <s v="MBN PRODUTOS QUIMICOS LTDA"/>
    <x v="168"/>
    <s v="59.911.388/0001-25"/>
    <s v="R ANTONIO BARILE, 157 , , FUNDACAO, SAO CAETANO DO SUL, SP - 92.030-000, 09.520-680 , BR"/>
    <x v="8"/>
    <s v="FOR-044173/1"/>
    <s v="REAL"/>
    <n v="100"/>
    <n v="314.43"/>
    <d v="2015-01-19T00:00:00"/>
    <s v="2.01.01.04.000.000-000127"/>
  </r>
  <r>
    <s v="MBN PRODUTOS QUIMICOS LTDA"/>
    <x v="168"/>
    <s v="59.911.388/0001-25"/>
    <s v="R ANTONIO BARILE, 157 , , FUNDACAO, SAO CAETANO DO SUL, SP - 92.030-000, 09.520-680 , BR"/>
    <x v="8"/>
    <s v="FOR-044220/1"/>
    <s v="REAL"/>
    <n v="350"/>
    <n v="1100.5049999999999"/>
    <d v="2015-01-19T00:00:00"/>
    <s v="2.01.01.04.000.000-000127"/>
  </r>
  <r>
    <s v="MBN PRODUTOS QUIMICOS LTDA"/>
    <x v="168"/>
    <s v="59.911.388/0001-25"/>
    <s v="R ANTONIO BARILE, 157 , , FUNDACAO, SAO CAETANO DO SUL, SP - 92.030-000, 09.520-680 , BR"/>
    <x v="8"/>
    <s v="FOR-044221/1"/>
    <s v="REAL"/>
    <n v="200"/>
    <n v="628.86"/>
    <d v="2015-01-19T00:00:00"/>
    <s v="2.01.01.04.000.000-000127"/>
  </r>
  <r>
    <s v="MBN PRODUTOS QUIMICOS LTDA"/>
    <x v="168"/>
    <s v="59.911.388/0001-25"/>
    <s v="R ANTONIO BARILE, 157 , , FUNDACAO, SAO CAETANO DO SUL, SP - 92.030-000, 09.520-680 , BR"/>
    <x v="8"/>
    <s v="FOR-045714/1"/>
    <s v="REAL"/>
    <n v="400"/>
    <n v="1257.72"/>
    <d v="2015-02-25T00:00:00"/>
    <s v="2.01.01.04.000.000-000127"/>
  </r>
  <r>
    <s v="MBN PRODUTOS QUIMICOS LTDA"/>
    <x v="168"/>
    <s v="59.911.388/0001-25"/>
    <s v="R ANTONIO BARILE, 157 , , FUNDACAO, SAO CAETANO DO SUL, SP - 92.030-000, 09.520-680 , BR"/>
    <x v="8"/>
    <s v="FOR-047463/1"/>
    <s v="REAL"/>
    <n v="40"/>
    <n v="125.77199999999999"/>
    <d v="2015-03-02T00:00:00"/>
    <s v="2.01.01.04.000.000-000127"/>
  </r>
  <r>
    <s v="MBN PRODUTOS QUIMICOS LTDA"/>
    <x v="168"/>
    <s v="59.911.388/0001-25"/>
    <s v="R ANTONIO BARILE, 157 , , FUNDACAO, SAO CAETANO DO SUL, SP - 92.030-000, 09.520-680 , BR"/>
    <x v="8"/>
    <s v="FOR-047464/1"/>
    <s v="REAL"/>
    <n v="300"/>
    <n v="943.29"/>
    <d v="2015-03-02T00:00:00"/>
    <s v="2.01.01.04.000.000-000127"/>
  </r>
  <r>
    <s v="MBN PRODUTOS QUIMICOS LTDA"/>
    <x v="168"/>
    <s v="59.911.388/0001-25"/>
    <s v="R ANTONIO BARILE, 157 , , FUNDACAO, SAO CAETANO DO SUL, SP - 92.030-000, 09.520-680 , BR"/>
    <x v="8"/>
    <s v="FOR-047465/1"/>
    <s v="REAL"/>
    <n v="300"/>
    <n v="943.29"/>
    <d v="2015-03-02T00:00:00"/>
    <s v="2.01.01.04.000.000-000127"/>
  </r>
  <r>
    <s v="MBN PRODUTOS QUIMICOS LTDA"/>
    <x v="168"/>
    <s v="59.911.388/0001-25"/>
    <s v="R ANTONIO BARILE, 157 , , FUNDACAO, SAO CAETANO DO SUL, SP - 92.030-000, 09.520-680 , BR"/>
    <x v="8"/>
    <s v="FOR-053192/1"/>
    <s v="REAL"/>
    <n v="175"/>
    <n v="550.25249999999994"/>
    <d v="2015-05-04T00:00:00"/>
    <s v="2.01.01.04.000.000-000127"/>
  </r>
  <r>
    <s v="MBN PRODUTOS QUIMICOS LTDA"/>
    <x v="168"/>
    <s v="59.911.388/0001-25"/>
    <s v="R ANTONIO BARILE, 157 , , FUNDACAO, SAO CAETANO DO SUL, SP - 92.030-000, 09.520-680 , BR"/>
    <x v="8"/>
    <s v="FOR-053193/1"/>
    <s v="REAL"/>
    <n v="175"/>
    <n v="550.25249999999994"/>
    <d v="2015-05-04T00:00:00"/>
    <s v="2.01.01.04.000.000-000127"/>
  </r>
  <r>
    <s v="MBN PRODUTOS QUIMICOS LTDA"/>
    <x v="169"/>
    <s v="04.363.243/0001-45"/>
    <s v="R QUINTINO BOCAIUVA , 960 , , CENTRO, APIUNA, SC - 13.295-000 , 89.135-000 , BR"/>
    <x v="8"/>
    <s v="FOR-046500/1"/>
    <s v="REAL"/>
    <n v="1426.68"/>
    <n v="4485.9099239999996"/>
    <d v="2014-11-05T00:00:00"/>
    <s v="2.01.01.04.000.000-000127"/>
  </r>
  <r>
    <s v="MBN PRODUTOS QUIMICOS LTDA"/>
    <x v="169"/>
    <s v="04.363.243/0001-45"/>
    <s v="R QUINTINO BOCAIUVA , 960 , , CENTRO, APIUNA, SC - 13.295-000 , 89.135-000 , BR"/>
    <x v="8"/>
    <s v="FOR-046501/1"/>
    <s v="REAL"/>
    <n v="1850"/>
    <n v="5816.9549999999999"/>
    <d v="2014-11-05T00:00:00"/>
    <s v="2.01.01.04.000.000-000127"/>
  </r>
  <r>
    <s v="MBN PRODUTOS QUIMICOS LTDA"/>
    <x v="169"/>
    <s v="04.363.243/0001-45"/>
    <s v="R QUINTINO BOCAIUVA , 960 , , CENTRO, APIUNA, SC - 13.295-000 , 89.135-000 , BR"/>
    <x v="8"/>
    <s v="FOR-046694/1"/>
    <s v="REAL"/>
    <n v="1550"/>
    <n v="4873.665"/>
    <d v="2014-11-05T00:00:00"/>
    <s v="2.01.01.04.000.000-000127"/>
  </r>
  <r>
    <s v="MBN PRODUTOS QUIMICOS LTDA"/>
    <x v="169"/>
    <s v="04.363.243/0001-45"/>
    <s v="R QUINTINO BOCAIUVA , 960 , , CENTRO, APIUNA, SC - 13.295-000 , 89.135-000 , BR"/>
    <x v="8"/>
    <s v="FOR-046758/1"/>
    <s v="REAL"/>
    <n v="1800"/>
    <n v="5659.74"/>
    <d v="2014-11-05T00:00:00"/>
    <s v="2.01.01.04.000.000-000127"/>
  </r>
  <r>
    <s v="MBN PRODUTOS QUIMICOS LTDA"/>
    <x v="169"/>
    <s v="04.363.243/0002-26"/>
    <s v="AV NOVA CUMBICA, 1387  , , VILA NOVA CUMBICA , GUARULHOS , SP - 94.930-000 , 07.231-000 , BR"/>
    <x v="8"/>
    <s v="FOR-046903/1"/>
    <s v="REAL"/>
    <n v="1770"/>
    <n v="5565.4110000000001"/>
    <d v="2014-11-05T00:00:00"/>
    <s v="2.01.01.04.000.000-000127"/>
  </r>
  <r>
    <s v="MBN PRODUTOS QUIMICOS LTDA"/>
    <x v="170"/>
    <s v="03.055.587/0001-24"/>
    <s v="R 17 DE JULHO , 1611 SALA 01, E 02 , SALA 01, E 02 , BAIRRO APARECIDA , FLORES DA CUNHA , RS - 89.135-000 , 95.270-000 , BR"/>
    <x v="8"/>
    <s v="FOR-001736/1"/>
    <s v="REAL"/>
    <n v="6557.04"/>
    <n v="20617.300872"/>
    <d v="2015-04-06T00:00:00"/>
    <s v="2.01.01.04.000.000-000127"/>
  </r>
  <r>
    <s v="MBN PRODUTOS QUIMICOS LTDA"/>
    <x v="171"/>
    <s v="11.364.642/0001-96"/>
    <s v="R EDGAR FILTER , 300 , , VARZEA , SANTA CRUZ DO SUL , RS - 90.200-290 , 96.814-150 , BR"/>
    <x v="8"/>
    <s v="FOR-249553/1"/>
    <s v="REAL"/>
    <n v="239.09"/>
    <n v="751.77068699999995"/>
    <d v="2015-02-25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0748/1"/>
    <s v="REAL"/>
    <n v="5000"/>
    <n v="15721.5"/>
    <d v="2015-04-22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0765/1"/>
    <s v="REAL"/>
    <n v="4500"/>
    <n v="14149.349999999999"/>
    <d v="2015-04-24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0767/1"/>
    <s v="REAL"/>
    <n v="6259.5"/>
    <n v="19681.745849999999"/>
    <d v="2015-04-24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0779/1"/>
    <s v="REAL"/>
    <n v="4500"/>
    <n v="14149.349999999999"/>
    <d v="2015-04-27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013/1"/>
    <s v="REAL"/>
    <n v="458"/>
    <n v="1440.0893999999998"/>
    <d v="2015-06-02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014/1"/>
    <s v="REAL"/>
    <n v="432"/>
    <n v="1358.3375999999998"/>
    <d v="2015-06-02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015/1"/>
    <s v="REAL"/>
    <n v="3500"/>
    <n v="11005.05"/>
    <d v="2015-06-02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016/1"/>
    <s v="REAL"/>
    <n v="900"/>
    <n v="2829.87"/>
    <d v="2015-06-02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019/1"/>
    <s v="REAL"/>
    <n v="3000"/>
    <n v="9432.9"/>
    <d v="2015-06-03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020/1"/>
    <s v="REAL"/>
    <n v="528"/>
    <n v="1660.1904"/>
    <d v="2015-06-03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027/1"/>
    <s v="REAL"/>
    <n v="2000"/>
    <n v="6288.5999999999995"/>
    <d v="2015-06-04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028/1"/>
    <s v="REAL"/>
    <n v="730"/>
    <n v="2295.3389999999999"/>
    <d v="2015-06-04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041/1"/>
    <s v="REAL"/>
    <n v="6259.5"/>
    <n v="19681.745849999999"/>
    <d v="2015-06-04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055/1"/>
    <s v="REAL"/>
    <n v="6259.5"/>
    <n v="19681.745849999999"/>
    <d v="2015-06-09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056/1"/>
    <s v="REAL"/>
    <n v="4500"/>
    <n v="14149.349999999999"/>
    <d v="2015-06-09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057/1"/>
    <s v="REAL"/>
    <n v="8000"/>
    <n v="25154.399999999998"/>
    <d v="2015-06-09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058/1"/>
    <s v="REAL"/>
    <n v="4000"/>
    <n v="12577.199999999999"/>
    <d v="2015-06-09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059/1"/>
    <s v="REAL"/>
    <n v="2500"/>
    <n v="7860.75"/>
    <d v="2015-06-09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061/1"/>
    <s v="REAL"/>
    <n v="3500"/>
    <n v="11005.05"/>
    <d v="2015-06-09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062/1"/>
    <s v="REAL"/>
    <n v="708"/>
    <n v="2226.1644000000001"/>
    <d v="2015-06-09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071/1"/>
    <s v="REAL"/>
    <n v="636"/>
    <n v="1999.7747999999999"/>
    <d v="2015-06-10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074/1"/>
    <s v="REAL"/>
    <n v="600"/>
    <n v="1886.58"/>
    <d v="2015-06-11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087/1"/>
    <s v="REAL"/>
    <n v="490"/>
    <n v="1540.7069999999999"/>
    <d v="2015-06-12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088/1"/>
    <s v="REAL"/>
    <n v="2824"/>
    <n v="8879.5031999999992"/>
    <d v="2015-06-12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089/1"/>
    <s v="REAL"/>
    <n v="6079.36"/>
    <n v="19115.331647999999"/>
    <d v="2015-06-12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090/1"/>
    <s v="REAL"/>
    <n v="600"/>
    <n v="1886.58"/>
    <d v="2015-06-12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091/1"/>
    <s v="REAL"/>
    <n v="1280.21"/>
    <n v="4025.3643029999998"/>
    <d v="2015-06-12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092/1"/>
    <s v="REAL"/>
    <n v="5450"/>
    <n v="17136.434999999998"/>
    <d v="2015-06-12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099/1"/>
    <s v="REAL"/>
    <n v="400"/>
    <n v="1257.72"/>
    <d v="2015-06-12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103/1"/>
    <s v="REAL"/>
    <n v="4000"/>
    <n v="12577.199999999999"/>
    <d v="2015-06-12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120/1"/>
    <s v="REAL"/>
    <n v="800"/>
    <n v="2515.44"/>
    <d v="2015-06-16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126/1"/>
    <s v="REAL"/>
    <n v="4000"/>
    <n v="12577.199999999999"/>
    <d v="2015-06-16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127/1"/>
    <s v="REAL"/>
    <n v="800"/>
    <n v="2515.44"/>
    <d v="2015-06-16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137/1"/>
    <s v="REAL"/>
    <n v="4000"/>
    <n v="12577.199999999999"/>
    <d v="2015-06-17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138/1"/>
    <s v="REAL"/>
    <n v="708"/>
    <n v="2226.1644000000001"/>
    <d v="2015-06-17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148/1"/>
    <s v="REAL"/>
    <n v="5000"/>
    <n v="15721.5"/>
    <d v="2015-06-19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158/1"/>
    <s v="REAL"/>
    <n v="4000"/>
    <n v="12577.199999999999"/>
    <d v="2015-06-19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159/1"/>
    <s v="REAL"/>
    <n v="5000"/>
    <n v="15721.5"/>
    <d v="2015-06-19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160/1"/>
    <s v="REAL"/>
    <n v="4000"/>
    <n v="12577.199999999999"/>
    <d v="2015-06-19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163/1"/>
    <s v="REAL"/>
    <n v="4536"/>
    <n v="14262.5448"/>
    <d v="2015-06-19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166/1"/>
    <s v="REAL"/>
    <n v="847.77"/>
    <n v="2665.6432109999996"/>
    <d v="2015-06-22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167/1"/>
    <s v="REAL"/>
    <n v="800"/>
    <n v="2515.44"/>
    <d v="2015-06-22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168/1"/>
    <s v="REAL"/>
    <n v="400"/>
    <n v="1257.72"/>
    <d v="2015-06-22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169/1"/>
    <s v="REAL"/>
    <n v="600"/>
    <n v="1886.58"/>
    <d v="2015-06-22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187/1"/>
    <s v="REAL"/>
    <n v="5500"/>
    <n v="17293.649999999998"/>
    <d v="2015-06-24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190/1"/>
    <s v="REAL"/>
    <n v="847.77"/>
    <n v="2665.6432109999996"/>
    <d v="2015-06-20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194/1"/>
    <s v="REAL"/>
    <n v="1000"/>
    <n v="3144.2999999999997"/>
    <d v="2015-06-25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195/1"/>
    <s v="REAL"/>
    <n v="80"/>
    <n v="251.54399999999998"/>
    <d v="2015-06-20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196/1"/>
    <s v="REAL"/>
    <n v="460"/>
    <n v="1446.3779999999999"/>
    <d v="2015-06-20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205/1"/>
    <s v="REAL"/>
    <n v="6000"/>
    <n v="18865.8"/>
    <d v="2015-06-26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207/1"/>
    <s v="REAL"/>
    <n v="2000"/>
    <n v="6288.5999999999995"/>
    <d v="2015-06-26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208/1"/>
    <s v="REAL"/>
    <n v="2500"/>
    <n v="7860.75"/>
    <d v="2015-06-26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209/1"/>
    <s v="REAL"/>
    <n v="730"/>
    <n v="2295.3389999999999"/>
    <d v="2015-06-20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210/1"/>
    <s v="REAL"/>
    <n v="2496"/>
    <n v="7848.1727999999994"/>
    <d v="2015-06-26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211/1"/>
    <s v="REAL"/>
    <n v="500"/>
    <n v="1572.1499999999999"/>
    <d v="2015-06-20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212/1"/>
    <s v="REAL"/>
    <n v="572.47"/>
    <n v="1800.017421"/>
    <d v="2015-06-20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213/1"/>
    <s v="REAL"/>
    <n v="4000"/>
    <n v="12577.199999999999"/>
    <d v="2015-06-26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214/1"/>
    <s v="REAL"/>
    <n v="400"/>
    <n v="1257.72"/>
    <d v="2015-06-20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218/1"/>
    <s v="REAL"/>
    <n v="6259.5"/>
    <n v="19681.745849999999"/>
    <d v="2015-06-26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232/1"/>
    <s v="REAL"/>
    <n v="800"/>
    <n v="2515.44"/>
    <d v="2015-06-20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239/1"/>
    <s v="REAL"/>
    <n v="566"/>
    <n v="1779.6738"/>
    <d v="2015-06-20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242/1"/>
    <s v="REAL"/>
    <n v="400"/>
    <n v="1257.72"/>
    <d v="2015-06-20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244/1"/>
    <s v="REAL"/>
    <n v="600"/>
    <n v="1886.58"/>
    <d v="2015-06-20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249/1"/>
    <s v="REAL"/>
    <n v="6300"/>
    <n v="19809.09"/>
    <d v="2015-07-03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253/1"/>
    <s v="REAL"/>
    <n v="6730.21"/>
    <n v="21161.799303"/>
    <d v="2015-07-03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255/1"/>
    <s v="REAL"/>
    <n v="6259.5"/>
    <n v="19681.745849999999"/>
    <d v="2015-07-03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262/1"/>
    <s v="REAL"/>
    <n v="800"/>
    <n v="2515.44"/>
    <d v="2015-07-05T00:00:00"/>
    <s v="2.01.01.04.000.000-000127"/>
  </r>
  <r>
    <s v="MBN PRODUTOS QUIMICOS LTDA"/>
    <x v="172"/>
    <s v="02.191.966/0003-40"/>
    <s v="AV EDUARDO FROES DA MOTA , 970 , , TOMBA , FEIRA DE SANTANA , BAHIA - , 44.010-002 , BR"/>
    <x v="8"/>
    <s v="FOR-011263/1"/>
    <s v="REAL"/>
    <n v="630"/>
    <n v="1980.9089999999999"/>
    <d v="2015-07-05T00:00:00"/>
    <s v="2.01.01.04.000.000-000127"/>
  </r>
  <r>
    <s v="MBN PRODUTOS QUIMICOS LTDA"/>
    <x v="173"/>
    <s v="89.317.697/0005-66"/>
    <s v="R FIORAVANTE SCHIAVI , 181 , , SARANDI , PORTO ALEGRE , rs - 81.610-040 , 91.150-150 , BR"/>
    <x v="8"/>
    <s v="FOR-834104/1"/>
    <s v="REAL"/>
    <n v="215"/>
    <n v="676.02449999999999"/>
    <d v="2015-05-04T00:00:00"/>
    <s v="2.01.01.04.000.000-000127"/>
  </r>
  <r>
    <s v="MBN PRODUTOS QUIMICOS LTDA"/>
    <x v="173"/>
    <s v="89.317.697/0005-66"/>
    <s v="R FIORAVANTE SCHIAVI , 181 , , SARANDI , PORTO ALEGRE , rs - 81.610-040 , 91.150-150 , BR"/>
    <x v="8"/>
    <s v="FOR-835549/1"/>
    <s v="REAL"/>
    <n v="150"/>
    <n v="471.64499999999998"/>
    <d v="2015-05-04T00:00:00"/>
    <s v="2.01.01.04.000.000-000127"/>
  </r>
  <r>
    <s v="MBN PRODUTOS QUIMICOS LTDA"/>
    <x v="173"/>
    <s v="89.317.697/0005-66"/>
    <s v="R FIORAVANTE SCHIAVI , 181 , , SARANDI , PORTO ALEGRE , rs - 81.610-040 , 91.150-150 , BR"/>
    <x v="8"/>
    <s v="FOR-837465/1"/>
    <s v="REAL"/>
    <n v="243"/>
    <n v="764.06489999999997"/>
    <d v="2015-05-20T00:00:00"/>
    <s v="2.01.01.04.000.000-000127"/>
  </r>
  <r>
    <s v="MBN PRODUTOS QUIMICOS LTDA"/>
    <x v="173"/>
    <s v="89.317.697/0005-66"/>
    <s v="R FIORAVANTE SCHIAVI , 181 , , SARANDI , PORTO ALEGRE , rs - 81.610-040 , 91.150-150 , BR"/>
    <x v="8"/>
    <s v="FOR-841070/1"/>
    <s v="REAL"/>
    <n v="300"/>
    <n v="943.29"/>
    <d v="2015-05-20T00:00:00"/>
    <s v="2.01.01.04.000.000-000127"/>
  </r>
  <r>
    <s v="MBN PRODUTOS QUIMICOS LTDA"/>
    <x v="174"/>
    <s v="93.949.899/0002-55"/>
    <s v="AV FREDERICO AUGUSTO RITTER, 2201 , , LOTEAMENTO INDUSTRIAL RITTER , CACHOEIRINHA, RS - 07.177-120, 94.930-000 , BR"/>
    <x v="8"/>
    <s v="FOR-155343/1"/>
    <s v="REAL"/>
    <n v="940"/>
    <n v="2955.6419999999998"/>
    <d v="2015-04-05T00:00:00"/>
    <s v="2.01.01.04.000.000-000127"/>
  </r>
  <r>
    <s v="MBN PRODUTOS QUIMICOS LTDA"/>
    <x v="174"/>
    <s v="93.949.899/0004-17"/>
    <s v="ROD BR 116 , 27220  , , TATUQUARA , CURITIBA , PR  - 94.935-600, 81.690-500, BR"/>
    <x v="8"/>
    <s v="FOR-108788/1"/>
    <s v="REAL"/>
    <n v="237.22"/>
    <n v="745.89084600000001"/>
    <d v="2015-04-05T00:00:00"/>
    <s v="2.01.01.04.000.000-000127"/>
  </r>
  <r>
    <s v="MBN PRODUTOS QUIMICOS LTDA"/>
    <x v="175"/>
    <s v="07.236.990/0001-00"/>
    <s v="R ANDRE DA ROCHA , 139 , , CENTRO , canoas, rs - 94935-220, 92010-020, BR"/>
    <x v="5"/>
    <s v="FOR-008021/1"/>
    <s v="REAL"/>
    <n v="6.8"/>
    <n v="21.381239999999998"/>
    <d v="2015-02-25T00:00:00"/>
    <s v="2.01.01.01.000.000-000124"/>
  </r>
  <r>
    <s v="MBN PRODUTOS QUIMICOS LTDA"/>
    <x v="175"/>
    <s v="07.236.990/0001-00"/>
    <s v="R ANDRE DA ROCHA , 139 , , CENTRO , canoas, rs - 94935-220, 92010-020, BR"/>
    <x v="5"/>
    <s v="FOR-008022/1"/>
    <s v="REAL"/>
    <n v="250"/>
    <n v="786.07499999999993"/>
    <d v="2015-02-25T00:00:00"/>
    <s v="2.01.01.01.000.000-000124"/>
  </r>
  <r>
    <s v="MBN PRODUTOS QUIMICOS LTDA"/>
    <x v="175"/>
    <s v="07.236.990/0001-00"/>
    <s v="R ANDRE DA ROCHA , 139 , , CENTRO , canoas, rs - 94935-220, 92010-020, BR"/>
    <x v="5"/>
    <s v="FOR-008084/1"/>
    <s v="REAL"/>
    <n v="300"/>
    <n v="943.29"/>
    <d v="2015-02-27T00:00:00"/>
    <s v="2.01.01.01.000.000-000124"/>
  </r>
  <r>
    <s v="MBN PRODUTOS QUIMICOS LTDA"/>
    <x v="175"/>
    <s v="07.236.990/0001-00"/>
    <s v="R ANDRE DA ROCHA , 139 , , CENTRO , canoas, rs - 94935-220, 92010-020, BR"/>
    <x v="5"/>
    <s v="FOR-008085/1"/>
    <s v="REAL"/>
    <n v="450"/>
    <n v="1414.9349999999999"/>
    <d v="2015-02-27T00:00:00"/>
    <s v="2.01.01.01.000.000-000124"/>
  </r>
  <r>
    <s v="MBN PRODUTOS QUIMICOS LTDA"/>
    <x v="175"/>
    <s v="07.236.990/0001-00"/>
    <s v="R ANDRE DA ROCHA , 139 , , CENTRO , canoas, rs - 94935-220, 92010-020, BR"/>
    <x v="5"/>
    <s v="FOR-008086/1"/>
    <s v="REAL"/>
    <n v="260"/>
    <n v="817.51799999999992"/>
    <d v="2015-02-27T00:00:00"/>
    <s v="2.01.01.01.000.000-000124"/>
  </r>
  <r>
    <s v="MBN PRODUTOS QUIMICOS LTDA"/>
    <x v="175"/>
    <s v="07.236.990/0001-00"/>
    <s v="R ANDRE DA ROCHA , 139 , , CENTRO , canoas, rs - 94935-220, 92010-020, BR"/>
    <x v="5"/>
    <s v="FOR-008087/1"/>
    <s v="REAL"/>
    <n v="130"/>
    <n v="408.75899999999996"/>
    <d v="2015-02-27T00:00:00"/>
    <s v="2.01.01.01.000.000-000124"/>
  </r>
  <r>
    <s v="MBN PRODUTOS QUIMICOS LTDA"/>
    <x v="175"/>
    <s v="07.236.990/0001-00"/>
    <s v="R ANDRE DA ROCHA , 139 , , CENTRO , canoas, rs - 94935-220, 92010-020, BR"/>
    <x v="5"/>
    <s v="FOR-008139/1"/>
    <s v="REAL"/>
    <n v="1100"/>
    <n v="3458.73"/>
    <d v="2015-02-25T00:00:00"/>
    <s v="2.01.01.01.000.000-000124"/>
  </r>
  <r>
    <s v="MBN PRODUTOS QUIMICOS LTDA"/>
    <x v="175"/>
    <s v="07.236.990/0001-00"/>
    <s v="R ANDRE DA ROCHA , 139 , , CENTRO , canoas, rs - 94935-220, 92010-020, BR"/>
    <x v="5"/>
    <s v="FOR-008437/1"/>
    <s v="REAL"/>
    <n v="800"/>
    <n v="2515.44"/>
    <d v="2015-02-25T00:00:00"/>
    <s v="2.01.01.01.000.000-000124"/>
  </r>
  <r>
    <s v="MBN PRODUTOS QUIMICOS LTDA"/>
    <x v="175"/>
    <s v="07.236.990/0001-00"/>
    <s v="R ANDRE DA ROCHA , 139 , , CENTRO , canoas, rs - 94935-220, 92010-020, BR"/>
    <x v="5"/>
    <s v="FOR-008438/1"/>
    <s v="REAL"/>
    <n v="140"/>
    <n v="440.202"/>
    <d v="2015-02-25T00:00:00"/>
    <s v="2.01.01.01.000.000-000124"/>
  </r>
  <r>
    <s v="MBN PRODUTOS QUIMICOS LTDA"/>
    <x v="175"/>
    <s v="07.236.990/0001-00"/>
    <s v="R ANDRE DA ROCHA , 139 , , CENTRO , canoas, rs - 94935-220, 92010-020, BR"/>
    <x v="5"/>
    <s v="FOR-008439/1"/>
    <s v="REAL"/>
    <n v="150"/>
    <n v="471.64499999999998"/>
    <d v="2015-02-25T00:00:00"/>
    <s v="2.01.01.01.000.000-000124"/>
  </r>
  <r>
    <s v="MBN PRODUTOS QUIMICOS LTDA"/>
    <x v="175"/>
    <s v="07.236.990/0001-00"/>
    <s v="R ANDRE DA ROCHA , 139 , , CENTRO , canoas, rs - 94935-220, 92010-020, BR"/>
    <x v="5"/>
    <s v="FOR-008585/1"/>
    <s v="REAL"/>
    <n v="170"/>
    <n v="534.53099999999995"/>
    <d v="2015-02-25T00:00:00"/>
    <s v="2.01.01.01.000.000-000124"/>
  </r>
  <r>
    <s v="MBN PRODUTOS QUIMICOS LTDA"/>
    <x v="175"/>
    <s v="07.236.990/0001-00"/>
    <s v="R ANDRE DA ROCHA , 139 , , CENTRO , canoas, rs - 94935-220, 92010-020, BR"/>
    <x v="5"/>
    <s v="FOR-008658/1"/>
    <s v="REAL"/>
    <n v="130"/>
    <n v="408.75899999999996"/>
    <d v="2015-02-25T00:00:00"/>
    <s v="2.01.01.01.000.000-000124"/>
  </r>
  <r>
    <s v="MBN PRODUTOS QUIMICOS LTDA"/>
    <x v="175"/>
    <s v="07.236.990/0001-00"/>
    <s v="R ANDRE DA ROCHA , 139 , , CENTRO , canoas, rs - 94935-220, 92010-020, BR"/>
    <x v="5"/>
    <s v="FOR-008833/1"/>
    <s v="REAL"/>
    <n v="150"/>
    <n v="471.64499999999998"/>
    <d v="2015-02-25T00:00:00"/>
    <s v="2.01.01.01.000.000-000124"/>
  </r>
  <r>
    <s v="MBN PRODUTOS QUIMICOS LTDA"/>
    <x v="175"/>
    <s v="07.236.990/0001-00"/>
    <s v="R ANDRE DA ROCHA , 139 , , CENTRO , canoas, rs - 94935-220, 92010-020, BR"/>
    <x v="5"/>
    <s v="FOR-008834/1"/>
    <s v="REAL"/>
    <n v="160"/>
    <n v="503.08799999999997"/>
    <d v="2015-02-25T00:00:00"/>
    <s v="2.01.01.01.000.000-000124"/>
  </r>
  <r>
    <s v="MBN PRODUTOS QUIMICOS LTDA"/>
    <x v="175"/>
    <s v="07.236.990/0001-00"/>
    <s v="R ANDRE DA ROCHA , 139 , , CENTRO , canoas, rs - 94935-220, 92010-020, BR"/>
    <x v="5"/>
    <s v="FOR-008835/1"/>
    <s v="REAL"/>
    <n v="320"/>
    <n v="1006.1759999999999"/>
    <d v="2015-02-25T00:00:00"/>
    <s v="2.01.01.01.000.000-000124"/>
  </r>
  <r>
    <s v="MBN PRODUTOS QUIMICOS LTDA"/>
    <x v="175"/>
    <s v="07.236.990/0001-00"/>
    <s v="R ANDRE DA ROCHA , 139 , , CENTRO , canoas, rs - 94935-220, 92010-020, BR"/>
    <x v="5"/>
    <s v="FOR-008836/1"/>
    <s v="REAL"/>
    <n v="552"/>
    <n v="1735.6535999999999"/>
    <d v="2015-02-25T00:00:00"/>
    <s v="2.01.01.01.000.000-000124"/>
  </r>
  <r>
    <s v="MBN PRODUTOS QUIMICOS LTDA"/>
    <x v="175"/>
    <s v="07.236.990/0001-00"/>
    <s v="R ANDRE DA ROCHA , 139 , , CENTRO , canoas, rs - 94935-220, 92010-020, BR"/>
    <x v="5"/>
    <s v="FOR-008900/1"/>
    <s v="REAL"/>
    <n v="220"/>
    <n v="691.74599999999998"/>
    <d v="2015-02-27T00:00:00"/>
    <s v="2.01.01.01.000.000-000124"/>
  </r>
  <r>
    <s v="MBN PRODUTOS QUIMICOS LTDA"/>
    <x v="175"/>
    <s v="07.236.990/0001-00"/>
    <s v="R ANDRE DA ROCHA , 139 , , CENTRO , canoas, rs - 94935-220, 92010-020, BR"/>
    <x v="5"/>
    <s v="FOR-008936/1"/>
    <s v="REAL"/>
    <n v="300"/>
    <n v="943.29"/>
    <d v="2015-02-27T00:00:00"/>
    <s v="2.01.01.01.000.000-000124"/>
  </r>
  <r>
    <s v="MBN PRODUTOS QUIMICOS LTDA"/>
    <x v="175"/>
    <s v="07.236.990/0001-00"/>
    <s v="R ANDRE DA ROCHA , 139 , , CENTRO , canoas, rs - 94935-220, 92010-020, BR"/>
    <x v="5"/>
    <s v="FOR-009069/1"/>
    <s v="REAL"/>
    <n v="350"/>
    <n v="1100.5049999999999"/>
    <d v="2015-02-27T00:00:00"/>
    <s v="2.01.01.01.000.000-000124"/>
  </r>
  <r>
    <s v="MBN PRODUTOS QUIMICOS LTDA"/>
    <x v="175"/>
    <s v="07.236.990/0001-00"/>
    <s v="R ANDRE DA ROCHA , 139 , , CENTRO , canoas, rs - 94935-220, 92010-020, BR"/>
    <x v="5"/>
    <s v="FOR-009070/1"/>
    <s v="REAL"/>
    <n v="330"/>
    <n v="1037.6189999999999"/>
    <d v="2015-02-27T00:00:00"/>
    <s v="2.01.01.01.000.000-000124"/>
  </r>
  <r>
    <s v="MBN PRODUTOS QUIMICOS LTDA"/>
    <x v="175"/>
    <s v="07.236.990/0001-00"/>
    <s v="R ANDRE DA ROCHA , 139 , , CENTRO , canoas, rs - 94935-220, 92010-020, BR"/>
    <x v="5"/>
    <s v="FOR-009301/1"/>
    <s v="REAL"/>
    <n v="450"/>
    <n v="1414.9349999999999"/>
    <d v="2015-03-20T00:00:00"/>
    <s v="2.01.01.01.000.000-000124"/>
  </r>
  <r>
    <s v="MBN PRODUTOS QUIMICOS LTDA"/>
    <x v="175"/>
    <s v="07.236.990/0001-00"/>
    <s v="R ANDRE DA ROCHA , 139 , , CENTRO , canoas, rs - 94935-220, 92010-020, BR"/>
    <x v="5"/>
    <s v="FOR-009459/1"/>
    <s v="REAL"/>
    <n v="172"/>
    <n v="540.81959999999992"/>
    <d v="2015-04-20T00:00:00"/>
    <s v="2.01.01.01.000.000-000124"/>
  </r>
  <r>
    <s v="MBN PRODUTOS QUIMICOS LTDA"/>
    <x v="175"/>
    <s v="07.236.990/0001-00"/>
    <s v="R ANDRE DA ROCHA , 139 , , CENTRO , canoas, rs - 94935-220, 92010-020, BR"/>
    <x v="5"/>
    <s v="FOR-009460/1"/>
    <s v="REAL"/>
    <n v="300"/>
    <n v="943.29"/>
    <d v="2015-03-20T00:00:00"/>
    <s v="2.01.01.01.000.000-000124"/>
  </r>
  <r>
    <s v="MBN PRODUTOS QUIMICOS LTDA"/>
    <x v="175"/>
    <s v="07.236.990/0001-00"/>
    <s v="R ANDRE DA ROCHA , 139 , , CENTRO , canoas, rs - 94935-220, 92010-020, BR"/>
    <x v="5"/>
    <s v="FOR-009535/1"/>
    <s v="REAL"/>
    <n v="184"/>
    <n v="578.55119999999999"/>
    <d v="2015-04-05T00:00:00"/>
    <s v="2.01.01.01.000.000-000124"/>
  </r>
  <r>
    <s v="MBN PRODUTOS QUIMICOS LTDA"/>
    <x v="175"/>
    <s v="07.236.990/0001-00"/>
    <s v="R ANDRE DA ROCHA , 139 , , CENTRO , canoas, rs - 94935-220, 92010-020, BR"/>
    <x v="5"/>
    <s v="FOR-009536/1"/>
    <s v="REAL"/>
    <n v="150"/>
    <n v="471.64499999999998"/>
    <d v="2015-04-05T00:00:00"/>
    <s v="2.01.01.01.000.000-000124"/>
  </r>
  <r>
    <s v="MBN PRODUTOS QUIMICOS LTDA"/>
    <x v="175"/>
    <s v="07.236.990/0001-00"/>
    <s v="R ANDRE DA ROCHA , 139 , , CENTRO , canoas, rs - 94935-220, 92010-020, BR"/>
    <x v="5"/>
    <s v="FOR-009540/1"/>
    <s v="REAL"/>
    <n v="150"/>
    <n v="471.64499999999998"/>
    <d v="2015-04-05T00:00:00"/>
    <s v="2.01.01.01.000.000-000124"/>
  </r>
  <r>
    <s v="MBN PRODUTOS QUIMICOS LTDA"/>
    <x v="175"/>
    <s v="07.236.990/0001-00"/>
    <s v="R ANDRE DA ROCHA , 139 , , CENTRO , canoas, rs - 94935-220, 92010-020, BR"/>
    <x v="5"/>
    <s v="FOR-009556/1"/>
    <s v="REAL"/>
    <n v="920"/>
    <n v="2892.7559999999999"/>
    <d v="2015-04-05T00:00:00"/>
    <s v="2.01.01.01.000.000-000124"/>
  </r>
  <r>
    <s v="MBN PRODUTOS QUIMICOS LTDA"/>
    <x v="175"/>
    <s v="07.236.990/0001-00"/>
    <s v="R ANDRE DA ROCHA , 139 , , CENTRO , canoas, rs - 94935-220, 92010-020, BR"/>
    <x v="5"/>
    <s v="FOR-009624/1"/>
    <s v="REAL"/>
    <n v="1000"/>
    <n v="3144.2999999999997"/>
    <d v="2015-04-05T00:00:00"/>
    <s v="2.01.01.01.000.000-000124"/>
  </r>
  <r>
    <s v="MBN PRODUTOS QUIMICOS LTDA"/>
    <x v="175"/>
    <s v="07.236.990/0001-00"/>
    <s v="R ANDRE DA ROCHA , 139 , , CENTRO , canoas, rs - 94935-220, 92010-020, BR"/>
    <x v="5"/>
    <s v="FOR-009684/1"/>
    <s v="REAL"/>
    <n v="172"/>
    <n v="540.81959999999992"/>
    <d v="2015-03-31T00:00:00"/>
    <s v="2.01.01.01.000.000-000124"/>
  </r>
  <r>
    <s v="MBN PRODUTOS QUIMICOS LTDA"/>
    <x v="175"/>
    <s v="07.236.990/0001-00"/>
    <s v="R ANDRE DA ROCHA , 139 , , CENTRO , canoas, rs - 94935-220, 92010-020, BR"/>
    <x v="5"/>
    <s v="FOR-009685/1"/>
    <s v="REAL"/>
    <n v="184"/>
    <n v="578.55119999999999"/>
    <d v="2015-04-20T00:00:00"/>
    <s v="2.01.01.01.000.000-000124"/>
  </r>
  <r>
    <s v="MBN PRODUTOS QUIMICOS LTDA"/>
    <x v="175"/>
    <s v="07.236.990/0001-00"/>
    <s v="R ANDRE DA ROCHA , 139 , , CENTRO , canoas, rs - 94935-220, 92010-020, BR"/>
    <x v="5"/>
    <s v="FOR-009800/1"/>
    <s v="REAL"/>
    <n v="800"/>
    <n v="2515.44"/>
    <d v="2015-04-20T00:00:00"/>
    <s v="2.01.01.01.000.000-000124"/>
  </r>
  <r>
    <s v="MBN PRODUTOS QUIMICOS LTDA"/>
    <x v="175"/>
    <s v="07.236.990/0001-00"/>
    <s v="R ANDRE DA ROCHA , 139 , , CENTRO , canoas, rs - 94935-220, 92010-020, BR"/>
    <x v="5"/>
    <s v="FOR-009801/1"/>
    <s v="REAL"/>
    <n v="300"/>
    <n v="943.29"/>
    <d v="2015-04-20T00:00:00"/>
    <s v="2.01.01.01.000.000-000124"/>
  </r>
  <r>
    <s v="MBN PRODUTOS QUIMICOS LTDA"/>
    <x v="175"/>
    <s v="07.236.990/0001-00"/>
    <s v="R ANDRE DA ROCHA , 139 , , CENTRO , canoas, rs - 94935-220, 92010-020, BR"/>
    <x v="5"/>
    <s v="FOR-009802/1"/>
    <s v="REAL"/>
    <n v="195"/>
    <n v="613.13850000000002"/>
    <d v="2015-04-20T00:00:00"/>
    <s v="2.01.01.01.000.000-000124"/>
  </r>
  <r>
    <s v="MBN PRODUTOS QUIMICOS LTDA"/>
    <x v="175"/>
    <s v="07.236.990/0001-00"/>
    <s v="R ANDRE DA ROCHA , 139 , , CENTRO , canoas, rs - 94935-220, 92010-020, BR"/>
    <x v="5"/>
    <s v="FOR-010605/1"/>
    <s v="REAL"/>
    <n v="230"/>
    <n v="723.18899999999996"/>
    <d v="2015-05-25T00:00:00"/>
    <s v="2.01.01.01.000.000-000124"/>
  </r>
  <r>
    <s v="MBN TRADING QUÍMICA LTDA."/>
    <x v="176"/>
    <s v="09.494.467/0001-00"/>
    <s v="R CESAR AUGUSTO DALCOQUIO, 4565  , , SALSEIROS , ITAJAI , SC - 91.060-410, 88.311-500 , BR"/>
    <x v="8"/>
    <s v="FOR-001447/1"/>
    <s v="REAL"/>
    <n v="1196.74"/>
    <n v="3762.9095819999998"/>
    <d v="2013-09-20T00:00:00"/>
    <s v="2.01.01.04.000.000-000127"/>
  </r>
  <r>
    <s v="CROMAFIX INDUSTRIA DE MASTERBACHES LTDA"/>
    <x v="124"/>
    <s v="82.110.818/0008-06"/>
    <s v="AV FREDERICO AUGUSTO RITTER , 8001  , , DISTRITO INDUSTRIAL , CACHOEIRINHA, RS  - 94.910-170 , 94.930-000 , BR"/>
    <x v="8"/>
    <s v="FOR-433683/1"/>
    <s v="REAL"/>
    <n v="580"/>
    <n v="1823.694"/>
    <d v="2015-03-20T00:00:00"/>
    <s v="2.01.01.04.000.000-000127"/>
  </r>
  <r>
    <s v="CROMAFIX INDUSTRIA DE MASTERBACHES LTDA"/>
    <x v="124"/>
    <s v="82.110.818/0008-06"/>
    <s v="AV FREDERICO AUGUSTO RITTER , 8001  , , DISTRITO INDUSTRIAL , CACHOEIRINHA, RS  - 94.910-170 , 94.930-000 , BR"/>
    <x v="8"/>
    <s v="FOR-438205/1"/>
    <s v="REAL"/>
    <n v="806"/>
    <n v="2534.3058000000001"/>
    <d v="2015-04-05T00:00:00"/>
    <s v="2.01.01.04.000.000-000127"/>
  </r>
  <r>
    <s v="CROMAFIX INDUSTRIA DE MASTERBACHES LTDA"/>
    <x v="124"/>
    <s v="82.110.818/0008-06"/>
    <s v="AV FREDERICO AUGUSTO RITTER , 8001  , , DISTRITO INDUSTRIAL , CACHOEIRINHA, RS  - 94.910-170 , 94.930-000 , BR"/>
    <x v="8"/>
    <s v="FOR-444513/1"/>
    <s v="REAL"/>
    <n v="643.97"/>
    <n v="2024.834871"/>
    <d v="2015-04-24T00:00:00"/>
    <s v="2.01.01.04.000.000-000127"/>
  </r>
  <r>
    <s v="CROMAFIX INDUSTRIA DE MASTERBACHES LTDA"/>
    <x v="124"/>
    <s v="82.110.818/0008-06"/>
    <s v="AV FREDERICO AUGUSTO RITTER , 8001  , , DISTRITO INDUSTRIAL , CACHOEIRINHA, RS  - 94.910-170 , 94.930-000 , BR"/>
    <x v="8"/>
    <s v="FOR-447379/1"/>
    <s v="REAL"/>
    <n v="800"/>
    <n v="2515.44"/>
    <d v="2015-04-24T00:00:00"/>
    <s v="2.01.01.04.000.000-000127"/>
  </r>
  <r>
    <s v="CROMAFIX INDUSTRIA DE MASTERBACHES LTDA"/>
    <x v="136"/>
    <s v="00.428.307/0005-11"/>
    <s v="ROD RS 404 , 298 KM 3 , KM 3 , INDUSTRIAL , SARANDI , RS  - 90.010-210, 99.560-000 , br"/>
    <x v="8"/>
    <s v="FOR-251599/1"/>
    <s v="REAL"/>
    <n v="1421.5"/>
    <n v="4469.6224499999998"/>
    <d v="2015-04-06T00:00:00"/>
    <s v="2.01.01.04.000.000-000127"/>
  </r>
  <r>
    <s v="CROMAFIX INDUSTRIA DE MASTERBACHES LTDA"/>
    <x v="136"/>
    <s v="00.428.307/0005-11"/>
    <s v="ROD RS 404 , 298 KM 3 , KM 3 , INDUSTRIAL , SARANDI , RS  - 90.010-210, 99.560-000 , br"/>
    <x v="8"/>
    <s v="FOR-252123/1"/>
    <s v="REAL"/>
    <n v="250"/>
    <n v="786.07499999999993"/>
    <d v="2015-04-06T00:00:00"/>
    <s v="2.01.01.04.000.000-000127"/>
  </r>
  <r>
    <s v="CROMAFIX INDUSTRIA DE MASTERBACHES LTDA"/>
    <x v="136"/>
    <s v="00.428.307/0005-11"/>
    <s v="ROD RS 404 , 298 KM 3 , KM 3 , INDUSTRIAL , SARANDI , RS  - 90.010-210, 99.560-000 , br"/>
    <x v="8"/>
    <s v="FOR-252428/1"/>
    <s v="REAL"/>
    <n v="220"/>
    <n v="691.74599999999998"/>
    <d v="2015-04-06T00:00:00"/>
    <s v="2.01.01.04.000.000-000127"/>
  </r>
  <r>
    <s v="CROMAFIX INDUSTRIA DE MASTERBACHES LTDA"/>
    <x v="136"/>
    <s v="00.428.307/0005-11"/>
    <s v="ROD RS 404 , 298 KM 3 , KM 3 , INDUSTRIAL , SARANDI , RS  - 90.010-210, 99.560-000 , br"/>
    <x v="8"/>
    <s v="FOR-252429/1"/>
    <s v="REAL"/>
    <n v="230"/>
    <n v="723.18899999999996"/>
    <d v="2015-04-06T00:00:00"/>
    <s v="2.01.01.04.000.000-000127"/>
  </r>
  <r>
    <s v="CROMAFIX INDUSTRIA DE MASTERBACHES LTDA"/>
    <x v="136"/>
    <s v="00.428.307/0005-11"/>
    <s v="ROD RS 404 , 298 KM 3 , KM 3 , INDUSTRIAL , SARANDI , RS  - 90.010-210, 99.560-000 , br"/>
    <x v="8"/>
    <s v="FOR-254461/1"/>
    <s v="REAL"/>
    <n v="160"/>
    <n v="503.08799999999997"/>
    <d v="2015-04-06T00:00:00"/>
    <s v="2.01.01.04.000.000-000127"/>
  </r>
  <r>
    <s v="CROMAFIX INDUSTRIA DE MASTERBACHES LTDA"/>
    <x v="136"/>
    <s v="00.428.307/0005-11"/>
    <s v="ROD RS 404 , 298 KM 3 , KM 3 , INDUSTRIAL , SARANDI , RS  - 90.010-210, 99.560-000 , br"/>
    <x v="8"/>
    <s v="FOR-070067/1"/>
    <s v="REAL"/>
    <n v="350.26"/>
    <n v="1101.3225179999999"/>
    <d v="2015-04-20T00:00:00"/>
    <s v="2.01.01.04.000.000-000127"/>
  </r>
  <r>
    <s v="CROMAFIX INDUSTRIA DE MASTERBACHES LTDA"/>
    <x v="136"/>
    <s v="00.428.307/0005-11"/>
    <s v="ROD RS 404 , 298 KM 3 , KM 3 , INDUSTRIAL , SARANDI , RS  - 90.010-210, 99.560-000 , br"/>
    <x v="8"/>
    <s v="FOR-255958/1"/>
    <s v="REAL"/>
    <n v="322.12"/>
    <n v="1012.841916"/>
    <d v="2015-04-20T00:00:00"/>
    <s v="2.01.01.04.000.000-000127"/>
  </r>
  <r>
    <s v="CROMAFIX INDUSTRIA DE MASTERBACHES LTDA"/>
    <x v="136"/>
    <s v="00.428.307/0005-11"/>
    <s v="ROD RS 404 , 298 KM 3 , KM 3 , INDUSTRIAL , SARANDI , RS  - 90.010-210, 99.560-000 , br"/>
    <x v="8"/>
    <s v="FOR-255959/1"/>
    <s v="REAL"/>
    <n v="193.87"/>
    <n v="609.58544099999995"/>
    <d v="2015-04-20T00:00:00"/>
    <s v="2.01.01.04.000.000-000127"/>
  </r>
  <r>
    <s v="CROMAFIX INDUSTRIA DE MASTERBACHES LTDA"/>
    <x v="136"/>
    <s v="00.428.307/0005-11"/>
    <s v="ROD RS 404 , 298 KM 3 , KM 3 , INDUSTRIAL , SARANDI , RS  - 90.010-210, 99.560-000 , br"/>
    <x v="8"/>
    <s v="FOR-257747/1"/>
    <s v="REAL"/>
    <n v="118.87"/>
    <n v="373.76294100000001"/>
    <d v="2015-04-20T00:00:00"/>
    <s v="2.01.01.04.000.000-000127"/>
  </r>
  <r>
    <s v="CROMAFIX INDUSTRIA DE MASTERBACHES LTDA"/>
    <x v="136"/>
    <s v="00.428.307/0005-11"/>
    <s v="ROD RS 404 , 298 KM 3 , KM 3 , INDUSTRIAL , SARANDI , RS  - 90.010-210, 99.560-000 , br"/>
    <x v="8"/>
    <s v="FOR-258180/1"/>
    <s v="REAL"/>
    <n v="140"/>
    <n v="440.202"/>
    <d v="2015-04-20T00:00:00"/>
    <s v="2.01.01.04.000.000-000127"/>
  </r>
  <r>
    <s v="CROMAFIX INDUSTRIA DE MASTERBACHES LTDA"/>
    <x v="136"/>
    <s v="00.428.307/0005-11"/>
    <s v="ROD RS 404 , 298 KM 3 , KM 3 , INDUSTRIAL , SARANDI , RS  - 90.010-210, 99.560-000 , br"/>
    <x v="8"/>
    <s v="FOR-260043/1"/>
    <s v="REAL"/>
    <n v="228.75"/>
    <n v="719.25862499999994"/>
    <d v="2015-04-20T00:00:00"/>
    <s v="2.01.01.04.000.000-000127"/>
  </r>
  <r>
    <s v="CROMAFIX INDUSTRIA DE MASTERBACHES LTDA"/>
    <x v="139"/>
    <s v="01.840.374/0001-88"/>
    <s v="AV VITORIO MARIO ONGARATO , 972 SALA 4 , SALA 4 , CENTRO , JACUPIRANGA , SP - 94.120-380 , 11.940-000 , BR"/>
    <x v="5"/>
    <s v="FOR-004128/1"/>
    <s v="REAL"/>
    <n v="4060"/>
    <n v="12765.858"/>
    <d v="2015-03-14T00:00:00"/>
    <s v="2.01.01.01.000.000-000124"/>
  </r>
  <r>
    <s v="CROMAFIX INDUSTRIA DE MASTERBACHES LTDA"/>
    <x v="140"/>
    <s v="07.695.512/0002-40"/>
    <s v="R LUIZA BARP , S/N TERREOESCRITORIO , TERREOESCRITORIO , CRISTO REI , ICARA , SC - 06.696-060 , 88.820-000 , BR"/>
    <x v="8"/>
    <s v="FOR-015340/1"/>
    <s v="REAL"/>
    <n v="2420"/>
    <n v="7609.2060000000001"/>
    <d v="2015-01-27T00:00:00"/>
    <s v="2.01.01.04.000.000-000127"/>
  </r>
  <r>
    <s v="CROMAFIX INDUSTRIA DE MASTERBACHES LTDA"/>
    <x v="140"/>
    <s v="07.695.512/0002-40"/>
    <s v="R LUIZA BARP , S/N TERREOESCRITORIO , TERREOESCRITORIO , CRISTO REI , ICARA , SC - 06.696-060 , 88.820-000 , BR"/>
    <x v="8"/>
    <s v="FOR-015682/1"/>
    <s v="REAL"/>
    <n v="3000"/>
    <n v="9432.9"/>
    <d v="2015-04-03T00:00:00"/>
    <s v="2.01.01.04.000.000-000127"/>
  </r>
  <r>
    <s v="CROMAFIX INDUSTRIA DE MASTERBACHES LTDA"/>
    <x v="141"/>
    <s v="94.680.311/0001-92"/>
    <s v="AV PRESIDENTE LUCENA , 927 , , BOM JARDIM , IVOTI , RS - 13.485-135 , 93.900-000 , BR"/>
    <x v="8"/>
    <s v="FOR-061066/1"/>
    <s v="REAL"/>
    <n v="40"/>
    <n v="125.77199999999999"/>
    <d v="2015-01-24T00:00:00"/>
    <s v="2.01.01.04.000.000-000127"/>
  </r>
  <r>
    <s v="CROMAFIX INDUSTRIA DE MASTERBACHES LTDA"/>
    <x v="141"/>
    <s v="94.680.311/0001-92"/>
    <s v="AV PRESIDENTE LUCENA , 927 , , BOM JARDIM , IVOTI , RS - 13.485-135 , 93.900-000 , BR"/>
    <x v="8"/>
    <s v="FOR-061067/1"/>
    <s v="REAL"/>
    <n v="40"/>
    <n v="125.77199999999999"/>
    <d v="2015-01-24T00:00:00"/>
    <s v="2.01.01.04.000.000-000127"/>
  </r>
  <r>
    <s v="CROMAFIX INDUSTRIA DE MASTERBACHES LTDA"/>
    <x v="141"/>
    <s v="94.680.311/0001-92"/>
    <s v="AV PRESIDENTE LUCENA , 927 , , BOM JARDIM , IVOTI , RS - 13.485-135 , 93.900-000 , BR"/>
    <x v="8"/>
    <s v="FOR-072017/1"/>
    <s v="REAL"/>
    <n v="90"/>
    <n v="282.98699999999997"/>
    <d v="2015-04-20T00:00:00"/>
    <s v="2.01.01.04.000.000-000127"/>
  </r>
  <r>
    <s v="CROMAFIX INDUSTRIA DE MASTERBACHES LTDA"/>
    <x v="142"/>
    <s v="07.695.512/0001-69"/>
    <s v="R MARECHAL FLORIANO , 92 , , LIRA, ESTANCIA VELHA, RS - 19.807-155 , 93600-000, BR"/>
    <x v="8"/>
    <s v="FOR-011054/1"/>
    <s v="REAL"/>
    <n v="238"/>
    <n v="748.34339999999997"/>
    <d v="2015-05-05T00:00:00"/>
    <s v="2.01.01.04.000.000-000127"/>
  </r>
  <r>
    <s v="CROMAFIX INDUSTRIA DE MASTERBACHES LTDA"/>
    <x v="142"/>
    <s v="07.695.512/0001-69"/>
    <s v="R MARECHAL FLORIANO , 92 , , LIRA, ESTANCIA VELHA, RS - 19.807-155 , 93600-000, BR"/>
    <x v="8"/>
    <s v="FOR-011064/1"/>
    <s v="REAL"/>
    <n v="99.8"/>
    <n v="313.80113999999998"/>
    <d v="2015-05-05T00:00:00"/>
    <s v="2.01.01.04.000.000-000127"/>
  </r>
  <r>
    <s v="CROMAFIX INDUSTRIA DE MASTERBACHES LTDA"/>
    <x v="146"/>
    <s v="08.330.031/0001-12"/>
    <s v="ROD BR 116 KM 299 , 5745 SALA 01 , SALA 01 , SÃO CRISTOVAO, GUAIBA, RS - 95.190-000 , 92500000, BR"/>
    <x v="5"/>
    <s v="FOR-000561/1"/>
    <s v="REAL"/>
    <n v="1600"/>
    <n v="5030.88"/>
    <d v="2014-12-05T00:00:00"/>
    <s v="2.01.01.01.000.000-000124"/>
  </r>
  <r>
    <s v="CROMAFIX INDUSTRIA DE MASTERBACHES LTDA"/>
    <x v="146"/>
    <s v="08.330.031/0001-12"/>
    <s v="ROD BR 116 KM 299 , 5745 SALA 01 , SALA 01 , SÃO CRISTOVAO, GUAIBA, RS - 95.190-000 , 92500000, BR"/>
    <x v="5"/>
    <s v="FOR-000571/1"/>
    <s v="REAL"/>
    <n v="1600"/>
    <n v="5030.88"/>
    <d v="2014-12-20T00:00:00"/>
    <s v="2.01.01.01.000.000-000124"/>
  </r>
  <r>
    <s v="CROMAFIX INDUSTRIA DE MASTERBACHES LTDA"/>
    <x v="146"/>
    <s v="08.330.031/0001-12"/>
    <s v="ROD BR 116 KM 299 , 5745 SALA 01 , SALA 01 , SÃO CRISTOVAO, GUAIBA, RS - 95.190-000 , 92500000, BR"/>
    <x v="5"/>
    <s v="FOR-000583/1"/>
    <s v="REAL"/>
    <n v="1600"/>
    <n v="5030.88"/>
    <d v="2014-12-21T00:00:00"/>
    <s v="2.01.01.01.000.000-000124"/>
  </r>
  <r>
    <s v="CROMAFIX INDUSTRIA DE MASTERBACHES LTDA"/>
    <x v="146"/>
    <s v="08.330.031/0001-12"/>
    <s v="ROD BR 116 KM 299 , 5745 SALA 01 , SALA 01 , SÃO CRISTOVAO, GUAIBA, RS - 95.190-000 , 92500000, BR"/>
    <x v="5"/>
    <s v="FOR-000594/1"/>
    <s v="REAL"/>
    <n v="1600"/>
    <n v="5030.88"/>
    <d v="2014-12-28T00:00:00"/>
    <s v="2.01.01.01.000.000-000124"/>
  </r>
  <r>
    <s v="CROMAFIX INDUSTRIA DE MASTERBACHES LTDA"/>
    <x v="146"/>
    <s v="08.330.031/0001-12"/>
    <s v="ROD BR 116 KM 299 , 5745 SALA 01 , SALA 01 , SÃO CRISTOVAO, GUAIBA, RS - 95.190-000 , 92500000, BR"/>
    <x v="5"/>
    <s v="FOR-000617/1"/>
    <s v="REAL"/>
    <n v="1600"/>
    <n v="5030.88"/>
    <d v="2015-01-10T00:00:00"/>
    <s v="2.01.01.01.000.000-000124"/>
  </r>
  <r>
    <s v="CROMAFIX INDUSTRIA DE MASTERBACHES LTDA"/>
    <x v="147"/>
    <s v="88.009.030/0001-00"/>
    <s v="R SANTOS FERREIRA, 3500  , , VILA IDEAL, CANOAS, RS - 89825000, 92.030-000, BR"/>
    <x v="8"/>
    <s v="FOR-251201/1"/>
    <s v="REAL"/>
    <n v="360.78"/>
    <n v="1134.4005539999998"/>
    <d v="2014-12-19T00:00:00"/>
    <s v="2.01.01.04.000.000-000127"/>
  </r>
  <r>
    <s v="CROMAFIX INDUSTRIA DE MASTERBACHES LTDA"/>
    <x v="147"/>
    <s v="88.009.030/0001-00"/>
    <s v="R SANTOS FERREIRA, 3500  , , VILA IDEAL, CANOAS, RS - 89825000, 92.030-000, BR"/>
    <x v="8"/>
    <s v="FOR-256833/1"/>
    <s v="REAL"/>
    <n v="118.3"/>
    <n v="371.97068999999999"/>
    <d v="2014-12-30T00:00:00"/>
    <s v="2.01.01.04.000.000-000127"/>
  </r>
  <r>
    <s v="CROMAFIX INDUSTRIA DE MASTERBACHES LTDA"/>
    <x v="147"/>
    <s v="88.009.030/0001-00"/>
    <s v="R SANTOS FERREIRA, 3500  , , VILA IDEAL, CANOAS, RS - 89825000, 92.030-000, BR"/>
    <x v="8"/>
    <s v="FOR-257533/1"/>
    <s v="REAL"/>
    <n v="288.18"/>
    <n v="906.12437399999999"/>
    <d v="2015-01-06T00:00:00"/>
    <s v="2.01.01.04.000.000-000127"/>
  </r>
  <r>
    <s v="CROMAFIX INDUSTRIA DE MASTERBACHES LTDA"/>
    <x v="147"/>
    <s v="88.009.030/0001-00"/>
    <s v="R SANTOS FERREIRA, 3500  , , VILA IDEAL, CANOAS, RS - 89825000, 92.030-000, BR"/>
    <x v="8"/>
    <s v="FOR-258564/1"/>
    <s v="REAL"/>
    <n v="877.94"/>
    <n v="2760.506742"/>
    <d v="2015-01-23T00:00:00"/>
    <s v="2.01.01.04.000.000-000127"/>
  </r>
  <r>
    <s v="CROMAFIX INDUSTRIA DE MASTERBACHES LTDA"/>
    <x v="147"/>
    <s v="88.009.030/0006-14"/>
    <s v="ROD BR CENTO DE DEZESSEIS, 27341  , , CAMPO DO SANTANA , CURITIBA , PR  - 70.200-003 , 81.690-500, BR"/>
    <x v="8"/>
    <s v="FOR-126072/1"/>
    <s v="REAL"/>
    <n v="134.43"/>
    <n v="422.68824899999998"/>
    <d v="2015-01-06T00:00:00"/>
    <s v="2.01.01.04.000.000-000127"/>
  </r>
  <r>
    <s v="CROMAFIX INDUSTRIA DE MASTERBACHES LTDA"/>
    <x v="148"/>
    <s v="01.411.363/0001-82"/>
    <s v="AV PLINIO KROEFF , 1680 , , RUBEM BERTA , PORTO ALEGRE , RS - 90.450-070 , 91.150-170 , BR"/>
    <x v="5"/>
    <s v="FOR-271293/1"/>
    <s v="REAL"/>
    <n v="522"/>
    <n v="1641.3245999999999"/>
    <d v="2014-12-02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271306/1"/>
    <s v="REAL"/>
    <n v="457.65"/>
    <n v="1438.988895"/>
    <d v="2014-12-02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273036/1"/>
    <s v="REAL"/>
    <n v="129.13999999999999"/>
    <n v="406.05490199999991"/>
    <d v="2014-12-02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273050/1"/>
    <s v="REAL"/>
    <n v="196.44"/>
    <n v="617.666292"/>
    <d v="2014-12-02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275009/1"/>
    <s v="REAL"/>
    <n v="121.02"/>
    <n v="380.52318599999995"/>
    <d v="2014-12-02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276476/1"/>
    <s v="REAL"/>
    <n v="26"/>
    <n v="81.751800000000003"/>
    <d v="2014-12-02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276481/1"/>
    <s v="REAL"/>
    <n v="72.73"/>
    <n v="228.68493900000001"/>
    <d v="2014-12-02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280278/1"/>
    <s v="REAL"/>
    <n v="228.25"/>
    <n v="717.68647499999997"/>
    <d v="2014-12-09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282336/1"/>
    <s v="REAL"/>
    <n v="157.82"/>
    <n v="496.23342599999995"/>
    <d v="2014-12-09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283676/1"/>
    <s v="REAL"/>
    <n v="456.82"/>
    <n v="1436.3791259999998"/>
    <d v="2014-12-09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283785/1"/>
    <s v="REAL"/>
    <n v="48.84"/>
    <n v="153.567612"/>
    <d v="2014-12-09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284156/1"/>
    <s v="REAL"/>
    <n v="27.91"/>
    <n v="87.757413"/>
    <d v="2014-12-16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285352/1"/>
    <s v="REAL"/>
    <n v="37.58"/>
    <n v="118.16279399999999"/>
    <d v="2014-12-16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288433/1"/>
    <s v="REAL"/>
    <n v="121.5"/>
    <n v="382.03244999999998"/>
    <d v="2014-12-16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290147/1"/>
    <s v="REAL"/>
    <n v="28.13"/>
    <n v="88.449158999999995"/>
    <d v="2014-12-16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291027/1"/>
    <s v="REAL"/>
    <n v="133.44999999999999"/>
    <n v="419.60683499999993"/>
    <d v="2014-12-16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291033/1"/>
    <s v="REAL"/>
    <n v="389.97"/>
    <n v="1226.182671"/>
    <d v="2014-12-16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291040/1"/>
    <s v="REAL"/>
    <n v="580.82000000000005"/>
    <n v="1826.272326"/>
    <d v="2014-12-16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294483/1"/>
    <s v="REAL"/>
    <n v="192.94"/>
    <n v="606.66124200000002"/>
    <d v="2015-01-05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294484/1"/>
    <s v="REAL"/>
    <n v="130.21"/>
    <n v="409.41930300000001"/>
    <d v="2015-01-05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297452/1"/>
    <s v="REAL"/>
    <n v="160.59"/>
    <n v="504.94313699999998"/>
    <d v="2015-01-05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300242/1"/>
    <s v="REAL"/>
    <n v="153.76"/>
    <n v="483.46756799999997"/>
    <d v="2015-01-05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300243/1"/>
    <s v="REAL"/>
    <n v="157.82"/>
    <n v="496.23342599999995"/>
    <d v="2015-01-05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304897/1"/>
    <s v="REAL"/>
    <n v="37.82"/>
    <n v="118.91742599999999"/>
    <d v="2015-01-05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305974/1"/>
    <s v="REAL"/>
    <n v="52.64"/>
    <n v="165.515952"/>
    <d v="2015-01-05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305975/1"/>
    <s v="REAL"/>
    <n v="27.91"/>
    <n v="87.757413"/>
    <d v="2015-01-05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305980/1"/>
    <s v="REAL"/>
    <n v="64.61"/>
    <n v="203.153223"/>
    <d v="2015-01-05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305987/1"/>
    <s v="REAL"/>
    <n v="389.24"/>
    <n v="1223.887332"/>
    <d v="2015-01-05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307817/1"/>
    <s v="REAL"/>
    <n v="191.35"/>
    <n v="601.66180499999996"/>
    <d v="2015-01-06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307818/1"/>
    <s v="REAL"/>
    <n v="294.92"/>
    <n v="927.316956"/>
    <d v="2015-01-06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310796/1"/>
    <s v="REAL"/>
    <n v="157.82"/>
    <n v="496.23342599999995"/>
    <d v="2015-01-06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311443/1"/>
    <s v="REAL"/>
    <n v="199.12"/>
    <n v="626.09301600000003"/>
    <d v="2015-01-06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313453/1"/>
    <s v="REAL"/>
    <n v="1084.21"/>
    <n v="3409.0815029999999"/>
    <d v="2015-01-06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313458/1"/>
    <s v="REAL"/>
    <n v="137.78"/>
    <n v="433.221654"/>
    <d v="2015-01-06T00:00:00"/>
    <s v="2.01.01.01.000.000-000124"/>
  </r>
  <r>
    <s v="CROMAFIX INDUSTRIA DE MASTERBACHES LTDA"/>
    <x v="148"/>
    <s v="01.411.363/0001-82"/>
    <s v="AV PLINIO KROEFF , 1680 , , RUBEM BERTA , PORTO ALEGRE , RS - 90.450-070 , 91.150-170 , BR"/>
    <x v="5"/>
    <s v="FOR-313460/1"/>
    <s v="REAL"/>
    <n v="72.290000000000006"/>
    <n v="227.30144700000002"/>
    <d v="2015-01-06T00:00:00"/>
    <s v="2.01.01.01.000.000-000124"/>
  </r>
  <r>
    <s v="CROMAFIX INDUSTRIA DE MASTERBACHES LTDA"/>
    <x v="177"/>
    <s v="92.598.853/0005-19"/>
    <s v="AV LARANJEIRAS, 2711 , , PQ EGISTO RAGAZZO , LIMEIRA , SP - 90.460-140 , 13.485-254 , BR"/>
    <x v="8"/>
    <s v="FOR-059181/1"/>
    <s v="REAL"/>
    <n v="142.57"/>
    <n v="448.28285099999994"/>
    <d v="2014-12-22T00:00:00"/>
    <s v="2.01.01.04.000.000-000127"/>
  </r>
  <r>
    <s v="CROMAFIX INDUSTRIA DE MASTERBACHES LTDA"/>
    <x v="178"/>
    <s v="02.180.337/0001-53"/>
    <s v="AV RIO BRANCO, 1393 SALA 10 , SALA 10 , ORIENTAL , ESTRELA , RS  - 02.181-000 , 95.880-000 , BR"/>
    <x v="8"/>
    <s v="FOR-688894/1"/>
    <s v="REAL"/>
    <n v="64"/>
    <n v="201.23519999999999"/>
    <d v="2015-04-27T00:00:00"/>
    <s v="2.01.01.04.000.000-000127"/>
  </r>
  <r>
    <s v="CROMAFIX INDUSTRIA DE MASTERBACHES LTDA"/>
    <x v="178"/>
    <s v="02.180.337/0001-53"/>
    <s v="AV RIO BRANCO, 1393 SALA 10 , SALA 10 , ORIENTAL , ESTRELA , RS  - 02.181-000 , 95.880-000 , BR"/>
    <x v="8"/>
    <s v="FOR-699359/1"/>
    <s v="REAL"/>
    <n v="113"/>
    <n v="355.30590000000001"/>
    <d v="2015-04-27T00:00:00"/>
    <s v="2.01.01.04.000.000-000127"/>
  </r>
  <r>
    <s v="CROMAFIX INDUSTRIA DE MASTERBACHES LTDA"/>
    <x v="167"/>
    <s v="87.867.545/0004-20"/>
    <s v="AV SANTO EXPEDITO , 660 GALPAO5 , GALPAO5 , PARQUE INDUSTRIAL DO JARDIM SAO GERALDO , GUARULHOS , SP - 89.107-000 , 07.140-040 , BR"/>
    <x v="8"/>
    <s v="FOR-087806/1"/>
    <s v="REAL"/>
    <n v="434.48"/>
    <n v="1366.135464"/>
    <d v="2015-04-13T00:00:00"/>
    <s v="2.01.01.04.000.000-000127"/>
  </r>
  <r>
    <s v="CROMAFIX INDUSTRIA DE MASTERBACHES LTDA"/>
    <x v="167"/>
    <s v="87.867.545/0004-20"/>
    <s v="AV SANTO EXPEDITO , 660 GALPAO5 , GALPAO5 , PARQUE INDUSTRIAL DO JARDIM SAO GERALDO , GUARULHOS , SP - 89.107-000 , 07.140-040 , BR"/>
    <x v="8"/>
    <s v="FOR-089253/1"/>
    <s v="REAL"/>
    <n v="208.67"/>
    <n v="656.12108099999989"/>
    <d v="2015-04-20T00:00:00"/>
    <s v="2.01.01.04.000.000-000127"/>
  </r>
  <r>
    <s v="CROMAFIX INDUSTRIA DE MASTERBACHES LTDA"/>
    <x v="179"/>
    <s v="00.193.687/0006-33"/>
    <s v="R LAZARO BIBIANO DA SILVA , 161 : TERM INTERM CARGAS ; , : TERM INTERM CARGAS ; , VILA SAN MARTIN , CAMPINAS , SP - 81.295-000 , 13.069-101, BR"/>
    <x v="8"/>
    <s v="FOR-012967/1"/>
    <s v="REAL"/>
    <n v="864.37"/>
    <n v="2717.8385909999997"/>
    <d v="2015-03-18T00:00:00"/>
    <s v="2.01.01.04.000.000-000127"/>
  </r>
  <r>
    <s v="CROMAFIX INDUSTRIA DE MASTERBACHES LTDA"/>
    <x v="174"/>
    <s v="93.949.899/0002-55"/>
    <s v="AV FREDERICO AUGUSTO RITTER, 2201 , , LOTEAMENTO INDUSTRIAL RITTER , CACHOEIRINHA, RS - 07.177-120, 94.930-000 , BR"/>
    <x v="8"/>
    <s v="FOR-155347/1"/>
    <s v="REAL"/>
    <n v="281.18"/>
    <n v="884.11427400000002"/>
    <d v="2015-04-13T00:00:00"/>
    <s v="2.01.01.04.000.000-000127"/>
  </r>
  <r>
    <s v="CROMAFIX INDUSTRIA DE MASTERBACHES LTDA"/>
    <x v="174"/>
    <s v="93.949.899/0002-55"/>
    <s v="AV FREDERICO AUGUSTO RITTER, 2201 , , LOTEAMENTO INDUSTRIAL RITTER , CACHOEIRINHA, RS - 07.177-120, 94.930-000 , BR"/>
    <x v="8"/>
    <s v="FOR-155572/1"/>
    <s v="REAL"/>
    <n v="35"/>
    <n v="110.0505"/>
    <d v="2015-04-05T00:00:00"/>
    <s v="2.01.01.04.000.000-000127"/>
  </r>
  <r>
    <s v="CROMAFIX INDUSTRIA DE MASTERBACHES LTDA"/>
    <x v="174"/>
    <s v="93.949.899/0002-55"/>
    <s v="AV FREDERICO AUGUSTO RITTER, 2201 , , LOTEAMENTO INDUSTRIAL RITTER , CACHOEIRINHA, RS - 07.177-120, 94.930-000 , BR"/>
    <x v="8"/>
    <s v="FOR-155751/1"/>
    <s v="REAL"/>
    <n v="42.18"/>
    <n v="132.62657400000001"/>
    <d v="2015-04-05T00:00:00"/>
    <s v="2.01.01.04.000.000-000127"/>
  </r>
  <r>
    <s v="CROMAFIX INDUSTRIA DE MASTERBACHES LTDA"/>
    <x v="174"/>
    <s v="93.949.899/0002-55"/>
    <s v="AV FREDERICO AUGUSTO RITTER, 2201 , , LOTEAMENTO INDUSTRIAL RITTER , CACHOEIRINHA, RS - 07.177-120, 94.930-000 , BR"/>
    <x v="8"/>
    <s v="FOR-155956/1"/>
    <s v="REAL"/>
    <n v="35"/>
    <n v="110.0505"/>
    <d v="2015-04-05T00:00:00"/>
    <s v="2.01.01.04.000.000-000127"/>
  </r>
  <r>
    <s v="CROMAFIX INDUSTRIA DE MASTERBACHES LTDA"/>
    <x v="174"/>
    <s v="93.949.899/0002-55"/>
    <s v="AV FREDERICO AUGUSTO RITTER, 2201 , , LOTEAMENTO INDUSTRIAL RITTER , CACHOEIRINHA, RS - 07.177-120, 94.930-000 , BR"/>
    <x v="8"/>
    <s v="FOR-156158/1"/>
    <s v="REAL"/>
    <n v="281.18"/>
    <n v="884.11427400000002"/>
    <d v="2015-04-05T00:00:00"/>
    <s v="2.01.01.04.000.000-000127"/>
  </r>
  <r>
    <s v="CROMAFIX INDUSTRIA DE MASTERBACHES LTDA"/>
    <x v="174"/>
    <s v="93.949.899/0002-55"/>
    <s v="AV FREDERICO AUGUSTO RITTER, 2201 , , LOTEAMENTO INDUSTRIAL RITTER , CACHOEIRINHA, RS - 07.177-120, 94.930-000 , BR"/>
    <x v="8"/>
    <s v="FOR-156430/1"/>
    <s v="REAL"/>
    <n v="35"/>
    <n v="110.0505"/>
    <d v="2015-04-05T00:00:00"/>
    <s v="2.01.01.04.000.000-000127"/>
  </r>
  <r>
    <s v="CROMAFIX INDUSTRIA DE MASTERBACHES LTDA"/>
    <x v="174"/>
    <s v="93.949.899/0002-55"/>
    <s v="AV FREDERICO AUGUSTO RITTER, 2201 , , LOTEAMENTO INDUSTRIAL RITTER , CACHOEIRINHA, RS - 07.177-120, 94.930-000 , BR"/>
    <x v="8"/>
    <s v="FOR-156602/1"/>
    <s v="REAL"/>
    <n v="84.35"/>
    <n v="265.22170499999999"/>
    <d v="2015-04-05T00:00:00"/>
    <s v="2.01.01.04.000.000-000127"/>
  </r>
  <r>
    <s v="CROMAFIX INDUSTRIA DE MASTERBACHES LTDA"/>
    <x v="174"/>
    <s v="93.949.899/0002-55"/>
    <s v="AV FREDERICO AUGUSTO RITTER, 2201 , , LOTEAMENTO INDUSTRIAL RITTER , CACHOEIRINHA, RS - 07.177-120, 94.930-000 , BR"/>
    <x v="8"/>
    <s v="FOR-156781/1"/>
    <s v="REAL"/>
    <n v="150.63"/>
    <n v="473.62590899999998"/>
    <d v="2015-04-05T00:00:00"/>
    <s v="2.01.01.04.000.000-000127"/>
  </r>
  <r>
    <s v="CROMAFIX INDUSTRIA DE MASTERBACHES LTDA"/>
    <x v="174"/>
    <s v="93.949.899/0002-55"/>
    <s v="AV FREDERICO AUGUSTO RITTER, 2201 , , LOTEAMENTO INDUSTRIAL RITTER , CACHOEIRINHA, RS - 07.177-120, 94.930-000 , BR"/>
    <x v="8"/>
    <s v="FOR-156782/1"/>
    <s v="REAL"/>
    <n v="87.87"/>
    <n v="276.28964100000002"/>
    <d v="2015-04-05T00:00:00"/>
    <s v="2.01.01.04.000.000-000127"/>
  </r>
  <r>
    <s v="CROMAFIX INDUSTRIA DE MASTERBACHES LTDA"/>
    <x v="174"/>
    <s v="93.949.899/0002-55"/>
    <s v="AV FREDERICO AUGUSTO RITTER, 2201 , , LOTEAMENTO INDUSTRIAL RITTER , CACHOEIRINHA, RS - 07.177-120, 94.930-000 , BR"/>
    <x v="8"/>
    <s v="FOR-156783/1"/>
    <s v="REAL"/>
    <n v="42.18"/>
    <n v="132.62657400000001"/>
    <d v="2015-04-05T00:00:00"/>
    <s v="2.01.01.04.000.000-000127"/>
  </r>
  <r>
    <s v="CROMAFIX INDUSTRIA DE MASTERBACHES LTDA"/>
    <x v="174"/>
    <s v="93.949.899/0002-55"/>
    <s v="AV FREDERICO AUGUSTO RITTER, 2201 , , LOTEAMENTO INDUSTRIAL RITTER , CACHOEIRINHA, RS - 07.177-120, 94.930-000 , BR"/>
    <x v="8"/>
    <s v="FOR-157177/1"/>
    <s v="REAL"/>
    <n v="35"/>
    <n v="110.0505"/>
    <d v="2015-04-05T00:00:00"/>
    <s v="2.01.01.04.000.000-000127"/>
  </r>
  <r>
    <s v="CROMAFIX INDUSTRIA DE MASTERBACHES LTDA"/>
    <x v="174"/>
    <s v="93.949.899/0002-55"/>
    <s v="AV FREDERICO AUGUSTO RITTER, 2201 , , LOTEAMENTO INDUSTRIAL RITTER , CACHOEIRINHA, RS - 07.177-120, 94.930-000 , BR"/>
    <x v="8"/>
    <s v="FOR-157241/1"/>
    <s v="REAL"/>
    <n v="35"/>
    <n v="110.0505"/>
    <d v="2015-04-05T00:00:00"/>
    <s v="2.01.01.04.000.000-000127"/>
  </r>
  <r>
    <s v="CROMAFIX INDUSTRIA DE MASTERBACHES LTDA"/>
    <x v="174"/>
    <s v="93.949.899/0002-55"/>
    <s v="AV FREDERICO AUGUSTO RITTER, 2201 , , LOTEAMENTO INDUSTRIAL RITTER , CACHOEIRINHA, RS - 07.177-120, 94.930-000 , BR"/>
    <x v="8"/>
    <s v="FOR-157243/1"/>
    <s v="REAL"/>
    <n v="281.18"/>
    <n v="884.11427400000002"/>
    <d v="2015-04-05T00:00:00"/>
    <s v="2.01.01.04.000.000-000127"/>
  </r>
  <r>
    <s v="CROMAFIX INDUSTRIA DE MASTERBACHES LTDA"/>
    <x v="174"/>
    <s v="93.949.899/0002-55"/>
    <s v="AV FREDERICO AUGUSTO RITTER, 2201 , , LOTEAMENTO INDUSTRIAL RITTER , CACHOEIRINHA, RS - 07.177-120, 94.930-000 , BR"/>
    <x v="8"/>
    <s v="FOR-157244/1"/>
    <s v="REAL"/>
    <n v="35"/>
    <n v="110.0505"/>
    <d v="2015-04-05T00:00:00"/>
    <s v="2.01.01.04.000.000-000127"/>
  </r>
  <r>
    <s v="CROMAFIX INDUSTRIA DE MASTERBACHES LTDA"/>
    <x v="174"/>
    <s v="93.949.899/0002-55"/>
    <s v="AV FREDERICO AUGUSTO RITTER, 2201 , , LOTEAMENTO INDUSTRIAL RITTER , CACHOEIRINHA, RS - 07.177-120, 94.930-000 , BR"/>
    <x v="8"/>
    <s v="FOR-157585/1"/>
    <s v="REAL"/>
    <n v="35"/>
    <n v="110.0505"/>
    <d v="2015-04-20T00:00:00"/>
    <s v="2.01.01.04.000.000-000127"/>
  </r>
  <r>
    <s v="CROMAFIX INDUSTRIA DE MASTERBACHES LTDA"/>
    <x v="174"/>
    <s v="93.949.899/0002-55"/>
    <s v="AV FREDERICO AUGUSTO RITTER, 2201 , , LOTEAMENTO INDUSTRIAL RITTER , CACHOEIRINHA, RS - 07.177-120, 94.930-000 , BR"/>
    <x v="8"/>
    <s v="FOR-157589/1"/>
    <s v="REAL"/>
    <n v="50.21"/>
    <n v="157.875303"/>
    <d v="2015-04-20T00:00:00"/>
    <s v="2.01.01.04.000.000-000127"/>
  </r>
  <r>
    <s v="CROMAFIX INDUSTRIA DE MASTERBACHES LTDA"/>
    <x v="174"/>
    <s v="93.949.899/0002-55"/>
    <s v="AV FREDERICO AUGUSTO RITTER, 2201 , , LOTEAMENTO INDUSTRIAL RITTER , CACHOEIRINHA, RS - 07.177-120, 94.930-000 , BR"/>
    <x v="8"/>
    <s v="FOR-158694/1"/>
    <s v="REAL"/>
    <n v="281.18"/>
    <n v="884.11427400000002"/>
    <d v="2015-04-20T00:00:00"/>
    <s v="2.01.01.04.000.000-000127"/>
  </r>
  <r>
    <s v="CROMAFIX INDUSTRIA DE MASTERBACHES LTDA"/>
    <x v="174"/>
    <s v="93.949.899/0002-55"/>
    <s v="AV FREDERICO AUGUSTO RITTER, 2201 , , LOTEAMENTO INDUSTRIAL RITTER , CACHOEIRINHA, RS - 07.177-120, 94.930-000 , BR"/>
    <x v="8"/>
    <s v="FOR-159288/1"/>
    <s v="REAL"/>
    <n v="200.84"/>
    <n v="631.50121200000001"/>
    <d v="2015-04-20T00:00:00"/>
    <s v="2.01.01.04.000.000-000127"/>
  </r>
  <r>
    <s v="CROMAFIX INDUSTRIA DE MASTERBACHES LTDA"/>
    <x v="174"/>
    <s v="93.949.899/0002-55"/>
    <s v="AV FREDERICO AUGUSTO RITTER, 2201 , , LOTEAMENTO INDUSTRIAL RITTER , CACHOEIRINHA, RS - 07.177-120, 94.930-000 , BR"/>
    <x v="8"/>
    <s v="FOR-159583/1"/>
    <s v="REAL"/>
    <n v="281.18"/>
    <n v="884.11427400000002"/>
    <d v="2015-04-20T00:00:00"/>
    <s v="2.01.01.04.000.000-000127"/>
  </r>
  <r>
    <s v="MBN PRODUTOS QUIMICOS LTDA"/>
    <x v="180"/>
    <s v="14.315.970/0001-90"/>
    <s v="R DARVIL JOSE CARON , 1060 , , BONANCA SITIOS DE RECREIO , CAMPINA GRANDE DO SUL , PR - 94.930-590 , 83.430-000 , BR"/>
    <x v="6"/>
    <s v="FOR-027584/3"/>
    <s v="REAL"/>
    <n v="429"/>
    <n v="1348.9047"/>
    <d v="2015-05-05T00:00:00"/>
    <s v="2.01.01.01.000.000-000124"/>
  </r>
  <r>
    <s v="MBN PRODUTOS QUIMICOS LTDA"/>
    <x v="180"/>
    <s v="14.315.970/0001-90"/>
    <s v="R DARVIL JOSE CARON , 1060 , , BONANCA SITIOS DE RECREIO , CAMPINA GRANDE DO SUL , PR - 94.930-590 , 83.430-000 , BR"/>
    <x v="6"/>
    <s v="FOR-027584/4"/>
    <s v="REAL"/>
    <n v="429"/>
    <n v="1348.9047"/>
    <d v="2015-06-04T00:00:00"/>
    <s v="2.01.01.01.000.000-000124"/>
  </r>
  <r>
    <s v="MBN PRODUTOS QUIMICOS LTDA"/>
    <x v="180"/>
    <s v="14.315.970/0001-90"/>
    <s v="R DARVIL JOSE CARON , 1060 , , BONANCA SITIOS DE RECREIO , CAMPINA GRANDE DO SUL , PR - 94.930-590 , 83.430-000 , BR"/>
    <x v="6"/>
    <s v="FOR-034053/1"/>
    <s v="REAL"/>
    <n v="130"/>
    <n v="408.75899999999996"/>
    <d v="2015-05-02T00:00:00"/>
    <s v="2.01.01.01.000.000-000124"/>
  </r>
  <r>
    <s v="MBN PRODUTOS QUIMICOS LTDA"/>
    <x v="181"/>
    <s v="08.892.552/0001-63"/>
    <s v="AV FREDERICO AUGUSTO RITTER , 1760 , , DIST INDUSTRIAL, CACHOEIRINHA , RS - 93.900-000 , 94930000, BR"/>
    <x v="6"/>
    <s v="FOR-000558/1"/>
    <s v="REAL"/>
    <n v="3472.73"/>
    <n v="10919.304939"/>
    <d v="2015-02-10T00:00:00"/>
    <s v="2.01.01.01.000.000-000124"/>
  </r>
  <r>
    <s v="MBN PRODUTOS QUIMICOS LTDA"/>
    <x v="181"/>
    <s v="08.892.552/0001-63"/>
    <s v="AV FREDERICO AUGUSTO RITTER , 1760 , , DIST INDUSTRIAL, CACHOEIRINHA , RS - 93.900-000 , 94930000, BR"/>
    <x v="6"/>
    <s v="FOR-000611/2"/>
    <s v="REAL"/>
    <n v="4243.51"/>
    <n v="13342.868493"/>
    <d v="2015-02-25T00:00:00"/>
    <s v="2.01.01.01.000.000-000124"/>
  </r>
  <r>
    <s v="MBN PRODUTOS QUIMICOS LTDA"/>
    <x v="181"/>
    <s v="08.892.552/0001-63"/>
    <s v="AV FREDERICO AUGUSTO RITTER , 1760 , , DIST INDUSTRIAL, CACHOEIRINHA , RS - 93.900-000 , 94930000, BR"/>
    <x v="6"/>
    <s v="FOR-000691/1"/>
    <s v="REAL"/>
    <n v="2881.41"/>
    <n v="9060.0174629999983"/>
    <d v="2015-04-20T00:00:00"/>
    <s v="2.01.01.01.000.000-000124"/>
  </r>
  <r>
    <s v="MBN PRODUTOS QUIMICOS LTDA"/>
    <x v="181"/>
    <s v="08.892.552/0001-63"/>
    <s v="AV FREDERICO AUGUSTO RITTER , 1760 , , DIST INDUSTRIAL, CACHOEIRINHA , RS - 93.900-000 , 94930000, BR"/>
    <x v="6"/>
    <s v="FOR-000108/1"/>
    <s v="REAL"/>
    <n v="5733.33"/>
    <n v="18027.309518999999"/>
    <d v="2015-03-25T00:00:00"/>
    <s v="2.01.01.01.000.000-000124"/>
  </r>
  <r>
    <s v="MBN PRODUTOS QUIMICOS LTDA"/>
    <x v="181"/>
    <s v="08.892.552/0001-63"/>
    <s v="AV FREDERICO AUGUSTO RITTER , 1760 , , DIST INDUSTRIAL, CACHOEIRINHA , RS - 93.900-000 , 94930000, BR"/>
    <x v="6"/>
    <s v="FOR-000232/1"/>
    <s v="REAL"/>
    <n v="3888.9"/>
    <n v="12227.868269999999"/>
    <d v="2015-04-10T00:00:00"/>
    <s v="2.01.01.01.000.000-000124"/>
  </r>
  <r>
    <s v="MBN PRODUTOS QUIMICOS LTDA"/>
    <x v="182"/>
    <s v="94.478.518/0001-89"/>
    <s v="R MALOHA HAUSSEN , 465  SALA 01, SALA 01, CITY, CACHOEIRINHA, RS - 14.270-000 , 94.910-001, BR"/>
    <x v="6"/>
    <s v="FOR-003702/1"/>
    <s v="REAL"/>
    <n v="149"/>
    <n v="468.50069999999999"/>
    <d v="2015-03-11T00:00:00"/>
    <s v="2.01.01.01.000.000-000124"/>
  </r>
  <r>
    <s v="MBN PRODUTOS QUIMICOS LTDA"/>
    <x v="183"/>
    <s v="00.212.675/0001-02"/>
    <s v="AV SAO PEDRO , 924 , , SAO GERALDO , PORTO ALEGRE, RS - 43.700-000 , 90.230-123 , BR"/>
    <x v="6"/>
    <s v="FOR-157919/2"/>
    <s v="REAL"/>
    <n v="1071.08"/>
    <n v="3367.7968439999995"/>
    <d v="2014-12-23T00:00:00"/>
    <s v="2.01.01.01.000.000-000124"/>
  </r>
  <r>
    <s v="MBN PRODUTOS QUIMICOS LTDA"/>
    <x v="183"/>
    <s v="00.212.675/0001-02"/>
    <s v="AV SAO PEDRO , 924 , , SAO GERALDO , PORTO ALEGRE, RS - 43.700-000 , 90.230-123 , BR"/>
    <x v="6"/>
    <s v="FOR-157919/3"/>
    <s v="REAL"/>
    <n v="1071.08"/>
    <n v="3367.7968439999995"/>
    <d v="2015-02-25T00:00:00"/>
    <s v="2.01.01.01.000.000-000124"/>
  </r>
  <r>
    <s v="MBN PRODUTOS QUIMICOS LTDA"/>
    <x v="183"/>
    <s v="00.212.675/0001-02"/>
    <s v="AV SAO PEDRO , 924 , , SAO GERALDO , PORTO ALEGRE, RS - 43.700-000 , 90.230-123 , BR"/>
    <x v="6"/>
    <s v="FOR-167741/1"/>
    <s v="REAL"/>
    <n v="1454.73"/>
    <n v="4574.1075389999996"/>
    <d v="2015-01-16T00:00:00"/>
    <s v="2.01.01.01.000.000-000124"/>
  </r>
  <r>
    <s v="MBN PRODUTOS QUIMICOS LTDA"/>
    <x v="183"/>
    <s v="00.212.675/0003-66"/>
    <s v="AV DOS ESTADOS , 747 , , SAO JOAO , PORTO ALEGRE , RS - 81.945-020, 90200-000, BR"/>
    <x v="6"/>
    <s v="FOR-000778/2"/>
    <s v="REAL"/>
    <n v="576.91999999999996"/>
    <n v="1814.0095559999997"/>
    <d v="2015-03-10T00:00:00"/>
    <s v="2.01.01.01.000.000-000124"/>
  </r>
  <r>
    <s v="MBN PRODUTOS QUIMICOS LTDA"/>
    <x v="183"/>
    <s v="00.212.675/0003-66"/>
    <s v="AV DOS ESTADOS , 747 , , SAO JOAO , PORTO ALEGRE , RS - 81.945-020, 90200-000, BR"/>
    <x v="6"/>
    <s v="FOR-000778/3"/>
    <s v="REAL"/>
    <n v="576.91"/>
    <n v="1813.9781129999999"/>
    <d v="2015-04-07T00:00:00"/>
    <s v="2.01.01.01.000.000-000124"/>
  </r>
  <r>
    <s v="MBN PRODUTOS QUIMICOS LTDA"/>
    <x v="184"/>
    <s v="90.423.252/0001-16"/>
    <s v="R JOSE LUTZEMBERGER , 320 , , ANCHIETA , PORTO ALEGRE , RS - 02.910-055 , 90.200-140 , BR"/>
    <x v="6"/>
    <s v="FOR-013506/1"/>
    <s v="REAL"/>
    <n v="445.05"/>
    <n v="1399.370715"/>
    <d v="2013-03-22T00:00:00"/>
    <s v="2.01.01.01.000.000-000124"/>
  </r>
  <r>
    <s v="MBN PRODUTOS QUIMICOS LTDA"/>
    <x v="185"/>
    <s v="02.157.205/0001-00"/>
    <s v="R ENGENHEIRO JOAO LUDERITZ , 478 , , SARANDI , PORTO ALEGRE , RS - 94.155-170 , 91.130-050 , BR"/>
    <x v="6"/>
    <s v="FOR-006617/1"/>
    <s v="REAL"/>
    <n v="42"/>
    <n v="132.06059999999999"/>
    <d v="2015-03-29T00:00:00"/>
    <s v="2.01.01.01.000.000-000124"/>
  </r>
  <r>
    <s v="MBN PRODUTOS QUIMICOS LTDA"/>
    <x v="185"/>
    <s v="02.157.205/0001-00"/>
    <s v="R ENGENHEIRO JOAO LUDERITZ , 478 , , SARANDI , PORTO ALEGRE , RS - 94.155-170 , 91.130-050 , BR"/>
    <x v="6"/>
    <s v="DMPRE-006976"/>
    <s v="REAL"/>
    <n v="42"/>
    <n v="132.06059999999999"/>
    <d v="2014-12-19T00:00:00"/>
    <s v="2.01.01.01.000.000-000124"/>
  </r>
  <r>
    <s v="MBN PRODUTOS QUIMICOS LTDA"/>
    <x v="185"/>
    <s v="02.157.205/0001-00"/>
    <s v="R ENGENHEIRO JOAO LUDERITZ , 478 , , SARANDI , PORTO ALEGRE , RS - 94.155-170 , 91.130-050 , BR"/>
    <x v="6"/>
    <s v="DMPRE-007350"/>
    <s v="REAL"/>
    <n v="42"/>
    <n v="132.06059999999999"/>
    <d v="2015-02-25T00:00:00"/>
    <s v="2.01.01.01.000.000-000124"/>
  </r>
  <r>
    <s v="MBN PRODUTOS QUIMICOS LTDA"/>
    <x v="185"/>
    <s v="02.157.205/0001-00"/>
    <s v="R ENGENHEIRO JOAO LUDERITZ , 478 , , SARANDI , PORTO ALEGRE , RS - 94.155-170 , 91.130-050 , BR"/>
    <x v="6"/>
    <s v="DMPRE-007733"/>
    <s v="REAL"/>
    <n v="42"/>
    <n v="132.06059999999999"/>
    <d v="2015-02-28T00:00:00"/>
    <s v="2.01.01.01.000.000-000124"/>
  </r>
  <r>
    <s v="MBN PRODUTOS QUIMICOS LTDA"/>
    <x v="185"/>
    <s v="02.157.205/0001-00"/>
    <s v="R ENGENHEIRO JOAO LUDERITZ , 478 , , SARANDI , PORTO ALEGRE , RS - 94.155-170 , 91.130-050 , BR"/>
    <x v="6"/>
    <s v="DMAEQ-008102"/>
    <s v="REAL"/>
    <n v="42"/>
    <n v="132.06059999999999"/>
    <d v="2015-04-02T00:00:00"/>
    <s v="2.01.01.01.000.000-000124"/>
  </r>
  <r>
    <s v="MBN PRODUTOS QUIMICOS LTDA"/>
    <x v="185"/>
    <s v="02.157.205/0001-00"/>
    <s v="R ENGENHEIRO JOAO LUDERITZ , 478 , , SARANDI , PORTO ALEGRE , RS - 94.155-170 , 91.130-050 , BR"/>
    <x v="6"/>
    <s v="DALUM-008480"/>
    <s v="REAL"/>
    <n v="42"/>
    <n v="132.06059999999999"/>
    <d v="2015-04-30T00:00:00"/>
    <s v="2.01.01.01.000.000-000124"/>
  </r>
  <r>
    <s v="MBN PRODUTOS QUIMICOS LTDA"/>
    <x v="186"/>
    <s v="89.549.109/0001-96"/>
    <s v="AV PRINCESA ISABEL , 407 , , SEDE , CACHOEIRINHA , RS - 18.520-000 , 94.940-000 , br"/>
    <x v="6"/>
    <s v="FOR-006563/1"/>
    <s v="REAL"/>
    <n v="389.4"/>
    <n v="1224.3904199999999"/>
    <d v="2014-12-16T00:00:00"/>
    <s v="2.01.01.01.000.000-000124"/>
  </r>
  <r>
    <s v="MBN PRODUTOS QUIMICOS LTDA"/>
    <x v="186"/>
    <s v="89.549.109/0001-96"/>
    <s v="AV PRINCESA ISABEL , 407 , , SEDE , CACHOEIRINHA , RS - 18.520-000 , 94.940-000 , br"/>
    <x v="6"/>
    <s v="FOR-006564/1"/>
    <s v="REAL"/>
    <n v="644.15"/>
    <n v="2025.4008449999999"/>
    <d v="2014-12-26T00:00:00"/>
    <s v="2.01.01.01.000.000-000124"/>
  </r>
  <r>
    <s v="MBN PRODUTOS QUIMICOS LTDA"/>
    <x v="186"/>
    <s v="89.549.109/0001-96"/>
    <s v="AV PRINCESA ISABEL , 407 , , SEDE , CACHOEIRINHA , RS - 18.520-000 , 94.940-000 , br"/>
    <x v="6"/>
    <s v="FOR-006682/1"/>
    <s v="REAL"/>
    <n v="1037.5"/>
    <n v="3262.2112499999998"/>
    <d v="2015-03-16T00:00:00"/>
    <s v="2.01.01.01.000.000-000124"/>
  </r>
  <r>
    <s v="MBN PRODUTOS QUIMICOS LTDA"/>
    <x v="186"/>
    <s v="89.549.109/0001-96"/>
    <s v="AV PRINCESA ISABEL , 407 , , SEDE , CACHOEIRINHA , RS - 18.520-000 , 94.940-000 , br"/>
    <x v="6"/>
    <s v="FOR-006682/2"/>
    <s v="REAL"/>
    <n v="1037.5"/>
    <n v="3262.2112499999998"/>
    <d v="2015-03-26T00:00:00"/>
    <s v="2.01.01.01.000.000-000124"/>
  </r>
  <r>
    <s v="MBN PRODUTOS QUIMICOS LTDA"/>
    <x v="186"/>
    <s v="89.549.109/0001-96"/>
    <s v="AV PRINCESA ISABEL , 407 , , SEDE , CACHOEIRINHA , RS - 18.520-000 , 94.940-000 , br"/>
    <x v="6"/>
    <s v="FOR-006683/1"/>
    <s v="REAL"/>
    <n v="210.6"/>
    <n v="662.18957999999998"/>
    <d v="2015-04-06T00:00:00"/>
    <s v="2.01.01.01.000.000-000124"/>
  </r>
  <r>
    <s v="MBN PRODUTOS QUIMICOS LTDA"/>
    <x v="186"/>
    <s v="89.549.109/0001-96"/>
    <s v="AV PRINCESA ISABEL , 407 , , SEDE , CACHOEIRINHA , RS - 18.520-000 , 94.940-000 , br"/>
    <x v="6"/>
    <s v="FOR-006684/1"/>
    <s v="REAL"/>
    <n v="274.10000000000002"/>
    <n v="861.85263000000009"/>
    <d v="2015-04-06T00:00:00"/>
    <s v="2.01.01.01.000.000-000124"/>
  </r>
  <r>
    <s v="MBN PRODUTOS QUIMICOS LTDA"/>
    <x v="186"/>
    <s v="89.549.109/0001-96"/>
    <s v="AV PRINCESA ISABEL , 407 , , SEDE , CACHOEIRINHA , RS - 18.520-000 , 94.940-000 , br"/>
    <x v="6"/>
    <s v="FOR-006685/1"/>
    <s v="REAL"/>
    <n v="237.3"/>
    <n v="746.14238999999998"/>
    <d v="2015-04-06T00:00:00"/>
    <s v="2.01.01.01.000.000-000124"/>
  </r>
  <r>
    <s v="MBN PRODUTOS QUIMICOS LTDA"/>
    <x v="187"/>
    <s v="11.615.205/0001-06"/>
    <s v="R VITOR HUGO , 37  APT 202 , APT 202 , PETROPOLIS , PORTO ALEGRE , RS  - 04.543-010 , 90.630-070 , br"/>
    <x v="6"/>
    <s v="FOR-000395/1"/>
    <s v="REAL"/>
    <n v="4964.99"/>
    <n v="15611.418056999999"/>
    <d v="2014-09-10T00:00:00"/>
    <s v="2.01.01.01.000.000-000124"/>
  </r>
  <r>
    <s v="MBN PRODUTOS QUIMICOS LTDA"/>
    <x v="188"/>
    <s v="14.001.749/0001-68"/>
    <s v="AV FLORES DA CUNHA , 4300 , , BOM PRINCIPIO, CACHOEIRINHA, RS - 90230220, 94.950-001 , BR"/>
    <x v="6"/>
    <s v="FOR-009082"/>
    <s v="REAL"/>
    <n v="750.5"/>
    <n v="2359.7971499999999"/>
    <d v="2015-06-04T00:00:00"/>
    <s v="2.01.01.01.000.000-000124"/>
  </r>
  <r>
    <s v="MBN PRODUTOS QUIMICOS LTDA"/>
    <x v="188"/>
    <s v="14.001.749/0001-68"/>
    <s v="AV FLORES DA CUNHA , 4300 , , BOM PRINCIPIO, CACHOEIRINHA, RS - 90230220, 94.950-001 , BR"/>
    <x v="6"/>
    <s v="FOR-009131"/>
    <s v="REAL"/>
    <n v="371"/>
    <n v="1166.5353"/>
    <d v="2015-06-10T00:00:00"/>
    <s v="2.01.01.01.000.000-000124"/>
  </r>
  <r>
    <s v="MBN PRODUTOS QUIMICOS LTDA"/>
    <x v="189"/>
    <s v="07.264.346/0001-46"/>
    <s v="AV PRESIDENTE VARGAS , 3202 PAVILHAO 1C , PAVILHAO 1C , CENTRO , ESTEIO , RS - 92.200-300, 93.260-006 , BR"/>
    <x v="6"/>
    <s v="FOR-2014177/1"/>
    <s v="REAL"/>
    <n v="60"/>
    <n v="188.65799999999999"/>
    <d v="2014-12-05T00:00:00"/>
    <s v="2.01.01.01.000.000-000124"/>
  </r>
  <r>
    <s v="MBN PRODUTOS QUIMICOS LTDA"/>
    <x v="190"/>
    <s v="21.101.342/0001-78"/>
    <s v="AV BENNO MENTZ , 100 APT: 708 TORRE B; , APT: 708 TORRE B; , VILA IPIRANGA , PORTO ALEGRE , RS - 30.380-403 , 91.370-020 , BR"/>
    <x v="5"/>
    <s v="FOR-000005"/>
    <s v="REAL"/>
    <n v="492"/>
    <n v="1546.9956"/>
    <d v="2015-03-02T00:00:00"/>
    <s v="2.01.01.01.000.000-000124"/>
  </r>
  <r>
    <s v="MBN PRODUTOS QUIMICOS LTDA"/>
    <x v="190"/>
    <s v="21.101.342/0001-78"/>
    <s v="AV BENNO MENTZ , 100 APT: 708 TORRE B; , APT: 708 TORRE B; , VILA IPIRANGA , PORTO ALEGRE , RS - 30.380-403 , 91.370-020 , BR"/>
    <x v="5"/>
    <s v="FOR-000007"/>
    <s v="REAL"/>
    <n v="8000"/>
    <n v="25154.399999999998"/>
    <d v="2015-03-02T00:00:00"/>
    <s v="2.01.01.01.000.000-000124"/>
  </r>
  <r>
    <s v="MBN PRODUTOS QUIMICOS LTDA"/>
    <x v="191"/>
    <s v="87.545.489/0001-65"/>
    <s v="R ANTONIO FREDERICO OZANAN , 555  DEPOSITO 3 - BLOCO A, DEPOSITO 3 - BLOCO A, SAO LUIZ , CANOAS , RS - 90.630-070 , 92.420-360 , br"/>
    <x v="6"/>
    <s v="FOR-008924/1"/>
    <s v="REAL"/>
    <n v="1189.55"/>
    <n v="3740.3020649999999"/>
    <d v="2015-01-11T00:00:00"/>
    <s v="2.01.01.01.000.000-000124"/>
  </r>
  <r>
    <s v="MBN PRODUTOS QUIMICOS LTDA"/>
    <x v="191"/>
    <s v="87.545.489/0001-65"/>
    <s v="R ANTONIO FREDERICO OZANAN , 555  DEPOSITO 3 - BLOCO A, DEPOSITO 3 - BLOCO A, SAO LUIZ , CANOAS , RS - 90.630-070 , 92.420-360 , br"/>
    <x v="6"/>
    <s v="FOR-009474/1"/>
    <s v="REAL"/>
    <n v="1189.55"/>
    <n v="3740.3020649999999"/>
    <d v="2015-02-25T00:00:00"/>
    <s v="2.01.01.01.000.000-000124"/>
  </r>
  <r>
    <s v="MBN PRODUTOS QUIMICOS LTDA"/>
    <x v="191"/>
    <s v="87.545.489/0001-65"/>
    <s v="R ANTONIO FREDERICO OZANAN , 555  DEPOSITO 3 - BLOCO A, DEPOSITO 3 - BLOCO A, SAO LUIZ , CANOAS , RS - 90.630-070 , 92.420-360 , br"/>
    <x v="6"/>
    <s v="FOR-010073/1"/>
    <s v="REAL"/>
    <n v="1189.55"/>
    <n v="3740.3020649999999"/>
    <d v="2015-03-11T00:00:00"/>
    <s v="2.01.01.01.000.000-000124"/>
  </r>
  <r>
    <s v="MBN PRODUTOS QUIMICOS LTDA"/>
    <x v="191"/>
    <s v="87.545.489/0001-65"/>
    <s v="R ANTONIO FREDERICO OZANAN , 555  DEPOSITO 3 - BLOCO A, DEPOSITO 3 - BLOCO A, SAO LUIZ , CANOAS , RS - 90.630-070 , 92.420-360 , br"/>
    <x v="6"/>
    <s v="FOR-010519/1"/>
    <s v="REAL"/>
    <n v="1189.55"/>
    <n v="3740.3020649999999"/>
    <d v="2015-04-11T00:00:00"/>
    <s v="2.01.01.01.000.000-000124"/>
  </r>
  <r>
    <s v="MBN PRODUTOS QUIMICOS LTDA"/>
    <x v="192"/>
    <s v="12.465.424/0001-00"/>
    <s v="R DOS GERANIOS , 1870 , , CAMPINA DA BARRA , ARAUCARIA , PR - 92.130-190 , 83.709-560 , BR"/>
    <x v="6"/>
    <s v="FOR-000093/1"/>
    <s v="REAL"/>
    <n v="550"/>
    <n v="1729.365"/>
    <d v="2015-03-27T00:00:00"/>
    <s v="2.01.01.01.000.000-000124"/>
  </r>
  <r>
    <s v="MBN PRODUTOS QUIMICOS LTDA"/>
    <x v="193"/>
    <s v="11.050.210/0001-00"/>
    <s v="R DR VITAL BRASIL , 1225  , , ESTACAO, ARAUCARIA , PR - 90.620-000 , 83.705-174 , BR"/>
    <x v="6"/>
    <s v="FOR-000320/1"/>
    <s v="REAL"/>
    <n v="60"/>
    <n v="188.65799999999999"/>
    <d v="2015-03-02T00:00:00"/>
    <s v="2.01.01.01.000.000-000124"/>
  </r>
  <r>
    <s v="MBN PRODUTOS QUIMICOS LTDA"/>
    <x v="193"/>
    <s v="11.050.210/0001-00"/>
    <s v="R DR VITAL BRASIL , 1225  , , ESTACAO, ARAUCARIA , PR - 90.620-000 , 83.705-174 , BR"/>
    <x v="6"/>
    <s v="FOR-009755/1"/>
    <s v="REAL"/>
    <n v="29.92"/>
    <n v="94.077455999999998"/>
    <d v="2015-03-02T00:00:00"/>
    <s v="2.01.01.01.000.000-000124"/>
  </r>
  <r>
    <s v="MBN PRODUTOS QUIMICOS LTDA"/>
    <x v="194"/>
    <s v="88.968.789/0001-10"/>
    <s v="AV AV. FLORES DA CUNHA , 1320 SALA 301, 304, 306 308, 309, 310 E 311 , SALA 301, 304, 306 308, 309, 310 E 311 , CENTRO , CACHOEIRINHA , RS - 95.650-000 , 94.910-002, BR"/>
    <x v="6"/>
    <s v="DCOB-6067101"/>
    <s v="REAL"/>
    <n v="40"/>
    <n v="125.77199999999999"/>
    <d v="2015-04-10T00:00:00"/>
    <s v="2.01.01.01.000.000-000124"/>
  </r>
  <r>
    <s v="MBN PRODUTOS QUIMICOS LTDA"/>
    <x v="195"/>
    <s v="11.509.053/0001-59"/>
    <s v="R HEITOR ALVES GUIMARAES , 495 SALA 01 , SALA 01 , CENTRO , ARAUCARIA , PR - 80.215-100, 83.702-130 , BR"/>
    <x v="6"/>
    <s v="SAUDE-014644"/>
    <s v="REAL"/>
    <n v="50"/>
    <n v="157.215"/>
    <d v="2015-04-23T00:00:00"/>
    <s v="2.01.01.01.000.000-000124"/>
  </r>
  <r>
    <s v="MBN PRODUTOS QUIMICOS LTDA"/>
    <x v="196"/>
    <s v="79.052.460/0001-13"/>
    <s v="ROD BR 116 , 20386 KM 108, KM 108, PINHEIRINHO , CURITIBA , PR - 91.150-170 , 81.690-400 , BR"/>
    <x v="5"/>
    <s v="FOR-121602/1"/>
    <s v="REAL"/>
    <n v="313.08"/>
    <n v="984.41744399999993"/>
    <d v="2015-03-05T00:00:00"/>
    <s v="2.01.01.01.000.000-000124"/>
  </r>
  <r>
    <s v="MBN PRODUTOS QUIMICOS LTDA"/>
    <x v="196"/>
    <s v="79.052.460/0001-13"/>
    <s v="ROD BR 116 , 20386 KM 108, KM 108, PINHEIRINHO , CURITIBA , PR - 91.150-170 , 81.690-400 , BR"/>
    <x v="5"/>
    <s v="FOR-121687/1"/>
    <s v="REAL"/>
    <n v="459.04"/>
    <n v="1443.3594720000001"/>
    <d v="2015-03-12T00:00:00"/>
    <s v="2.01.01.01.000.000-000124"/>
  </r>
  <r>
    <s v="MBN PRODUTOS QUIMICOS LTDA"/>
    <x v="196"/>
    <s v="79.052.460/0001-13"/>
    <s v="ROD BR 116 , 20386 KM 108, KM 108, PINHEIRINHO , CURITIBA , PR - 91.150-170 , 81.690-400 , BR"/>
    <x v="5"/>
    <s v="FOR-121779/1"/>
    <s v="REAL"/>
    <n v="577"/>
    <n v="1814.2610999999999"/>
    <d v="2015-03-12T00:00:00"/>
    <s v="2.01.01.01.000.000-000124"/>
  </r>
  <r>
    <s v="MBN PRODUTOS QUIMICOS LTDA"/>
    <x v="196"/>
    <s v="79.052.460/0001-13"/>
    <s v="ROD BR 116 , 20386 KM 108, KM 108, PINHEIRINHO , CURITIBA , PR - 91.150-170 , 81.690-400 , BR"/>
    <x v="5"/>
    <s v="FOR-121789/1"/>
    <s v="REAL"/>
    <n v="477.81"/>
    <n v="1502.3779829999999"/>
    <d v="2015-03-12T00:00:00"/>
    <s v="2.01.01.01.000.000-000124"/>
  </r>
  <r>
    <s v="MBN PRODUTOS QUIMICOS LTDA"/>
    <x v="196"/>
    <s v="79.052.460/0001-13"/>
    <s v="ROD BR 116 , 20386 KM 108, KM 108, PINHEIRINHO , CURITIBA , PR - 91.150-170 , 81.690-400 , BR"/>
    <x v="5"/>
    <s v="FOR-121811/1"/>
    <s v="REAL"/>
    <n v="406.45"/>
    <n v="1278.0007349999998"/>
    <d v="2015-03-19T00:00:00"/>
    <s v="2.01.01.01.000.000-000124"/>
  </r>
  <r>
    <s v="MBN PRODUTOS QUIMICOS LTDA"/>
    <x v="196"/>
    <s v="79.052.460/0001-13"/>
    <s v="ROD BR 116 , 20386 KM 108, KM 108, PINHEIRINHO , CURITIBA , PR - 91.150-170 , 81.690-400 , BR"/>
    <x v="5"/>
    <s v="FOR-121869/1"/>
    <s v="REAL"/>
    <n v="140"/>
    <n v="440.202"/>
    <d v="2015-03-12T00:00:00"/>
    <s v="2.01.01.01.000.000-000124"/>
  </r>
  <r>
    <s v="MBN PRODUTOS QUIMICOS LTDA"/>
    <x v="196"/>
    <s v="79.052.460/0001-13"/>
    <s v="ROD BR 116 , 20386 KM 108, KM 108, PINHEIRINHO , CURITIBA , PR - 91.150-170 , 81.690-400 , BR"/>
    <x v="5"/>
    <s v="FOR-121922/1"/>
    <s v="REAL"/>
    <n v="365.01"/>
    <n v="1147.7009429999998"/>
    <d v="2015-03-19T00:00:00"/>
    <s v="2.01.01.01.000.000-000124"/>
  </r>
  <r>
    <s v="MBN PRODUTOS QUIMICOS LTDA"/>
    <x v="196"/>
    <s v="79.052.460/0001-13"/>
    <s v="ROD BR 116 , 20386 KM 108, KM 108, PINHEIRINHO , CURITIBA , PR - 91.150-170 , 81.690-400 , BR"/>
    <x v="5"/>
    <s v="FOR-121964/1"/>
    <s v="REAL"/>
    <n v="588.35"/>
    <n v="1849.948905"/>
    <d v="2015-03-19T00:00:00"/>
    <s v="2.01.01.01.000.000-000124"/>
  </r>
  <r>
    <s v="MBN PRODUTOS QUIMICOS LTDA"/>
    <x v="196"/>
    <s v="79.052.460/0001-13"/>
    <s v="ROD BR 116 , 20386 KM 108, KM 108, PINHEIRINHO , CURITIBA , PR - 91.150-170 , 81.690-400 , BR"/>
    <x v="5"/>
    <s v="FOR-122012/1"/>
    <s v="REAL"/>
    <n v="109.01"/>
    <n v="342.76014300000003"/>
    <d v="2015-03-26T00:00:00"/>
    <s v="2.01.01.01.000.000-000124"/>
  </r>
  <r>
    <s v="MBN PRODUTOS QUIMICOS LTDA"/>
    <x v="196"/>
    <s v="79.052.460/0001-13"/>
    <s v="ROD BR 116 , 20386 KM 108, KM 108, PINHEIRINHO , CURITIBA , PR - 91.150-170 , 81.690-400 , BR"/>
    <x v="5"/>
    <s v="FOR-122089/1"/>
    <s v="REAL"/>
    <n v="136.4"/>
    <n v="428.88252"/>
    <d v="2015-03-26T00:00:00"/>
    <s v="2.01.01.01.000.000-000124"/>
  </r>
  <r>
    <s v="MBN PRODUTOS QUIMICOS LTDA"/>
    <x v="196"/>
    <s v="79.052.460/0001-13"/>
    <s v="ROD BR 116 , 20386 KM 108, KM 108, PINHEIRINHO , CURITIBA , PR - 91.150-170 , 81.690-400 , BR"/>
    <x v="5"/>
    <s v="FOR-122092/1"/>
    <s v="REAL"/>
    <n v="134.01"/>
    <n v="421.36764299999993"/>
    <d v="2015-03-26T00:00:00"/>
    <s v="2.01.01.01.000.000-000124"/>
  </r>
  <r>
    <s v="MBN PRODUTOS QUIMICOS LTDA"/>
    <x v="196"/>
    <s v="79.052.460/0001-13"/>
    <s v="ROD BR 116 , 20386 KM 108, KM 108, PINHEIRINHO , CURITIBA , PR - 91.150-170 , 81.690-400 , BR"/>
    <x v="5"/>
    <s v="FOR-122093/1"/>
    <s v="REAL"/>
    <n v="150"/>
    <n v="471.64499999999998"/>
    <d v="2015-03-26T00:00:00"/>
    <s v="2.01.01.01.000.000-000124"/>
  </r>
  <r>
    <s v="MBN PRODUTOS QUIMICOS LTDA"/>
    <x v="196"/>
    <s v="79.052.460/0001-13"/>
    <s v="ROD BR 116 , 20386 KM 108, KM 108, PINHEIRINHO , CURITIBA , PR - 91.150-170 , 81.690-400 , BR"/>
    <x v="5"/>
    <s v="FOR-122159/1"/>
    <s v="REAL"/>
    <n v="402.01"/>
    <n v="1264.040043"/>
    <d v="2015-03-26T00:00:00"/>
    <s v="2.01.01.01.000.000-000124"/>
  </r>
  <r>
    <s v="MBN PRODUTOS QUIMICOS LTDA"/>
    <x v="196"/>
    <s v="79.052.460/0001-13"/>
    <s v="ROD BR 116 , 20386 KM 108, KM 108, PINHEIRINHO , CURITIBA , PR - 91.150-170 , 81.690-400 , BR"/>
    <x v="5"/>
    <s v="FOR-122177/1"/>
    <s v="REAL"/>
    <n v="640.30999999999995"/>
    <n v="2013.3267329999996"/>
    <d v="2015-03-26T00:00:00"/>
    <s v="2.01.01.01.000.000-000124"/>
  </r>
  <r>
    <s v="MBN PRODUTOS QUIMICOS LTDA"/>
    <x v="196"/>
    <s v="79.052.460/0001-13"/>
    <s v="ROD BR 116 , 20386 KM 108, KM 108, PINHEIRINHO , CURITIBA , PR - 91.150-170 , 81.690-400 , BR"/>
    <x v="5"/>
    <s v="FOR-122244/1"/>
    <s v="REAL"/>
    <n v="70"/>
    <n v="220.101"/>
    <d v="2015-03-26T00:00:00"/>
    <s v="2.01.01.01.000.000-000124"/>
  </r>
  <r>
    <s v="MBN PRODUTOS QUIMICOS LTDA"/>
    <x v="196"/>
    <s v="79.052.460/0001-13"/>
    <s v="ROD BR 116 , 20386 KM 108, KM 108, PINHEIRINHO , CURITIBA , PR - 91.150-170 , 81.690-400 , BR"/>
    <x v="5"/>
    <s v="FOR-122245/1"/>
    <s v="REAL"/>
    <n v="189.69"/>
    <n v="596.44226700000002"/>
    <d v="2015-04-02T00:00:00"/>
    <s v="2.01.01.01.000.000-000124"/>
  </r>
  <r>
    <s v="MBN PRODUTOS QUIMICOS LTDA"/>
    <x v="196"/>
    <s v="79.052.460/0001-13"/>
    <s v="ROD BR 116 , 20386 KM 108, KM 108, PINHEIRINHO , CURITIBA , PR - 91.150-170 , 81.690-400 , BR"/>
    <x v="5"/>
    <s v="FOR-122295/1"/>
    <s v="REAL"/>
    <n v="435.03"/>
    <n v="1367.8648289999999"/>
    <d v="2015-04-02T00:00:00"/>
    <s v="2.01.01.01.000.000-000124"/>
  </r>
  <r>
    <s v="MBN PRODUTOS QUIMICOS LTDA"/>
    <x v="196"/>
    <s v="79.052.460/0001-13"/>
    <s v="ROD BR 116 , 20386 KM 108, KM 108, PINHEIRINHO , CURITIBA , PR - 91.150-170 , 81.690-400 , BR"/>
    <x v="5"/>
    <s v="FOR-122325/1"/>
    <s v="REAL"/>
    <n v="520"/>
    <n v="1635.0359999999998"/>
    <d v="2015-04-02T00:00:00"/>
    <s v="2.01.01.01.000.000-000124"/>
  </r>
  <r>
    <s v="MBN PRODUTOS QUIMICOS LTDA"/>
    <x v="196"/>
    <s v="79.052.460/0001-13"/>
    <s v="ROD BR 116 , 20386 KM 108, KM 108, PINHEIRINHO , CURITIBA , PR - 91.150-170 , 81.690-400 , BR"/>
    <x v="5"/>
    <s v="FOR-122340/1"/>
    <s v="REAL"/>
    <n v="476.83"/>
    <n v="1499.2965689999999"/>
    <d v="2015-04-02T00:00:00"/>
    <s v="2.01.01.01.000.000-000124"/>
  </r>
  <r>
    <s v="MBN PRODUTOS QUIMICOS LTDA"/>
    <x v="196"/>
    <s v="79.052.460/0001-13"/>
    <s v="ROD BR 116 , 20386 KM 108, KM 108, PINHEIRINHO , CURITIBA , PR - 91.150-170 , 81.690-400 , BR"/>
    <x v="5"/>
    <s v="FOR-122515/1"/>
    <s v="REAL"/>
    <n v="190.48"/>
    <n v="598.92626399999995"/>
    <d v="2015-04-09T00:00:00"/>
    <s v="2.01.01.01.000.000-000124"/>
  </r>
  <r>
    <s v="MBN PRODUTOS QUIMICOS LTDA"/>
    <x v="196"/>
    <s v="79.052.460/0001-13"/>
    <s v="ROD BR 116 , 20386 KM 108, KM 108, PINHEIRINHO , CURITIBA , PR - 91.150-170 , 81.690-400 , BR"/>
    <x v="5"/>
    <s v="FOR-122533/1"/>
    <s v="REAL"/>
    <n v="163.02000000000001"/>
    <n v="512.58378600000003"/>
    <d v="2015-04-09T00:00:00"/>
    <s v="2.01.01.01.000.000-000124"/>
  </r>
  <r>
    <s v="MBN PRODUTOS QUIMICOS LTDA"/>
    <x v="196"/>
    <s v="79.052.460/0001-13"/>
    <s v="ROD BR 116 , 20386 KM 108, KM 108, PINHEIRINHO , CURITIBA , PR - 91.150-170 , 81.690-400 , BR"/>
    <x v="5"/>
    <s v="FOR-122557/1"/>
    <s v="REAL"/>
    <n v="328.49"/>
    <n v="1032.8711069999999"/>
    <d v="2015-04-16T00:00:00"/>
    <s v="2.01.01.01.000.000-000124"/>
  </r>
  <r>
    <s v="MBN PRODUTOS QUIMICOS LTDA"/>
    <x v="196"/>
    <s v="79.052.460/0001-13"/>
    <s v="ROD BR 116 , 20386 KM 108, KM 108, PINHEIRINHO , CURITIBA , PR - 91.150-170 , 81.690-400 , BR"/>
    <x v="5"/>
    <s v="FOR-122567/1"/>
    <s v="REAL"/>
    <n v="411.14"/>
    <n v="1292.7475019999999"/>
    <d v="2015-04-16T00:00:00"/>
    <s v="2.01.01.01.000.000-000124"/>
  </r>
  <r>
    <s v="MBN PRODUTOS QUIMICOS LTDA"/>
    <x v="196"/>
    <s v="79.052.460/0001-13"/>
    <s v="ROD BR 116 , 20386 KM 108, KM 108, PINHEIRINHO , CURITIBA , PR - 91.150-170 , 81.690-400 , BR"/>
    <x v="5"/>
    <s v="FOR-122568/1"/>
    <s v="REAL"/>
    <n v="406.09"/>
    <n v="1276.8687869999999"/>
    <d v="2015-04-16T00:00:00"/>
    <s v="2.01.01.01.000.000-000124"/>
  </r>
  <r>
    <s v="MBN PRODUTOS QUIMICOS LTDA"/>
    <x v="196"/>
    <s v="79.052.460/0001-13"/>
    <s v="ROD BR 116 , 20386 KM 108, KM 108, PINHEIRINHO , CURITIBA , PR - 91.150-170 , 81.690-400 , BR"/>
    <x v="5"/>
    <s v="FOR-122580/1"/>
    <s v="REAL"/>
    <n v="70"/>
    <n v="220.101"/>
    <d v="2015-04-09T00:00:00"/>
    <s v="2.01.01.01.000.000-000124"/>
  </r>
  <r>
    <s v="MBN PRODUTOS QUIMICOS LTDA"/>
    <x v="196"/>
    <s v="79.052.460/0001-13"/>
    <s v="ROD BR 116 , 20386 KM 108, KM 108, PINHEIRINHO , CURITIBA , PR - 91.150-170 , 81.690-400 , BR"/>
    <x v="5"/>
    <s v="FOR-122744/1"/>
    <s v="REAL"/>
    <n v="70"/>
    <n v="220.101"/>
    <d v="2015-04-16T00:00:00"/>
    <s v="2.01.01.01.000.000-000124"/>
  </r>
  <r>
    <s v="MBN PRODUTOS QUIMICOS LTDA"/>
    <x v="196"/>
    <s v="79.052.460/0001-13"/>
    <s v="ROD BR 116 , 20386 KM 108, KM 108, PINHEIRINHO , CURITIBA , PR - 91.150-170 , 81.690-400 , BR"/>
    <x v="5"/>
    <s v="FOR-122751/1"/>
    <s v="REAL"/>
    <n v="316.91000000000003"/>
    <n v="996.46011300000009"/>
    <d v="2015-04-23T00:00:00"/>
    <s v="2.01.01.01.000.000-000124"/>
  </r>
  <r>
    <s v="MBN PRODUTOS QUIMICOS LTDA"/>
    <x v="196"/>
    <s v="79.052.460/0001-13"/>
    <s v="ROD BR 116 , 20386 KM 108, KM 108, PINHEIRINHO , CURITIBA , PR - 91.150-170 , 81.690-400 , BR"/>
    <x v="5"/>
    <s v="FOR-123086/1"/>
    <s v="REAL"/>
    <n v="70"/>
    <n v="220.101"/>
    <d v="2015-04-30T00:00:00"/>
    <s v="2.01.01.01.000.000-000124"/>
  </r>
  <r>
    <s v="MBN PRODUTOS QUIMICOS LTDA"/>
    <x v="197"/>
    <s v="75.026.807/0002-83"/>
    <s v="ROD CONTORNO LESTE, 5600_x000a__x000a_Bairro QUISSISANA_x000a__x000a_Cidade São José dos Pinhais_x000a__x000a_CEP 83.085-300"/>
    <x v="6"/>
    <s v="DCOMB-209363"/>
    <s v="REAL"/>
    <n v="206.86"/>
    <n v="650.42989799999998"/>
    <d v="2015-05-28T00:00:00"/>
    <s v="2.01.01.01.000.000-000124"/>
  </r>
  <r>
    <s v="MBN PRODUTOS QUIMICOS LTDA"/>
    <x v="198"/>
    <s v="60.714.904/0001-00"/>
    <s v="R SERRA DE BRAGANCA , 382 , , TATUAPE , SAO PAULO , SP - 92330220, 03.318-000 , BR"/>
    <x v="6"/>
    <s v="FOR-000602/1"/>
    <s v="REAL"/>
    <n v="177.02"/>
    <n v="556.60398599999996"/>
    <d v="2015-03-07T00:00:00"/>
    <s v="2.01.01.01.000.000-000124"/>
  </r>
  <r>
    <s v="MBN PRODUTOS QUIMICOS LTDA"/>
    <x v="198"/>
    <s v="60.714.904/0001-00"/>
    <s v="R SERRA DE BRAGANCA , 382 , , TATUAPE , SAO PAULO , SP - 92330220, 03.318-000 , BR"/>
    <x v="6"/>
    <s v="FOR-000626/1"/>
    <s v="REAL"/>
    <n v="167.03"/>
    <n v="525.19242899999995"/>
    <d v="2015-03-22T00:00:00"/>
    <s v="2.01.01.01.000.000-000124"/>
  </r>
  <r>
    <s v="MBN PRODUTOS QUIMICOS LTDA"/>
    <x v="199"/>
    <s v="03.165.489/0001-40"/>
    <s v="R JOSE BONIFACIO , 550-D  CASA , CASA , JARDIM AMERICA, CHAPECO , SC - 13.184-654 , 89.803-420, BR"/>
    <x v="6"/>
    <s v="FOR-000503/1"/>
    <s v="REAL"/>
    <n v="307"/>
    <n v="965.30009999999993"/>
    <d v="2015-02-25T00:00:00"/>
    <s v="2.01.01.01.000.000-000124"/>
  </r>
  <r>
    <s v="MBN PRODUTOS QUIMICOS LTDA"/>
    <x v="199"/>
    <s v="03.165.489/0001-40"/>
    <s v="R JOSE BONIFACIO , 550-D  CASA , CASA , JARDIM AMERICA, CHAPECO , SC - 13.184-654 , 89.803-420, BR"/>
    <x v="6"/>
    <s v="FOR-000545/1"/>
    <s v="REAL"/>
    <n v="307"/>
    <n v="965.30009999999993"/>
    <d v="2015-03-02T00:00:00"/>
    <s v="2.01.01.01.000.000-000124"/>
  </r>
  <r>
    <s v="MBN PRODUTOS QUIMICOS LTDA"/>
    <x v="199"/>
    <s v="03.165.489/0001-40"/>
    <s v="R JOSE BONIFACIO , 550-D  CASA , CASA , JARDIM AMERICA, CHAPECO , SC - 13.184-654 , 89.803-420, BR"/>
    <x v="6"/>
    <s v="FOR-000592/1"/>
    <s v="REAL"/>
    <n v="307"/>
    <n v="965.30009999999993"/>
    <d v="2015-03-23T00:00:00"/>
    <s v="2.01.01.01.000.000-000124"/>
  </r>
  <r>
    <s v="MBN PRODUTOS QUIMICOS LTDA"/>
    <x v="199"/>
    <s v="03.165.489/0001-40"/>
    <s v="R JOSE BONIFACIO , 550-D  CASA , CASA , JARDIM AMERICA, CHAPECO , SC - 13.184-654 , 89.803-420, BR"/>
    <x v="6"/>
    <s v="FOR-000640/1"/>
    <s v="REAL"/>
    <n v="307"/>
    <n v="965.30009999999993"/>
    <d v="2015-04-23T00:00:00"/>
    <s v="2.01.01.01.000.000-000124"/>
  </r>
  <r>
    <s v="MBN PRODUTOS QUIMICOS LTDA"/>
    <x v="199"/>
    <s v="03.165.489/0001-40"/>
    <s v="R JOSE BONIFACIO , 550-D  CASA , CASA , JARDIM AMERICA, CHAPECO , SC - 13.184-654 , 89.803-420, BR"/>
    <x v="6"/>
    <s v="FOR-000687/1"/>
    <s v="REAL"/>
    <n v="307"/>
    <n v="965.30009999999993"/>
    <d v="2015-05-23T00:00:00"/>
    <s v="2.01.01.01.000.000-000124"/>
  </r>
  <r>
    <s v="MBN PRODUTOS QUIMICOS LTDA"/>
    <x v="199"/>
    <s v="03.165.489/0001-40"/>
    <s v="R JOSE BONIFACIO , 550-D  CASA , CASA , JARDIM AMERICA, CHAPECO , SC - 13.184-654 , 89.803-420, BR"/>
    <x v="6"/>
    <s v="FOR-000730/1"/>
    <s v="REAL"/>
    <n v="307"/>
    <n v="965.30009999999993"/>
    <d v="2015-06-23T00:00:00"/>
    <s v="2.01.01.01.000.000-000124"/>
  </r>
  <r>
    <s v="MBN PRODUTOS QUIMICOS LTDA"/>
    <x v="200"/>
    <s v="02.302.100/0001-06"/>
    <s v="R GOMES DE CARVALHO , 1996 ANDAR 9 SALA 01 , ANDAR 9 SALA 01 , VILA OLIMPIA , SAO PAULO , SP - 90200-000, 04.547-006, BR"/>
    <x v="6"/>
    <s v="CEEM-150288448"/>
    <s v="REAL"/>
    <n v="1527.05"/>
    <n v="4801.5033149999999"/>
    <d v="2015-02-25T00:00:00"/>
    <s v="2.01.01.01.000.000-000124"/>
  </r>
  <r>
    <s v="MBN PRODUTOS QUIMICOS LTDA"/>
    <x v="201"/>
    <s v="01.863.890/0001-28"/>
    <s v="AV VINTE E UM DE ABRIL, 372  , , SARANDI, PORTO ALEGRE , RS - 18.475-000, 91.120-630 , BR"/>
    <x v="6"/>
    <s v="FOR-003437/3"/>
    <s v="REAL"/>
    <n v="1267.5"/>
    <n v="3985.4002499999997"/>
    <d v="2015-02-25T00:00:00"/>
    <s v="2.01.01.01.000.000-000124"/>
  </r>
  <r>
    <s v="MBN PRODUTOS QUIMICOS LTDA"/>
    <x v="201"/>
    <s v="01.863.890/0001-28"/>
    <s v="AV VINTE E UM DE ABRIL, 372  , , SARANDI, PORTO ALEGRE , RS - 18.475-000, 91.120-630 , BR"/>
    <x v="6"/>
    <s v="FOR-003437/4"/>
    <s v="REAL"/>
    <n v="1267.5"/>
    <n v="3985.4002499999997"/>
    <d v="2015-03-06T00:00:00"/>
    <s v="2.01.01.01.000.000-000124"/>
  </r>
  <r>
    <s v="MBN PRODUTOS QUIMICOS LTDA"/>
    <x v="201"/>
    <s v="01.863.890/0001-28"/>
    <s v="AV VINTE E UM DE ABRIL, 372  , , SARANDI, PORTO ALEGRE , RS - 18.475-000, 91.120-630 , BR"/>
    <x v="6"/>
    <s v="FOR-003551/2"/>
    <s v="REAL"/>
    <n v="737"/>
    <n v="2317.3490999999999"/>
    <d v="2015-02-25T00:00:00"/>
    <s v="2.01.01.01.000.000-000124"/>
  </r>
  <r>
    <s v="MBN PRODUTOS QUIMICOS LTDA"/>
    <x v="202"/>
    <s v="15.230.775/0001-20"/>
    <s v="R DUQUE DE CAXIAS , 865 , , centro, xaxim, sc - 83.507-000 , 89825-000, BR"/>
    <x v="5"/>
    <s v="DCOMB-008626/1"/>
    <s v="REAL"/>
    <n v="19.899999999999999"/>
    <n v="62.571569999999994"/>
    <d v="2015-03-20T00:00:00"/>
    <s v="2.01.01.01.000.000-000124"/>
  </r>
  <r>
    <s v="MBN PRODUTOS QUIMICOS LTDA"/>
    <x v="202"/>
    <s v="15.230.775/0001-20"/>
    <s v="R DUQUE DE CAXIAS , 865 , , centro, xaxim, sc - 83.507-000 , 89825-000, BR"/>
    <x v="5"/>
    <s v="DCOMB-008634/1"/>
    <s v="REAL"/>
    <n v="486.68"/>
    <n v="1530.267924"/>
    <d v="2015-03-20T00:00:00"/>
    <s v="2.01.01.01.000.000-000124"/>
  </r>
  <r>
    <s v="MBN PRODUTOS QUIMICOS LTDA"/>
    <x v="202"/>
    <s v="15.230.775/0001-20"/>
    <s v="R DUQUE DE CAXIAS , 865 , , centro, xaxim, sc - 83.507-000 , 89825-000, BR"/>
    <x v="5"/>
    <s v="DCOMB-008643/1"/>
    <s v="REAL"/>
    <n v="369.31"/>
    <n v="1161.2214329999999"/>
    <d v="2015-03-20T00:00:00"/>
    <s v="2.01.01.01.000.000-000124"/>
  </r>
  <r>
    <s v="MBN PRODUTOS QUIMICOS LTDA"/>
    <x v="202"/>
    <s v="15.230.775/0001-20"/>
    <s v="R DUQUE DE CAXIAS , 865 , , centro, xaxim, sc - 83.507-000 , 89825-000, BR"/>
    <x v="5"/>
    <s v="DCOMB-008766/1"/>
    <s v="REAL"/>
    <n v="174.42"/>
    <n v="548.42880599999989"/>
    <d v="2015-03-20T00:00:00"/>
    <s v="2.01.01.01.000.000-000124"/>
  </r>
  <r>
    <s v="MBN PRODUTOS QUIMICOS LTDA"/>
    <x v="202"/>
    <s v="15.230.775/0001-20"/>
    <s v="R DUQUE DE CAXIAS , 865 , , centro, xaxim, sc - 83.507-000 , 89825-000, BR"/>
    <x v="5"/>
    <s v="DCOMB-008768/1"/>
    <s v="REAL"/>
    <n v="158.46"/>
    <n v="498.24577800000003"/>
    <d v="2015-03-20T00:00:00"/>
    <s v="2.01.01.01.000.000-000124"/>
  </r>
  <r>
    <s v="MBN PRODUTOS QUIMICOS LTDA"/>
    <x v="202"/>
    <s v="15.230.775/0001-20"/>
    <s v="R DUQUE DE CAXIAS , 865 , , centro, xaxim, sc - 83.507-000 , 89825-000, BR"/>
    <x v="5"/>
    <s v="DCOMB-008872/1"/>
    <s v="REAL"/>
    <n v="210.34"/>
    <n v="661.37206200000003"/>
    <d v="2015-03-20T00:00:00"/>
    <s v="2.01.01.01.000.000-000124"/>
  </r>
  <r>
    <s v="MBN PRODUTOS QUIMICOS LTDA"/>
    <x v="202"/>
    <s v="15.230.775/0001-20"/>
    <s v="R DUQUE DE CAXIAS , 865 , , centro, xaxim, sc - 83.507-000 , 89825-000, BR"/>
    <x v="5"/>
    <s v="DCOMB-008887/1"/>
    <s v="REAL"/>
    <n v="194.35"/>
    <n v="611.09470499999998"/>
    <d v="2015-03-20T00:00:00"/>
    <s v="2.01.01.01.000.000-000124"/>
  </r>
  <r>
    <s v="MBN PRODUTOS QUIMICOS LTDA"/>
    <x v="202"/>
    <s v="15.230.775/0001-20"/>
    <s v="R DUQUE DE CAXIAS , 865 , , centro, xaxim, sc - 83.507-000 , 89825-000, BR"/>
    <x v="5"/>
    <s v="DCOMB-008905/1"/>
    <s v="REAL"/>
    <n v="173.65"/>
    <n v="546.00769500000001"/>
    <d v="2015-03-20T00:00:00"/>
    <s v="2.01.01.01.000.000-000124"/>
  </r>
  <r>
    <s v="MBN PRODUTOS QUIMICOS LTDA"/>
    <x v="202"/>
    <s v="15.230.775/0001-20"/>
    <s v="R DUQUE DE CAXIAS , 865 , , centro, xaxim, sc - 83.507-000 , 89825-000, BR"/>
    <x v="5"/>
    <s v="DCOMB-008945/1"/>
    <s v="REAL"/>
    <n v="148.09"/>
    <n v="465.639387"/>
    <d v="2015-03-20T00:00:00"/>
    <s v="2.01.01.01.000.000-000124"/>
  </r>
  <r>
    <s v="MBN PRODUTOS QUIMICOS LTDA"/>
    <x v="202"/>
    <s v="15.230.775/0001-20"/>
    <s v="R DUQUE DE CAXIAS , 865 , , centro, xaxim, sc - 83.507-000 , 89825-000, BR"/>
    <x v="5"/>
    <s v="DCOMB-008981/1"/>
    <s v="REAL"/>
    <n v="404.4"/>
    <n v="1271.5549199999998"/>
    <d v="2015-03-18T00:00:00"/>
    <s v="2.01.01.01.000.000-000124"/>
  </r>
  <r>
    <s v="MBN PRODUTOS QUIMICOS LTDA"/>
    <x v="202"/>
    <s v="15.230.775/0001-20"/>
    <s v="R DUQUE DE CAXIAS , 865 , , centro, xaxim, sc - 83.507-000 , 89825-000, BR"/>
    <x v="5"/>
    <s v="DCOMB-009000/1"/>
    <s v="REAL"/>
    <n v="190.39"/>
    <n v="598.6432769999999"/>
    <d v="2015-03-18T00:00:00"/>
    <s v="2.01.01.01.000.000-000124"/>
  </r>
  <r>
    <s v="MBN PRODUTOS QUIMICOS LTDA"/>
    <x v="202"/>
    <s v="15.230.775/0001-20"/>
    <s v="R DUQUE DE CAXIAS , 865 , , centro, xaxim, sc - 83.507-000 , 89825-000, BR"/>
    <x v="5"/>
    <s v="DCOMB-009021/1"/>
    <s v="REAL"/>
    <n v="69.42"/>
    <n v="218.27730600000001"/>
    <d v="2015-03-18T00:00:00"/>
    <s v="2.01.01.01.000.000-000124"/>
  </r>
  <r>
    <s v="MBN PRODUTOS QUIMICOS LTDA"/>
    <x v="202"/>
    <s v="15.230.775/0001-20"/>
    <s v="R DUQUE DE CAXIAS , 865 , , centro, xaxim, sc - 83.507-000 , 89825-000, BR"/>
    <x v="5"/>
    <s v="DCOMB-009093/1"/>
    <s v="REAL"/>
    <n v="191.14"/>
    <n v="601.00150199999996"/>
    <d v="2015-03-18T00:00:00"/>
    <s v="2.01.01.01.000.000-000124"/>
  </r>
  <r>
    <s v="MBN PRODUTOS QUIMICOS LTDA"/>
    <x v="202"/>
    <s v="15.230.775/0001-20"/>
    <s v="R DUQUE DE CAXIAS , 865 , , centro, xaxim, sc - 83.507-000 , 89825-000, BR"/>
    <x v="5"/>
    <s v="DCOMB-009160/1"/>
    <s v="REAL"/>
    <n v="188.83"/>
    <n v="593.73816899999997"/>
    <d v="2015-03-18T00:00:00"/>
    <s v="2.01.01.01.000.000-000124"/>
  </r>
  <r>
    <s v="MBN PRODUTOS QUIMICOS LTDA"/>
    <x v="202"/>
    <s v="15.230.775/0001-20"/>
    <s v="R DUQUE DE CAXIAS , 865 , , centro, xaxim, sc - 83.507-000 , 89825-000, BR"/>
    <x v="5"/>
    <s v="DCOMB-009174/1"/>
    <s v="REAL"/>
    <n v="135.02000000000001"/>
    <n v="424.543386"/>
    <d v="2015-03-18T00:00:00"/>
    <s v="2.01.01.01.000.000-000124"/>
  </r>
  <r>
    <s v="MBN PRODUTOS QUIMICOS LTDA"/>
    <x v="202"/>
    <s v="15.230.775/0001-20"/>
    <s v="R DUQUE DE CAXIAS , 865 , , centro, xaxim, sc - 83.507-000 , 89825-000, BR"/>
    <x v="5"/>
    <s v="DCOMB-009218/1"/>
    <s v="REAL"/>
    <n v="600.27"/>
    <n v="1887.4289609999998"/>
    <d v="2015-03-18T00:00:00"/>
    <s v="2.01.01.01.000.000-000124"/>
  </r>
  <r>
    <s v="MBN PRODUTOS QUIMICOS LTDA"/>
    <x v="202"/>
    <s v="15.230.775/0001-20"/>
    <s v="R DUQUE DE CAXIAS , 865 , , centro, xaxim, sc - 83.507-000 , 89825-000, BR"/>
    <x v="5"/>
    <s v="DCOMB-009345/1"/>
    <s v="REAL"/>
    <n v="130.15"/>
    <n v="409.23064499999998"/>
    <d v="2015-04-07T00:00:00"/>
    <s v="2.01.01.01.000.000-000124"/>
  </r>
  <r>
    <s v="MBN PRODUTOS QUIMICOS LTDA"/>
    <x v="202"/>
    <s v="15.230.775/0001-20"/>
    <s v="R DUQUE DE CAXIAS , 865 , , centro, xaxim, sc - 83.507-000 , 89825-000, BR"/>
    <x v="5"/>
    <s v="DCOMB-009382/1"/>
    <s v="REAL"/>
    <n v="234.01"/>
    <n v="735.79764299999999"/>
    <d v="2015-04-07T00:00:00"/>
    <s v="2.01.01.01.000.000-000124"/>
  </r>
  <r>
    <s v="MBN PRODUTOS QUIMICOS LTDA"/>
    <x v="202"/>
    <s v="15.230.775/0001-20"/>
    <s v="R DUQUE DE CAXIAS , 865 , , centro, xaxim, sc - 83.507-000 , 89825-000, BR"/>
    <x v="5"/>
    <s v="DCOMB-009384/1"/>
    <s v="REAL"/>
    <n v="533.63"/>
    <n v="1677.8928089999999"/>
    <d v="2015-04-07T00:00:00"/>
    <s v="2.01.01.01.000.000-000124"/>
  </r>
  <r>
    <s v="MBN PRODUTOS QUIMICOS LTDA"/>
    <x v="202"/>
    <s v="15.230.775/0001-20"/>
    <s v="R DUQUE DE CAXIAS , 865 , , centro, xaxim, sc - 83.507-000 , 89825-000, BR"/>
    <x v="5"/>
    <s v="DCOMB-009385/1"/>
    <s v="REAL"/>
    <n v="509.12"/>
    <n v="1600.826016"/>
    <d v="2015-04-07T00:00:00"/>
    <s v="2.01.01.01.000.000-000124"/>
  </r>
  <r>
    <s v="MBN PRODUTOS QUIMICOS LTDA"/>
    <x v="202"/>
    <s v="15.230.775/0001-20"/>
    <s v="R DUQUE DE CAXIAS , 865 , , centro, xaxim, sc - 83.507-000 , 89825-000, BR"/>
    <x v="5"/>
    <s v="DCOMB-009389/1"/>
    <s v="REAL"/>
    <n v="379.33"/>
    <n v="1192.7273189999999"/>
    <d v="2015-04-07T00:00:00"/>
    <s v="2.01.01.01.000.000-000124"/>
  </r>
  <r>
    <s v="MBN PRODUTOS QUIMICOS LTDA"/>
    <x v="202"/>
    <s v="15.230.775/0001-20"/>
    <s v="R DUQUE DE CAXIAS , 865 , , centro, xaxim, sc - 83.507-000 , 89825-000, BR"/>
    <x v="5"/>
    <s v="DCOMB-009410/1"/>
    <s v="REAL"/>
    <n v="480.26"/>
    <n v="1510.081518"/>
    <d v="2015-04-07T00:00:00"/>
    <s v="2.01.01.01.000.000-000124"/>
  </r>
  <r>
    <s v="MBN PRODUTOS QUIMICOS LTDA"/>
    <x v="202"/>
    <s v="15.230.775/0001-20"/>
    <s v="R DUQUE DE CAXIAS , 865 , , centro, xaxim, sc - 83.507-000 , 89825-000, BR"/>
    <x v="5"/>
    <s v="DCOMB-009433/1"/>
    <s v="REAL"/>
    <n v="535.67999999999995"/>
    <n v="1684.3386239999998"/>
    <d v="2015-04-07T00:00:00"/>
    <s v="2.01.01.01.000.000-000124"/>
  </r>
  <r>
    <s v="MBN PRODUTOS QUIMICOS LTDA"/>
    <x v="202"/>
    <s v="15.230.775/0001-20"/>
    <s v="R DUQUE DE CAXIAS , 865 , , centro, xaxim, sc - 83.507-000 , 89825-000, BR"/>
    <x v="5"/>
    <s v="DCOMB-009465/1"/>
    <s v="REAL"/>
    <n v="517.25"/>
    <n v="1626.389175"/>
    <d v="2015-04-07T00:00:00"/>
    <s v="2.01.01.01.000.000-000124"/>
  </r>
  <r>
    <s v="MBN PRODUTOS QUIMICOS LTDA"/>
    <x v="202"/>
    <s v="15.230.775/0001-20"/>
    <s v="R DUQUE DE CAXIAS , 865 , , centro, xaxim, sc - 83.507-000 , 89825-000, BR"/>
    <x v="5"/>
    <s v="DCOMB-009483/1"/>
    <s v="REAL"/>
    <n v="506.16"/>
    <n v="1591.5188880000001"/>
    <d v="2015-04-07T00:00:00"/>
    <s v="2.01.01.01.000.000-000124"/>
  </r>
  <r>
    <s v="MBN PRODUTOS QUIMICOS LTDA"/>
    <x v="202"/>
    <s v="15.230.775/0001-20"/>
    <s v="R DUQUE DE CAXIAS , 865 , , centro, xaxim, sc - 83.507-000 , 89825-000, BR"/>
    <x v="5"/>
    <s v="DCOMB-009526/1"/>
    <s v="REAL"/>
    <n v="412.97"/>
    <n v="1298.501571"/>
    <d v="2015-04-13T00:00:00"/>
    <s v="2.01.01.01.000.000-000124"/>
  </r>
  <r>
    <s v="MBN PRODUTOS QUIMICOS LTDA"/>
    <x v="202"/>
    <s v="15.230.775/0001-20"/>
    <s v="R DUQUE DE CAXIAS , 865 , , centro, xaxim, sc - 83.507-000 , 89825-000, BR"/>
    <x v="5"/>
    <s v="DCOMB-009558/1"/>
    <s v="REAL"/>
    <n v="206.6"/>
    <n v="649.61237999999992"/>
    <d v="2015-04-13T00:00:00"/>
    <s v="2.01.01.01.000.000-000124"/>
  </r>
  <r>
    <s v="MBN PRODUTOS QUIMICOS LTDA"/>
    <x v="202"/>
    <s v="15.230.775/0001-20"/>
    <s v="R DUQUE DE CAXIAS , 865 , , centro, xaxim, sc - 83.507-000 , 89825-000, BR"/>
    <x v="5"/>
    <s v="DCOMB-009613/1"/>
    <s v="REAL"/>
    <n v="154.72"/>
    <n v="486.48609599999997"/>
    <d v="2015-04-13T00:00:00"/>
    <s v="2.01.01.01.000.000-000124"/>
  </r>
  <r>
    <s v="MBN PRODUTOS QUIMICOS LTDA"/>
    <x v="202"/>
    <s v="15.230.775/0001-20"/>
    <s v="R DUQUE DE CAXIAS , 865 , , centro, xaxim, sc - 83.507-000 , 89825-000, BR"/>
    <x v="5"/>
    <s v="DCOMB-009688/1"/>
    <s v="REAL"/>
    <n v="593.19000000000005"/>
    <n v="1865.1673170000001"/>
    <d v="2015-04-13T00:00:00"/>
    <s v="2.01.01.01.000.000-000124"/>
  </r>
  <r>
    <s v="MBN PRODUTOS QUIMICOS LTDA"/>
    <x v="202"/>
    <s v="15.230.775/0001-20"/>
    <s v="R DUQUE DE CAXIAS , 865 , , centro, xaxim, sc - 83.507-000 , 89825-000, BR"/>
    <x v="5"/>
    <s v="DCOMB-009689/1"/>
    <s v="REAL"/>
    <n v="378.86"/>
    <n v="1191.2494979999999"/>
    <d v="2015-04-13T00:00:00"/>
    <s v="2.01.01.01.000.000-000124"/>
  </r>
  <r>
    <s v="MBN PRODUTOS QUIMICOS LTDA"/>
    <x v="202"/>
    <s v="15.230.775/0001-20"/>
    <s v="R DUQUE DE CAXIAS , 865 , , centro, xaxim, sc - 83.507-000 , 89825-000, BR"/>
    <x v="5"/>
    <s v="DCOMB-009704/1"/>
    <s v="REAL"/>
    <n v="569.04999999999995"/>
    <n v="1789.2639149999998"/>
    <d v="2015-04-13T00:00:00"/>
    <s v="2.01.01.01.000.000-000124"/>
  </r>
  <r>
    <s v="MBN PRODUTOS QUIMICOS LTDA"/>
    <x v="203"/>
    <s v="92.693.118/0001-60"/>
    <s v="R BARAO DE ITAPAGIPE , 225 PARTE, PARTE, RIO COMPRIDO , RIO DE JANEIRO , RJ - 06.785-400 , 20.261-000 , BR"/>
    <x v="6"/>
    <s v="SAUDE-16012015"/>
    <s v="REAL"/>
    <n v="9953.81"/>
    <n v="31297.764782999999"/>
    <d v="2015-03-06T00:00:00"/>
    <s v="2.01.01.01.000.000-000124"/>
  </r>
  <r>
    <s v="MBN PRODUTOS QUIMICOS LTDA"/>
    <x v="203"/>
    <s v="92.693.118/0001-60"/>
    <s v="R BARAO DE ITAPAGIPE , 225 PARTE, PARTE, RIO COMPRIDO , RIO DE JANEIRO , RJ - 06.785-400 , 20.261-000 , BR"/>
    <x v="6"/>
    <s v="SAUDE-19022015"/>
    <s v="REAL"/>
    <n v="9225.7099999999991"/>
    <n v="29008.399952999996"/>
    <d v="2015-02-27T00:00:00"/>
    <s v="2.01.01.01.000.000-000124"/>
  </r>
  <r>
    <s v="MBN PRODUTOS QUIMICOS LTDA"/>
    <x v="203"/>
    <s v="92.693.118/0001-60"/>
    <s v="R BARAO DE ITAPAGIPE , 225 PARTE, PARTE, RIO COMPRIDO , RIO DE JANEIRO , RJ - 06.785-400 , 20.261-000 , BR"/>
    <x v="6"/>
    <s v="SAUDE-19032015"/>
    <s v="REAL"/>
    <n v="9225.7099999999991"/>
    <n v="29008.399952999996"/>
    <d v="2015-03-19T00:00:00"/>
    <s v="2.01.01.01.000.000-000124"/>
  </r>
  <r>
    <s v="MBN PRODUTOS QUIMICOS LTDA"/>
    <x v="203"/>
    <s v="92.693.118/0001-60"/>
    <s v="R BARAO DE ITAPAGIPE , 225 PARTE, PARTE, RIO COMPRIDO , RIO DE JANEIRO , RJ - 06.785-400 , 20.261-000 , BR"/>
    <x v="6"/>
    <s v="SAUDE-19052015"/>
    <s v="REAL"/>
    <n v="7917.67"/>
    <n v="24895.529780999997"/>
    <d v="2015-05-19T00:00:00"/>
    <s v="2.01.01.01.000.000-000124"/>
  </r>
  <r>
    <s v="MBN PRODUTOS QUIMICOS LTDA"/>
    <x v="204"/>
    <s v="76.535.764/0001-43"/>
    <s v="R DO LAVRADIO , 71 ANDAR 2 , ANDAR 2 , CENTRO , RIO DE JANEIRO , RJ - 83.709-560 , 20.230-070 , BR"/>
    <x v="6"/>
    <s v="TELEF-9052015"/>
    <s v="REAL"/>
    <n v="1050.58"/>
    <n v="3303.3386939999996"/>
    <d v="2015-05-09T00:00:00"/>
    <s v="2.01.01.01.000.000-000124"/>
  </r>
  <r>
    <s v="MBN PRODUTOS QUIMICOS LTDA"/>
    <x v="55"/>
    <s v="60.498.706/0390-10"/>
    <s v="ROD PR 090 KM 115 , s/n , , DISTRITO INDUSTRIAL URBANO , CASTRO , PR - 89825000, 84.174-150 , BR"/>
    <x v="4"/>
    <s v="FOR-012857"/>
    <s v="REAL"/>
    <n v="6112.5"/>
    <n v="19219.533749999999"/>
    <d v="2015-01-16T00:00:00"/>
    <s v="2.01.01.01.000.000-000124"/>
  </r>
  <r>
    <s v="MBN PRODUTOS QUIMICOS LTDA"/>
    <x v="205"/>
    <s v="04.109.859/0004-37"/>
    <s v="AV FERNANDO FERRARI, 354 EDIF, EDIF, VILA REGINA, CACHOEIRINHA, RS - , 94.930-075, BR"/>
    <x v="6"/>
    <s v="FOR-2015640/1"/>
    <s v="REAL"/>
    <n v="950.63"/>
    <n v="2989.0659089999999"/>
    <d v="2015-03-03T00:00:00"/>
    <s v="2.01.01.01.000.000-000124"/>
  </r>
  <r>
    <s v="MBN PRODUTOS QUIMICOS LTDA"/>
    <x v="205"/>
    <s v="04.109.859/0004-37"/>
    <s v="AV FERNANDO FERRARI, 354 EDIF, EDIF, VILA REGINA, CACHOEIRINHA, RS - , 94.930-075, BR"/>
    <x v="6"/>
    <s v="FOR-2015913/1"/>
    <s v="REAL"/>
    <n v="418.51"/>
    <n v="1315.920993"/>
    <d v="2015-05-12T00:00:00"/>
    <s v="2.01.01.01.000.000-000124"/>
  </r>
  <r>
    <s v="MBN PRODUTOS QUIMICOS LTDA"/>
    <x v="206"/>
    <s v="83.034.421/0001-60"/>
    <s v="ROD BR 282 - ACESSO PLINIO ARLINDO DE NES, 3601 D, D, ELDORADO, CHAPECO, SC - 89.803-420, 89.810-300 , BR"/>
    <x v="6"/>
    <s v="FOR-004363/1"/>
    <s v="REAL"/>
    <n v="1650"/>
    <n v="5188.0949999999993"/>
    <d v="2015-01-12T00:00:00"/>
    <s v="2.01.01.01.000.000-000124"/>
  </r>
  <r>
    <s v="MBN PRODUTOS QUIMICOS LTDA"/>
    <x v="207"/>
    <s v="00.773.639/0013-43"/>
    <s v="R LIDIO BATISTA SOARES , 57  , , CENTRO , CACHOEIRINHA , RS - 91.030-310 , 94.935-410 , br"/>
    <x v="6"/>
    <s v="FOR-20151411/1"/>
    <s v="REAL"/>
    <n v="81"/>
    <n v="254.6883"/>
    <d v="2015-04-15T00:00:00"/>
    <s v="2.01.01.01.000.000-000124"/>
  </r>
  <r>
    <s v="MBN PRODUTOS QUIMICOS LTDA"/>
    <x v="207"/>
    <s v="00.773.639/0013-43"/>
    <s v="R LIDIO BATISTA SOARES , 57  , , CENTRO , CACHOEIRINHA , RS - 91.030-310 , 94.935-410 , br"/>
    <x v="6"/>
    <s v="FOR-20151773/1"/>
    <s v="REAL"/>
    <n v="81"/>
    <n v="254.6883"/>
    <d v="2015-05-15T00:00:00"/>
    <s v="2.01.01.01.000.000-000124"/>
  </r>
  <r>
    <s v="MBN PRODUTOS QUIMICOS LTDA"/>
    <x v="208"/>
    <s v="76.610.591/0001-80"/>
    <s v="R IVO LEAO , 42 , , ALTO DA GLORIA , CURITIBA , PR - 83.705-174 , 80.030-180 , BR"/>
    <x v="6"/>
    <s v="FOR-007355/1"/>
    <s v="REAL"/>
    <n v="162.34"/>
    <n v="510.44566199999997"/>
    <d v="2015-03-03T00:00:00"/>
    <s v="2.01.01.01.000.000-000124"/>
  </r>
  <r>
    <s v="MBN PRODUTOS QUIMICOS LTDA"/>
    <x v="209"/>
    <s v="90.089.921/0001-65"/>
    <s v="AV PROTASIO ALVES , 2302  CONJ 303 , CONJ 303 , PETROPOLIS , PORTO ALEGRE , RS - 90.010-080 , 90.410-006 , BR"/>
    <x v="6"/>
    <s v="FOR-006179/1"/>
    <s v="REAL"/>
    <n v="3000"/>
    <n v="9432.9"/>
    <d v="2015-03-20T00:00:00"/>
    <s v="2.01.01.01.000.000-000124"/>
  </r>
  <r>
    <s v="MBN PRODUTOS QUIMICOS LTDA"/>
    <x v="210"/>
    <s v="09.184.449/0001-21"/>
    <s v="AV SENADOR ATILIO FONTANA , 2191 LETRA E , LETRA E , EFAPI , CHAPECO , SC - 02.511-000 , 89.809-505 , BR"/>
    <x v="6"/>
    <s v="FOR-002101/1"/>
    <s v="REAL"/>
    <n v="600"/>
    <n v="1886.58"/>
    <d v="2015-05-10T00:00:00"/>
    <s v="2.01.01.01.000.000-000124"/>
  </r>
  <r>
    <s v="MBN PRODUTOS QUIMICOS LTDA"/>
    <x v="210"/>
    <s v="09.184.449/0001-21"/>
    <s v="AV SENADOR ATILIO FONTANA , 2191 LETRA E , LETRA E , EFAPI , CHAPECO , SC - 02.511-000 , 89.809-505 , BR"/>
    <x v="6"/>
    <s v="FOR-003302/1"/>
    <s v="REAL"/>
    <n v="600"/>
    <n v="1886.58"/>
    <d v="2015-06-10T00:00:00"/>
    <s v="2.01.01.01.000.000-000124"/>
  </r>
  <r>
    <s v="MBN PRODUTOS QUIMICOS LTDA"/>
    <x v="211"/>
    <s v="92.785.989/0001-04"/>
    <s v="AV JOAO PESSOA , 1282 , , AZENHA , PORTO ALEGRE , RS - 91.350-110 , 90040-001, BR"/>
    <x v="6"/>
    <s v="FOR-057315/1"/>
    <s v="REAL"/>
    <n v="294"/>
    <n v="924.42419999999993"/>
    <d v="2015-05-15T00:00:00"/>
    <s v="2.01.01.01.000.000-000124"/>
  </r>
  <r>
    <s v="MBN PRODUTOS QUIMICOS LTDA"/>
    <x v="212"/>
    <s v="76.882.612/0007-02"/>
    <s v="AV VICTOR DO AMARAL , 665  , , CENTRO, ARAUCARIA, PR - 04.752-901, 83.702-040 , BR"/>
    <x v="6"/>
    <s v="FOR-000523/1"/>
    <s v="REAL"/>
    <n v="1224.6300000000001"/>
    <n v="3850.6041090000003"/>
    <d v="2015-04-06T00:00:00"/>
    <s v="2.01.01.01.000.000-000124"/>
  </r>
  <r>
    <s v="MBN PRODUTOS QUIMICOS LTDA"/>
    <x v="212"/>
    <s v="76.882.612/0007-02"/>
    <s v="AV VICTOR DO AMARAL , 665  , , CENTRO, ARAUCARIA, PR - 04.752-901, 83.702-040 , BR"/>
    <x v="6"/>
    <s v="FOR-000620/1"/>
    <s v="REAL"/>
    <n v="1244.6300000000001"/>
    <n v="3913.4901090000003"/>
    <d v="2015-05-06T00:00:00"/>
    <s v="2.01.01.01.000.000-000124"/>
  </r>
  <r>
    <s v="MBN PRODUTOS QUIMICOS LTDA"/>
    <x v="213"/>
    <s v="90.304.700/0001-62"/>
    <s v="R PAPA JOAO XXIII , 1010  , , CENTRO , CACHOEIRINHA, RS - 95.270-000 , 94.910-170 , BR"/>
    <x v="6"/>
    <s v="FOR-150911/1"/>
    <s v="REAL"/>
    <n v="850.2"/>
    <n v="2673.28386"/>
    <d v="2014-12-24T00:00:00"/>
    <s v="2.01.01.01.000.000-000124"/>
  </r>
  <r>
    <s v="MBN PRODUTOS QUIMICOS LTDA"/>
    <x v="213"/>
    <s v="90.304.700/0001-62"/>
    <s v="R PAPA JOAO XXIII , 1010  , , CENTRO , CACHOEIRINHA, RS - 95.270-000 , 94.910-170 , BR"/>
    <x v="6"/>
    <s v="FOR-138480/1"/>
    <s v="REAL"/>
    <n v="436"/>
    <n v="1370.9148"/>
    <d v="2015-03-18T00:00:00"/>
    <s v="2.01.01.01.000.000-000124"/>
  </r>
  <r>
    <s v="MBN PRODUTOS QUIMICOS LTDA"/>
    <x v="213"/>
    <s v="90.304.700/0001-62"/>
    <s v="R PAPA JOAO XXIII , 1010  , , CENTRO , CACHOEIRINHA, RS - 95.270-000 , 94.910-170 , BR"/>
    <x v="6"/>
    <s v="FOR-140531/1"/>
    <s v="REAL"/>
    <n v="385"/>
    <n v="1210.5554999999999"/>
    <d v="2015-04-09T00:00:00"/>
    <s v="2.01.01.01.000.000-000124"/>
  </r>
  <r>
    <s v="MBN PRODUTOS QUIMICOS LTDA"/>
    <x v="213"/>
    <s v="90.304.700/0001-62"/>
    <s v="R PAPA JOAO XXIII , 1010  , , CENTRO , CACHOEIRINHA, RS - 95.270-000 , 94.910-170 , BR"/>
    <x v="6"/>
    <s v="FOR-153217/1"/>
    <s v="REAL"/>
    <n v="327"/>
    <n v="1028.1860999999999"/>
    <d v="2015-04-21T00:00:00"/>
    <s v="2.01.01.01.000.000-000124"/>
  </r>
  <r>
    <s v="MBN PRODUTOS QUIMICOS LTDA"/>
    <x v="213"/>
    <s v="90.304.700/0001-62"/>
    <s v="R PAPA JOAO XXIII , 1010  , , CENTRO , CACHOEIRINHA, RS - 95.270-000 , 94.910-170 , BR"/>
    <x v="6"/>
    <s v="FOR-153372/1"/>
    <s v="REAL"/>
    <n v="272.5"/>
    <n v="856.82174999999995"/>
    <d v="2015-05-06T00:00:00"/>
    <s v="2.01.01.01.000.000-000124"/>
  </r>
  <r>
    <s v="MBN PRODUTOS QUIMICOS LTDA"/>
    <x v="213"/>
    <s v="90.304.700/0001-62"/>
    <s v="R PAPA JOAO XXIII , 1010  , , CENTRO , CACHOEIRINHA, RS - 95.270-000 , 94.910-170 , BR"/>
    <x v="6"/>
    <s v="FOR-154294/1"/>
    <s v="REAL"/>
    <n v="163.5"/>
    <n v="514.09304999999995"/>
    <d v="2015-05-03T00:00:00"/>
    <s v="2.01.01.01.000.000-000124"/>
  </r>
  <r>
    <s v="MBN PRODUTOS QUIMICOS LTDA"/>
    <x v="213"/>
    <s v="90.304.700/0001-62"/>
    <s v="R PAPA JOAO XXIII , 1010  , , CENTRO , CACHOEIRINHA, RS - 95.270-000 , 94.910-170 , BR"/>
    <x v="6"/>
    <s v="FOR-154426/1"/>
    <s v="REAL"/>
    <n v="272.5"/>
    <n v="856.82174999999995"/>
    <d v="2015-05-19T00:00:00"/>
    <s v="2.01.01.01.000.000-000124"/>
  </r>
  <r>
    <s v="MBN PRODUTOS QUIMICOS LTDA"/>
    <x v="214"/>
    <s v="03.622.066/0001-01"/>
    <s v="AV GUSTAVO VETTER , 298 , , CELESTE, CAMPO BOM,  - 91.120-420 , 93700-000, BR"/>
    <x v="6"/>
    <s v="FOR-011611/1"/>
    <s v="REAL"/>
    <n v="343.15"/>
    <n v="1078.966545"/>
    <d v="2015-03-13T00:00:00"/>
    <s v="2.01.01.01.000.000-000124"/>
  </r>
  <r>
    <s v="MBN PRODUTOS QUIMICOS LTDA"/>
    <x v="215"/>
    <s v="80.150.204/0001-48"/>
    <s v="R DUQUE DE CAXIAS , 1015 , , CENTRO, XAXIM, SC - 91.030-080, 89.825-000 , BR"/>
    <x v="6"/>
    <s v="FOR-000732/1"/>
    <s v="REAL"/>
    <n v="475"/>
    <n v="1493.5425"/>
    <d v="2015-04-17T00:00:00"/>
    <s v="2.01.01.01.000.000-000124"/>
  </r>
  <r>
    <s v="MBN PRODUTOS QUIMICOS LTDA"/>
    <x v="216"/>
    <s v="04.024.047/0001-46"/>
    <s v="R 10 DE NOVEMBRO, 1151 , , CENTRO, XAXIM , SC - , 89.825-000 , BR"/>
    <x v="6"/>
    <s v="FOR-002817/2"/>
    <s v="REAL"/>
    <n v="57.5"/>
    <n v="180.79724999999999"/>
    <d v="2015-02-27T00:00:00"/>
    <s v="2.01.01.01.000.000-000124"/>
  </r>
  <r>
    <s v="MBN PRODUTOS QUIMICOS LTDA"/>
    <x v="216"/>
    <s v="04.024.047/0001-46"/>
    <s v="R 10 DE NOVEMBRO, 1151 , , CENTRO, XAXIM , SC - , 89.825-000 , BR"/>
    <x v="6"/>
    <s v="FOR-006133/2"/>
    <s v="REAL"/>
    <n v="130"/>
    <n v="408.75899999999996"/>
    <d v="2015-02-27T00:00:00"/>
    <s v="2.01.01.01.000.000-000124"/>
  </r>
  <r>
    <s v="MBN PRODUTOS QUIMICOS LTDA"/>
    <x v="130"/>
    <s v="88.657.820/0001-00"/>
    <s v="R ADOLFO RANDAZZO, 351 SALA A LOTE MAESTRA , SALA A LOTE MAESTRA , SANTA FE, CAXIAS DO SUL , RS - 05.307-190 , 95.046-800, BR"/>
    <x v="8"/>
    <s v="FOR-000304/2"/>
    <s v="REAL"/>
    <n v="13850"/>
    <n v="43548.555"/>
    <d v="2014-12-28T00:00:00"/>
    <s v="2.01.01.04.000.000-000127"/>
  </r>
  <r>
    <s v="MBN PRODUTOS QUIMICOS LTDA"/>
    <x v="130"/>
    <s v="88.657.820/0001-00"/>
    <s v="R ADOLFO RANDAZZO, 351 SALA A LOTE MAESTRA , SALA A LOTE MAESTRA , SANTA FE, CAXIAS DO SUL , RS - 05.307-190 , 95.046-800, BR"/>
    <x v="8"/>
    <s v="FOR-000304/3"/>
    <s v="REAL"/>
    <n v="15000"/>
    <n v="47164.5"/>
    <d v="2015-03-06T00:00:00"/>
    <s v="2.01.01.04.000.000-000127"/>
  </r>
  <r>
    <s v="MBN PRODUTOS QUIMICOS LTDA"/>
    <x v="130"/>
    <s v="88.657.820/0001-00"/>
    <s v="R ADOLFO RANDAZZO, 351 SALA A LOTE MAESTRA , SALA A LOTE MAESTRA , SANTA FE, CAXIAS DO SUL , RS - 05.307-190 , 95.046-800, BR"/>
    <x v="8"/>
    <s v="EXPOP-140400159"/>
    <s v="REAL"/>
    <n v="20000"/>
    <n v="62886"/>
    <d v="2014-10-07T00:00:00"/>
    <s v="2.01.01.04.000.000-000127"/>
  </r>
  <r>
    <s v="MBN PRODUTOS QUIMICOS LTDA"/>
    <x v="130"/>
    <s v="88.657.820/0001-00"/>
    <s v="R ADOLFO RANDAZZO, 351 SALA A LOTE MAESTRA , SALA A LOTE MAESTRA , SANTA FE, CAXIAS DO SUL , RS - 05.307-190 , 95.046-800, BR"/>
    <x v="8"/>
    <s v="EXPOP-140400160"/>
    <s v="REAL"/>
    <n v="20000.02"/>
    <n v="62886.062886"/>
    <d v="2014-10-09T00:00:00"/>
    <s v="2.01.01.04.000.000-000127"/>
  </r>
  <r>
    <s v="MBN PRODUTOS QUIMICOS LTDA"/>
    <x v="56"/>
    <s v="58.128.174/0014-39"/>
    <s v="AV PRES WILSON , 5031 , , VILA INDEPENDENCIA , SAO PAULO , SP - 91.370-020 , 04.220-001 , BR"/>
    <x v="5"/>
    <s v="FOR-006572/1"/>
    <s v="REAL"/>
    <n v="3967.52"/>
    <n v="12475.073135999999"/>
    <d v="2015-04-26T00:00:00"/>
    <s v="2.01.01.01.000.000-000124"/>
  </r>
  <r>
    <s v="MBN PRODUTOS QUIMICOS LTDA"/>
    <x v="56"/>
    <s v="58.128.174/0014-39"/>
    <s v="AV PRES WILSON , 5031 , , VILA INDEPENDENCIA , SAO PAULO , SP - 91.370-020 , 04.220-001 , BR"/>
    <x v="5"/>
    <s v="FOR-006627"/>
    <s v="REAL"/>
    <n v="1977.85"/>
    <n v="6218.9537549999995"/>
    <d v="2015-05-18T00:00:00"/>
    <s v="2.01.01.01.000.000-000124"/>
  </r>
  <r>
    <s v="MBN PRODUTOS QUIMICOS LTDA"/>
    <x v="217"/>
    <s v="82.508.433/0001-17"/>
    <s v="R EMILIO BLUM , 83 PREDIO, PREDIO, CENTRO , FLORIANOPOLIS , SC - 83.701-010 , 88.020-010 , BR"/>
    <x v="6"/>
    <s v="CAM-9786279"/>
    <s v="REAL"/>
    <n v="49.02"/>
    <n v="154.13358600000001"/>
    <d v="2015-05-17T00:00:00"/>
    <s v="2.01.01.01.000.000-000124"/>
  </r>
  <r>
    <s v="MBN PRODUTOS QUIMICOS LTDA"/>
    <x v="217"/>
    <s v="82.508.433/0001-17"/>
    <s v="R EMILIO BLUM , 83 PREDIO, PREDIO, CENTRO , FLORIANOPOLIS , SC - 83.701-010 , 88.020-010 , BR"/>
    <x v="6"/>
    <s v="CAM-9786279"/>
    <s v="REAL"/>
    <n v="48.27"/>
    <n v="151.775361"/>
    <d v="2015-06-17T00:00:00"/>
    <s v="2.01.01.01.000.000-000124"/>
  </r>
  <r>
    <s v="MBN PRODUTOS QUIMICOS LTDA"/>
    <x v="218"/>
    <s v="19.258.199/0001-80"/>
    <s v="R MARQUES DO HERVAL , 220 CONJ 502 SALA 1 , CONJ 502 SALA 1 , MOINHOS DE VENTO , PORTO ALEGRE , RS - 20.261-000 , 90.570-140 , BR"/>
    <x v="6"/>
    <s v="FOR-000024"/>
    <s v="REAL"/>
    <n v="2024.22"/>
    <n v="6364.754946"/>
    <d v="2015-01-27T00:00:00"/>
    <s v="2.01.01.01.000.000-000124"/>
  </r>
  <r>
    <s v="MBN PRODUTOS QUIMICOS LTDA"/>
    <x v="218"/>
    <s v="19.258.199/0001-80"/>
    <s v="R MARQUES DO HERVAL , 220 CONJ 502 SALA 1 , CONJ 502 SALA 1 , MOINHOS DE VENTO , PORTO ALEGRE , RS - 20.261-000 , 90.570-140 , BR"/>
    <x v="6"/>
    <s v="FOR-000027"/>
    <s v="REAL"/>
    <n v="10860"/>
    <n v="34147.097999999998"/>
    <d v="2015-02-10T00:00:00"/>
    <s v="2.01.01.01.000.000-000124"/>
  </r>
  <r>
    <s v="MBN PRODUTOS QUIMICOS LTDA"/>
    <x v="218"/>
    <s v="19.258.199/0001-80"/>
    <s v="R MARQUES DO HERVAL , 220 CONJ 502 SALA 1 , CONJ 502 SALA 1 , MOINHOS DE VENTO , PORTO ALEGRE , RS - 20.261-000 , 90.570-140 , BR"/>
    <x v="6"/>
    <s v="FOR-000030/1"/>
    <s v="REAL"/>
    <n v="10860"/>
    <n v="34147.097999999998"/>
    <d v="2015-03-11T00:00:00"/>
    <s v="2.01.01.01.000.000-000124"/>
  </r>
  <r>
    <s v="MBN PRODUTOS QUIMICOS LTDA"/>
    <x v="218"/>
    <s v="19.258.199/0001-80"/>
    <s v="R MARQUES DO HERVAL , 220 CONJ 502 SALA 1 , CONJ 502 SALA 1 , MOINHOS DE VENTO , PORTO ALEGRE , RS - 20.261-000 , 90.570-140 , BR"/>
    <x v="6"/>
    <s v="FOR-000031/1"/>
    <s v="REAL"/>
    <n v="10860"/>
    <n v="34147.097999999998"/>
    <d v="2015-03-11T00:00:00"/>
    <s v="2.01.01.01.000.000-000124"/>
  </r>
  <r>
    <s v="MBN PRODUTOS QUIMICOS LTDA"/>
    <x v="219"/>
    <s v="20.028.693/0001-38"/>
    <s v="R SENADOR POMPEO , 114 BLOCO 2;APT 11 , BLOCO 2;APT 11 , JARDIM DO TRIUNFO , GUARULHOS , SP - 94.920-190 , 07.175-510 , BR"/>
    <x v="8"/>
    <s v="FOR-000018/1"/>
    <s v="REAL"/>
    <n v="650"/>
    <n v="2043.7949999999998"/>
    <d v="2015-04-16T00:00:00"/>
    <s v="2.01.01.04.000.000-000127"/>
  </r>
  <r>
    <s v="MBN PRODUTOS QUIMICOS LTDA"/>
    <x v="220"/>
    <s v="91.028.530/0001-01"/>
    <s v="R JOAO PESSOA , 1918 CONJ 20, CONJ 20, CENTRO , MONTENEGRO , RS - 93.600-000 , 95.780-000 , BR"/>
    <x v="6"/>
    <s v="FOR-2015492/1"/>
    <s v="REAL"/>
    <n v="420.59"/>
    <n v="1322.4611369999998"/>
    <d v="2015-03-30T00:00:00"/>
    <s v="2.01.01.01.000.000-000124"/>
  </r>
  <r>
    <s v="MBN PRODUTOS QUIMICOS LTDA"/>
    <x v="220"/>
    <s v="91.028.530/0001-01"/>
    <s v="R JOAO PESSOA , 1918 CONJ 20, CONJ 20, CENTRO , MONTENEGRO , RS - 93.600-000 , 95.780-000 , BR"/>
    <x v="6"/>
    <s v="FOR-2015589/1"/>
    <s v="REAL"/>
    <n v="420.59"/>
    <n v="1322.4611369999998"/>
    <d v="2015-04-30T00:00:00"/>
    <s v="2.01.01.01.000.000-000124"/>
  </r>
  <r>
    <s v="MBN PRODUTOS QUIMICOS LTDA"/>
    <x v="220"/>
    <s v="91.028.530/0001-01"/>
    <s v="R JOAO PESSOA , 1918 CONJ 20, CONJ 20, CENTRO , MONTENEGRO , RS - 93.600-000 , 95.780-000 , BR"/>
    <x v="6"/>
    <s v="FOR-2015853/1"/>
    <s v="REAL"/>
    <n v="420.59"/>
    <n v="1322.4611369999998"/>
    <d v="2015-05-30T00:00:00"/>
    <s v="2.01.01.01.000.000-000124"/>
  </r>
  <r>
    <s v="MBN PRODUTOS QUIMICOS LTDA"/>
    <x v="221"/>
    <s v="09.257.138/0001-45"/>
    <s v="AV FLORES DA CUNHA , 2564 loja 04, loja 04, PARQUE BRASILIA, CACHOEIRINHA , rs - 23.575-450 , 94950000, BR"/>
    <x v="6"/>
    <s v="FOR-000150/1"/>
    <s v="REAL"/>
    <n v="253"/>
    <n v="795.50789999999995"/>
    <d v="2014-12-04T00:00:00"/>
    <s v="2.01.01.01.000.000-000124"/>
  </r>
  <r>
    <s v="MBN PRODUTOS QUIMICOS LTDA"/>
    <x v="221"/>
    <s v="09.257.138/0001-45"/>
    <s v="AV FLORES DA CUNHA , 2564 loja 04, loja 04, PARQUE BRASILIA, CACHOEIRINHA , rs - 23.575-450 , 94950000, BR"/>
    <x v="6"/>
    <s v="FOR-000216/1"/>
    <s v="REAL"/>
    <n v="95"/>
    <n v="298.70850000000002"/>
    <d v="2015-04-10T00:00:00"/>
    <s v="2.01.01.01.000.000-000124"/>
  </r>
  <r>
    <s v="MBN PRODUTOS QUIMICOS LTDA"/>
    <x v="222"/>
    <s v="16.529.867/0001-79"/>
    <s v="R 7 DE SETEMBRO , 1248  SALA 01, SALA 01, STORCH, IJUI , RS - 83.702-040 , 98.700-000, BR"/>
    <x v="6"/>
    <s v="FOR-000175/1"/>
    <s v="REAL"/>
    <n v="2494.11"/>
    <n v="7842.2300729999997"/>
    <d v="2015-03-30T00:00:00"/>
    <s v="2.01.01.01.000.000-000124"/>
  </r>
  <r>
    <s v="MBN PRODUTOS QUIMICOS LTDA"/>
    <x v="223"/>
    <s v="01.821.978/0001-87"/>
    <s v="AV PERNANBUCO , 1328  SALA 202 E 206 , SALA 202 E 206 , NAVEGANTES , PORTO ALEGRE, RS - 94.935-410 , 90.240-001 , br"/>
    <x v="6"/>
    <s v="FOR-010929/1"/>
    <s v="REAL"/>
    <n v="1847.75"/>
    <n v="5809.8803250000001"/>
    <d v="2015-02-25T00:00:00"/>
    <s v="2.01.01.01.000.000-000124"/>
  </r>
  <r>
    <s v="MBN PRODUTOS QUIMICOS LTDA"/>
    <x v="223"/>
    <s v="01.821.978/0001-87"/>
    <s v="AV PERNANBUCO , 1328  SALA 202 E 206 , SALA 202 E 206 , NAVEGANTES , PORTO ALEGRE, RS - 94.935-410 , 90.240-001 , br"/>
    <x v="6"/>
    <s v="FOR-010989/1"/>
    <s v="REAL"/>
    <n v="1805.63"/>
    <n v="5677.4424090000002"/>
    <d v="2015-03-15T00:00:00"/>
    <s v="2.01.01.01.000.000-000124"/>
  </r>
  <r>
    <s v="MBN PRODUTOS QUIMICOS LTDA"/>
    <x v="223"/>
    <s v="01.821.978/0001-87"/>
    <s v="AV PERNANBUCO , 1328  SALA 202 E 206 , SALA 202 E 206 , NAVEGANTES , PORTO ALEGRE, RS - 94.935-410 , 90.240-001 , br"/>
    <x v="6"/>
    <s v="FOR-000057/1"/>
    <s v="REAL"/>
    <n v="1847.75"/>
    <n v="5809.8803250000001"/>
    <d v="2015-04-15T00:00:00"/>
    <s v="2.01.01.01.000.000-000124"/>
  </r>
  <r>
    <s v="MBN PRODUTOS QUIMICOS LTDA"/>
    <x v="223"/>
    <s v="01.821.978/0001-87"/>
    <s v="AV PERNANBUCO , 1328  SALA 202 E 206 , SALA 202 E 206 , NAVEGANTES , PORTO ALEGRE, RS - 94.935-410 , 90.240-001 , br"/>
    <x v="6"/>
    <s v="FOR-000124/1"/>
    <s v="REAL"/>
    <n v="1847.75"/>
    <n v="5809.8803250000001"/>
    <d v="2015-06-02T00:00:00"/>
    <s v="2.01.01.01.000.000-000124"/>
  </r>
  <r>
    <s v="MBN PRODUTOS QUIMICOS LTDA"/>
    <x v="224"/>
    <s v="18.866.860/0001-78"/>
    <s v="R EDU CHAVES , 657 , , MORADA DO VALE II , GRAVATAI , RS - 08.686-010 , 94.120-380 , BR"/>
    <x v="5"/>
    <s v="FOR-6231570/3"/>
    <s v="REAL"/>
    <n v="3332.48"/>
    <n v="10478.316864"/>
    <d v="2014-12-29T00:00:00"/>
    <s v="2.01.01.01.000.000-000124"/>
  </r>
  <r>
    <s v="MBN PRODUTOS QUIMICOS LTDA"/>
    <x v="224"/>
    <s v="18.866.860/0001-78"/>
    <s v="R EDU CHAVES , 657 , , MORADA DO VALE II , GRAVATAI , RS - 08.686-010 , 94.120-380 , BR"/>
    <x v="5"/>
    <s v="FOR-6231792/3"/>
    <s v="REAL"/>
    <n v="2942.54"/>
    <n v="9252.2285219999994"/>
    <d v="2014-12-29T00:00:00"/>
    <s v="2.01.01.01.000.000-000124"/>
  </r>
  <r>
    <s v="MBN PRODUTOS QUIMICOS LTDA"/>
    <x v="224"/>
    <s v="18.866.860/0001-78"/>
    <s v="R EDU CHAVES , 657 , , MORADA DO VALE II , GRAVATAI , RS - 08.686-010 , 94.120-380 , BR"/>
    <x v="5"/>
    <s v="FOR-6232154/3"/>
    <s v="REAL"/>
    <n v="715"/>
    <n v="2248.1745000000001"/>
    <d v="2014-12-29T00:00:00"/>
    <s v="2.01.01.01.000.000-000124"/>
  </r>
  <r>
    <s v="MBN PRODUTOS QUIMICOS LTDA"/>
    <x v="224"/>
    <s v="18.866.860/0001-78"/>
    <s v="R EDU CHAVES , 657 , , MORADA DO VALE II , GRAVATAI , RS - 08.686-010 , 94.120-380 , BR"/>
    <x v="5"/>
    <s v="FOR-6334233/2"/>
    <s v="REAL"/>
    <n v="1366"/>
    <n v="4295.1138000000001"/>
    <d v="2015-01-06T00:00:00"/>
    <s v="2.01.01.01.000.000-000124"/>
  </r>
  <r>
    <s v="MBN PRODUTOS QUIMICOS LTDA"/>
    <x v="224"/>
    <s v="18.866.860/0001-78"/>
    <s v="R EDU CHAVES , 657 , , MORADA DO VALE II , GRAVATAI , RS - 08.686-010 , 94.120-380 , BR"/>
    <x v="5"/>
    <s v="FOR-6334233/3"/>
    <s v="REAL"/>
    <n v="1366"/>
    <n v="4295.1138000000001"/>
    <d v="2015-02-25T00:00:00"/>
    <s v="2.01.01.01.000.000-000124"/>
  </r>
  <r>
    <s v="MBN PRODUTOS QUIMICOS LTDA"/>
    <x v="224"/>
    <s v="18.866.860/0001-78"/>
    <s v="R EDU CHAVES , 657 , , MORADA DO VALE II , GRAVATAI , RS - 08.686-010 , 94.120-380 , BR"/>
    <x v="5"/>
    <s v="FOR-6334425/2"/>
    <s v="REAL"/>
    <n v="1430"/>
    <n v="4496.3490000000002"/>
    <d v="2014-12-18T00:00:00"/>
    <s v="2.01.01.01.000.000-000124"/>
  </r>
  <r>
    <s v="MBN PRODUTOS QUIMICOS LTDA"/>
    <x v="224"/>
    <s v="18.866.860/0001-78"/>
    <s v="R EDU CHAVES , 657 , , MORADA DO VALE II , GRAVATAI , RS - 08.686-010 , 94.120-380 , BR"/>
    <x v="5"/>
    <s v="FOR-6334425/3"/>
    <s v="REAL"/>
    <n v="1430"/>
    <n v="4496.3490000000002"/>
    <d v="2015-02-25T00:00:00"/>
    <s v="2.01.01.01.000.000-000124"/>
  </r>
  <r>
    <s v="MBN PRODUTOS QUIMICOS LTDA"/>
    <x v="224"/>
    <s v="18.866.860/0001-78"/>
    <s v="R EDU CHAVES , 657 , , MORADA DO VALE II , GRAVATAI , RS - 08.686-010 , 94.120-380 , BR"/>
    <x v="5"/>
    <s v="FOR-6432984/2"/>
    <s v="REAL"/>
    <n v="1677.6"/>
    <n v="5274.8776799999996"/>
    <d v="2015-01-07T00:00:00"/>
    <s v="2.01.01.01.000.000-000124"/>
  </r>
  <r>
    <s v="MBN PRODUTOS QUIMICOS LTDA"/>
    <x v="224"/>
    <s v="18.866.860/0001-78"/>
    <s v="R EDU CHAVES , 657 , , MORADA DO VALE II , GRAVATAI , RS - 08.686-010 , 94.120-380 , BR"/>
    <x v="5"/>
    <s v="FOR-6432984/3"/>
    <s v="REAL"/>
    <n v="1677.6"/>
    <n v="5274.8776799999996"/>
    <d v="2015-02-25T00:00:00"/>
    <s v="2.01.01.01.000.000-000124"/>
  </r>
  <r>
    <s v="MBN PRODUTOS QUIMICOS LTDA"/>
    <x v="224"/>
    <s v="18.866.860/0001-78"/>
    <s v="R EDU CHAVES , 657 , , MORADA DO VALE II , GRAVATAI , RS - 08.686-010 , 94.120-380 , BR"/>
    <x v="5"/>
    <s v="FOR-6567392/1"/>
    <s v="REAL"/>
    <n v="1489.6"/>
    <n v="4683.7492799999991"/>
    <d v="2014-12-15T00:00:00"/>
    <s v="2.01.01.01.000.000-000124"/>
  </r>
  <r>
    <s v="MBN PRODUTOS QUIMICOS LTDA"/>
    <x v="225"/>
    <s v="93.923.761/0001-04"/>
    <s v="AV MARTINS BASTOS , 1050 FRENTE, FRENTE, SARANDI, PORTO ALEGRE, RS - 89.825-000 , 91.120-420 , BR"/>
    <x v="6"/>
    <s v="FOR-243007/1"/>
    <s v="REAL"/>
    <n v="389.5"/>
    <n v="1224.7048499999999"/>
    <d v="2014-10-30T00:00:00"/>
    <s v="2.01.01.01.000.000-000124"/>
  </r>
  <r>
    <s v="MBN PRODUTOS QUIMICOS LTDA"/>
    <x v="226"/>
    <s v="72.381.189/0006-25"/>
    <s v="AV DA EMANCIPACAO, 5000 , , PARQUE DOS PINHEIROS , HORTOLANDIA, SP - 89.825-000 , 13.184-654 , BR"/>
    <x v="6"/>
    <s v="FOR-1030395/1"/>
    <s v="REAL"/>
    <n v="1539.36"/>
    <n v="4840.2096479999991"/>
    <d v="2015-04-22T00:00:00"/>
    <s v="2.01.01.01.000.000-000124"/>
  </r>
  <r>
    <s v="MBN PRODUTOS QUIMICOS LTDA"/>
    <x v="226"/>
    <s v="72.381.189/0006-25"/>
    <s v="AV DA EMANCIPACAO, 5000 , , PARQUE DOS PINHEIROS , HORTOLANDIA, SP - 89.825-000 , 13.184-654 , BR"/>
    <x v="6"/>
    <s v="FOR-4806266/1"/>
    <s v="REAL"/>
    <n v="1711.01"/>
    <n v="5379.9287429999995"/>
    <d v="2014-11-29T00:00:00"/>
    <s v="2.01.01.01.000.000-000124"/>
  </r>
  <r>
    <s v="MBN PRODUTOS QUIMICOS LTDA"/>
    <x v="227"/>
    <s v="87.006.755/0001-81"/>
    <s v="R Guarany, 684, _x000a_Jardim Imbuhy, Cachoeirinha _x000a_RS, CEP 94920-300"/>
    <x v="6"/>
    <s v="FOR-003577/1"/>
    <s v="REAL"/>
    <n v="67.040000000000006"/>
    <n v="210.79387200000002"/>
    <d v="2015-05-13T00:00:00"/>
    <s v="2.01.01.01.000.000-000124"/>
  </r>
  <r>
    <s v="MBN PRODUTOS QUIMICOS LTDA"/>
    <x v="228"/>
    <s v="07.473.735/0001-81"/>
    <s v="AV 25 DE JULHO , 3330 B , B , SAO CRISTOVAO , FLORES DA CUNHA , RS - 07.250-071 , 95.270-000 , BR"/>
    <x v="8"/>
    <s v="FOR-070739/1"/>
    <s v="REAL"/>
    <n v="1209.47"/>
    <n v="3802.9365210000001"/>
    <d v="2014-12-20T00:00:00"/>
    <s v="2.01.01.04.000.000-000127"/>
  </r>
  <r>
    <s v="MBN PRODUTOS QUIMICOS LTDA"/>
    <x v="228"/>
    <s v="07.473.735/0001-81"/>
    <s v="AV 25 DE JULHO , 3330 B , B , SAO CRISTOVAO , FLORES DA CUNHA , RS - 07.250-071 , 95.270-000 , BR"/>
    <x v="8"/>
    <s v="FOR-073018/1"/>
    <s v="REAL"/>
    <n v="1569.54"/>
    <n v="4935.1046219999998"/>
    <d v="2015-02-25T00:00:00"/>
    <s v="2.01.01.04.000.000-000127"/>
  </r>
  <r>
    <s v="MBN PRODUTOS QUIMICOS LTDA"/>
    <x v="229"/>
    <s v="07.473.735/0073-56"/>
    <s v="ROD BR 101 , 4850-A KM 116,8 , KM 116,8 , SALSEIROS , ITAJAI , SC - 13.069-101, 88.317-000 , BR"/>
    <x v="6"/>
    <s v="FOR-006684/1"/>
    <s v="REAL"/>
    <n v="873.24"/>
    <n v="2745.7285320000001"/>
    <d v="2014-12-20T00:00:00"/>
    <s v="2.01.01.01.000.000-000124"/>
  </r>
  <r>
    <s v="MBN PRODUTOS QUIMICOS LTDA"/>
    <x v="230"/>
    <n v="9931104953"/>
    <s v="RUA ANTONIO LUNARD, 294 , , , XAXIM,  - 92.420-220 , 89.825-000, BR"/>
    <x v="8"/>
    <s v="RPAT-000040"/>
    <s v="REAL"/>
    <n v="1895.65"/>
    <n v="5960.492295"/>
    <d v="2015-04-10T00:00:00"/>
    <s v="2.01.01.04.000.000-000127"/>
  </r>
  <r>
    <s v="MBN PRODUTOS QUIMICOS LTDA"/>
    <x v="231"/>
    <s v="16.713.953/0001-37"/>
    <s v="R GENERAL SOUZA DOCA , 100 APT 302 , APT 302 , PETROPOLIS , PORTO ALEGRE , RS - 06.230-096 , 90.630-050 , BR"/>
    <x v="5"/>
    <s v="FOR-000030"/>
    <s v="REAL"/>
    <n v="10000"/>
    <n v="31443"/>
    <d v="2014-08-29T00:00:00"/>
    <s v="2.01.01.01.000.000-000124"/>
  </r>
  <r>
    <s v="MBN PRODUTOS QUIMICOS LTDA"/>
    <x v="232"/>
    <s v="02.040.842/0001-00"/>
    <s v="AV GETULIO VARGAS , 3150 , , TRES PORTOS, SAPUCAIA DO SUL , RS - 94.950-550, 93.212-220, BR"/>
    <x v="6"/>
    <s v="FOR-000960/1"/>
    <s v="REAL"/>
    <n v="625"/>
    <n v="1965.1875"/>
    <d v="2014-12-18T00:00:00"/>
    <s v="2.01.01.01.000.000-000124"/>
  </r>
  <r>
    <s v="MBN PRODUTOS QUIMICOS LTDA"/>
    <x v="232"/>
    <s v="02.040.842/0001-00"/>
    <s v="AV GETULIO VARGAS , 3150 , , TRES PORTOS, SAPUCAIA DO SUL , RS - 94.950-550, 93.212-220, BR"/>
    <x v="6"/>
    <s v="FOR-000960/2"/>
    <s v="REAL"/>
    <n v="625"/>
    <n v="1965.1875"/>
    <d v="2015-01-10T00:00:00"/>
    <s v="2.01.01.01.000.000-000124"/>
  </r>
  <r>
    <s v="MBN PRODUTOS QUIMICOS LTDA"/>
    <x v="232"/>
    <s v="02.040.842/0001-00"/>
    <s v="AV GETULIO VARGAS , 3150 , , TRES PORTOS, SAPUCAIA DO SUL , RS - 94.950-550, 93.212-220, BR"/>
    <x v="6"/>
    <s v="FOR-000041/1"/>
    <s v="REAL"/>
    <n v="2725"/>
    <n v="8568.2174999999988"/>
    <d v="2014-12-18T00:00:00"/>
    <s v="2.01.01.01.000.000-000124"/>
  </r>
  <r>
    <s v="MBN PRODUTOS QUIMICOS LTDA"/>
    <x v="232"/>
    <s v="02.040.842/0001-00"/>
    <s v="AV GETULIO VARGAS , 3150 , , TRES PORTOS, SAPUCAIA DO SUL , RS - 94.950-550, 93.212-220, BR"/>
    <x v="6"/>
    <s v="FOR-000041/2"/>
    <s v="REAL"/>
    <n v="2725"/>
    <n v="8568.2174999999988"/>
    <d v="2015-01-10T00:00:00"/>
    <s v="2.01.01.01.000.000-000124"/>
  </r>
  <r>
    <s v="MBN PRODUTOS QUIMICOS LTDA"/>
    <x v="233"/>
    <s v="61.695.227/0001-93"/>
    <s v="AV DOUTOR MARCOS PENTEADO DE ULHOA RODRIGUES , 939 LOJA 1 E 2, TERREO ANDAR 1 AO 7, TORRE II , LOJA 1 E 2, TERREO ANDAR 1 AO 7, TORRE II , SITIO TAMBORE , BARUERI , SP - 02.712-100 , 06.460-040 , BR"/>
    <x v="6"/>
    <s v="CEEM-77067592"/>
    <s v="REAL"/>
    <n v="1145.3800000000001"/>
    <n v="3601.4183340000004"/>
    <d v="2015-03-25T00:00:00"/>
    <s v="2.01.01.01.000.000-000124"/>
  </r>
  <r>
    <s v="MBN PRODUTOS QUIMICOS LTDA"/>
    <x v="234"/>
    <s v="10.893.150/0001-25"/>
    <s v="AC BR 282 PLINIO ARLINDO DE NES , 1915 LETRA D SALA 03 , LETRA D SALA 03 , LIDER , CHAPECO , SC - 94965-320, 89.805-297 , BR"/>
    <x v="6"/>
    <s v="FOR-000402/1"/>
    <s v="REAL"/>
    <n v="300"/>
    <n v="943.29"/>
    <d v="2015-05-28T00:00:00"/>
    <s v="2.01.01.01.000.000-000124"/>
  </r>
  <r>
    <s v="MBN PRODUTOS QUIMICOS LTDA"/>
    <x v="235"/>
    <s v="33.530.486/0001-29"/>
    <s v="Rua Engenheiro Afonso Cavalcanti, 233_x000a_ Porto Alegre - RS CEP. 90440-110"/>
    <x v="6"/>
    <s v="TELEF-31149766"/>
    <s v="REAL"/>
    <n v="2301.23"/>
    <n v="7235.7574889999996"/>
    <d v="2015-05-06T00:00:00"/>
    <s v="2.01.01.01.000.000-000124"/>
  </r>
  <r>
    <s v="MBN PRODUTOS QUIMICOS LTDA"/>
    <x v="235"/>
    <s v="33.530.486/0001-29"/>
    <s v="Rua Engenheiro Afonso Cavalcanti, 233_x000a_ Porto Alegre - RS CEP. 90440-110"/>
    <x v="6"/>
    <s v="TELEF-30052015"/>
    <s v="REAL"/>
    <n v="2285.96"/>
    <n v="7187.7440280000001"/>
    <d v="2015-06-06T00:00:00"/>
    <s v="2.01.01.01.000.000-000124"/>
  </r>
  <r>
    <s v="MBN PRODUTOS QUIMICOS LTDA"/>
    <x v="236"/>
    <s v="89.054.050/0001-65"/>
    <s v="R JULIO KOWALSKI , 225 PAVILHAO A , PAVILHAO A , JARDIM SAO PEDRO , PORTO ALEGRE , RS - 94.930-075, 91.040-380 , BR"/>
    <x v="6"/>
    <s v="FOR-946398/1"/>
    <s v="REAL"/>
    <n v="858.95"/>
    <n v="2700.7964849999998"/>
    <d v="2015-04-09T00:00:00"/>
    <s v="2.01.01.01.000.000-000124"/>
  </r>
  <r>
    <s v="MBN PRODUTOS QUIMICOS LTDA"/>
    <x v="237"/>
    <s v="14.843.715/0001-10"/>
    <s v="R ROSA ZAMBENEDETTI , 939 sala c, sala c, DR. ARI LUNARDI , XAXIM , sc - 97.500-300 , 89.825-000 , BR"/>
    <x v="6"/>
    <s v="FOR-002094/1"/>
    <s v="REAL"/>
    <n v="375"/>
    <n v="1179.1125"/>
    <d v="2015-04-29T00:00:00"/>
    <s v="2.01.01.01.000.000-000124"/>
  </r>
  <r>
    <s v="MBN PRODUTOS QUIMICOS LTDA"/>
    <x v="238"/>
    <s v="05.672.933/0001-49"/>
    <s v="R Campos Salles, 286, _x000a_Jardim America, Cachoeirinha _x000a_RS, CEP 94920-030"/>
    <x v="6"/>
    <s v="FOR-009128/1"/>
    <s v="REAL"/>
    <n v="233.34"/>
    <n v="733.69096200000001"/>
    <d v="2015-06-01T00:00:00"/>
    <s v="2.01.01.01.000.000-000124"/>
  </r>
  <r>
    <s v="MBN PRODUTOS QUIMICOS LTDA"/>
    <x v="238"/>
    <s v="05.672.933/0001-49"/>
    <s v="R Campos Salles, 286, _x000a_Jardim America, Cachoeirinha _x000a_RS, CEP 94920-030"/>
    <x v="6"/>
    <s v="FOR-009128/2"/>
    <s v="REAL"/>
    <n v="233.33"/>
    <n v="733.65951900000005"/>
    <d v="2015-06-29T00:00:00"/>
    <s v="2.01.01.01.000.000-000124"/>
  </r>
  <r>
    <s v="MBN PRODUTOS QUIMICOS LTDA"/>
    <x v="238"/>
    <s v="05.672.933/0001-49"/>
    <s v="R Campos Salles, 286, _x000a_Jardim America, Cachoeirinha _x000a_RS, CEP 94920-030"/>
    <x v="6"/>
    <s v="FOR-009128/3"/>
    <s v="REAL"/>
    <n v="233.33"/>
    <n v="733.65951900000005"/>
    <d v="2015-07-27T00:00:00"/>
    <s v="2.01.01.01.000.000-000124"/>
  </r>
  <r>
    <s v="MBN PRODUTOS QUIMICOS LTDA"/>
    <x v="238"/>
    <s v="05.672.933/0001-49"/>
    <s v="R Campos Salles, 286, _x000a_Jardim America, Cachoeirinha _x000a_RS, CEP 94920-030"/>
    <x v="6"/>
    <s v="FOR-2015581/1"/>
    <s v="REAL"/>
    <n v="475.99"/>
    <n v="1496.6553569999999"/>
    <d v="2015-06-01T00:00:00"/>
    <s v="2.01.01.01.000.000-000124"/>
  </r>
  <r>
    <s v="MBN PRODUTOS QUIMICOS LTDA"/>
    <x v="238"/>
    <s v="05.672.933/0001-49"/>
    <s v="R Campos Salles, 286, _x000a_Jardim America, Cachoeirinha _x000a_RS, CEP 94920-030"/>
    <x v="6"/>
    <s v="FOR-2015581/2"/>
    <s v="REAL"/>
    <n v="476"/>
    <n v="1496.6867999999999"/>
    <d v="2015-06-29T00:00:00"/>
    <s v="2.01.01.01.000.000-000124"/>
  </r>
  <r>
    <s v="MBN PRODUTOS QUIMICOS LTDA"/>
    <x v="238"/>
    <s v="05.672.933/0001-49"/>
    <s v="R Campos Salles, 286, _x000a_Jardim America, Cachoeirinha _x000a_RS, CEP 94920-030"/>
    <x v="6"/>
    <s v="FOR-2015581/3"/>
    <s v="REAL"/>
    <n v="476.01"/>
    <n v="1496.7182429999998"/>
    <d v="2015-07-27T00:00:00"/>
    <s v="2.01.01.01.000.000-000124"/>
  </r>
  <r>
    <s v="MBN PRODUTOS QUIMICOS LTDA"/>
    <x v="239"/>
    <s v="02.955.273/0001-15"/>
    <s v="R URUGUAI , 3  , , CENTRO HISTORICO , PORTO ALEGRE , RS  - 94.070-001 , 90.010-140 , BR"/>
    <x v="6"/>
    <s v="SAUDE-10227224"/>
    <s v="REAL"/>
    <n v="2251.04"/>
    <n v="7077.9450719999995"/>
    <d v="2015-04-10T00:00:00"/>
    <s v="2.01.01.01.000.000-000124"/>
  </r>
  <r>
    <s v="MBN PRODUTOS QUIMICOS LTDA"/>
    <x v="239"/>
    <s v="02.955.273/0001-15"/>
    <s v="R URUGUAI , 3  , , CENTRO HISTORICO , PORTO ALEGRE , RS  - 94.070-001 , 90.010-140 , BR"/>
    <x v="6"/>
    <s v="SAUDE-10233658"/>
    <s v="REAL"/>
    <n v="3163.4"/>
    <n v="9946.6786200000006"/>
    <d v="2015-05-10T00:00:00"/>
    <s v="2.01.01.01.000.000-000124"/>
  </r>
  <r>
    <s v="MBN PRODUTOS QUIMICOS LTDA"/>
    <x v="239"/>
    <s v="02.955.273/0001-15"/>
    <s v="R URUGUAI , 3  , , CENTRO HISTORICO , PORTO ALEGRE , RS  - 94.070-001 , 90.010-140 , BR"/>
    <x v="6"/>
    <s v="SAUDE-10240824"/>
    <s v="REAL"/>
    <n v="2379.92"/>
    <n v="7483.1824559999995"/>
    <d v="2015-06-10T00:00:00"/>
    <s v="2.01.01.01.000.000-000124"/>
  </r>
  <r>
    <s v="MBN PRODUTOS QUIMICOS LTDA"/>
    <x v="240"/>
    <s v="04.070.589/0001-55"/>
    <s v="R ALMIRANTE BARROSO , 715 501 E 503 , 501 E 503 , FLORESTA , PORTO ALEGRE , RS - 93.600-000, 90.220-021 , BR"/>
    <x v="6"/>
    <s v="FOR-001798/1"/>
    <s v="REAL"/>
    <n v="12068.02"/>
    <n v="37945.475286000001"/>
    <d v="2014-12-15T00:00:00"/>
    <s v="2.01.01.01.000.000-000124"/>
  </r>
  <r>
    <s v="MBN PRODUTOS QUIMICOS LTDA"/>
    <x v="240"/>
    <s v="04.070.589/0001-55"/>
    <s v="R ALMIRANTE BARROSO , 715 501 E 503 , 501 E 503 , FLORESTA , PORTO ALEGRE , RS - 93.600-000, 90.220-021 , BR"/>
    <x v="6"/>
    <s v="FOR-001840/1"/>
    <s v="REAL"/>
    <n v="13034.25"/>
    <n v="40983.592274999995"/>
    <d v="2015-01-15T00:00:00"/>
    <s v="2.01.01.01.000.000-000124"/>
  </r>
  <r>
    <s v="MBN PRODUTOS QUIMICOS LTDA"/>
    <x v="240"/>
    <s v="04.070.589/0001-55"/>
    <s v="R ALMIRANTE BARROSO , 715 501 E 503 , 501 E 503 , FLORESTA , PORTO ALEGRE , RS - 93.600-000, 90.220-021 , BR"/>
    <x v="6"/>
    <s v="FOR-001841/1"/>
    <s v="REAL"/>
    <n v="2491.0700000000002"/>
    <n v="7832.6714010000005"/>
    <d v="2015-01-15T00:00:00"/>
    <s v="2.01.01.01.000.000-000124"/>
  </r>
  <r>
    <s v="MBN PRODUTOS QUIMICOS LTDA"/>
    <x v="240"/>
    <s v="04.070.589/0001-55"/>
    <s v="R ALMIRANTE BARROSO , 715 501 E 503 , 501 E 503 , FLORESTA , PORTO ALEGRE , RS - 93.600-000, 90.220-021 , BR"/>
    <x v="6"/>
    <s v="FOR-001860/1"/>
    <s v="REAL"/>
    <n v="13034.25"/>
    <n v="40983.592274999995"/>
    <d v="2015-02-16T00:00:00"/>
    <s v="2.01.01.01.000.000-000124"/>
  </r>
  <r>
    <s v="MBN PRODUTOS QUIMICOS LTDA"/>
    <x v="240"/>
    <s v="04.070.589/0001-55"/>
    <s v="R ALMIRANTE BARROSO , 715 501 E 503 , 501 E 503 , FLORESTA , PORTO ALEGRE , RS - 93.600-000, 90.220-021 , BR"/>
    <x v="6"/>
    <s v="FOR-001861/1"/>
    <s v="REAL"/>
    <n v="2491.0700000000002"/>
    <n v="7832.6714010000005"/>
    <d v="2015-02-16T00:00:00"/>
    <s v="2.01.01.01.000.000-000124"/>
  </r>
  <r>
    <s v="MBN PRODUTOS QUIMICOS LTDA"/>
    <x v="240"/>
    <s v="04.070.589/0001-55"/>
    <s v="R ALMIRANTE BARROSO , 715 501 E 503 , 501 E 503 , FLORESTA , PORTO ALEGRE , RS - 93.600-000, 90.220-021 , BR"/>
    <x v="6"/>
    <s v="DINFO-001889"/>
    <s v="REAL"/>
    <n v="8144.5"/>
    <n v="25608.751349999999"/>
    <d v="2015-04-10T00:00:00"/>
    <s v="2.01.01.01.000.000-000124"/>
  </r>
  <r>
    <s v="MBN PRODUTOS QUIMICOS LTDA"/>
    <x v="240"/>
    <s v="04.070.589/0001-55"/>
    <s v="R ALMIRANTE BARROSO , 715 501 E 503 , 501 E 503 , FLORESTA , PORTO ALEGRE , RS - 93.600-000, 90.220-021 , BR"/>
    <x v="6"/>
    <s v="DINFO-001890"/>
    <s v="REAL"/>
    <n v="2491.0700000000002"/>
    <n v="7832.6714010000005"/>
    <d v="2015-04-10T00:00:00"/>
    <s v="2.01.01.01.000.000-000124"/>
  </r>
  <r>
    <s v="MBN PRODUTOS QUIMICOS LTDA"/>
    <x v="240"/>
    <s v="04.070.589/0001-55"/>
    <s v="R ALMIRANTE BARROSO , 715 501 E 503 , 501 E 503 , FLORESTA , PORTO ALEGRE , RS - 93.600-000, 90.220-021 , BR"/>
    <x v="6"/>
    <s v="DINFO-001908"/>
    <s v="REAL"/>
    <n v="8144.5"/>
    <n v="25608.751349999999"/>
    <d v="2015-04-27T00:00:00"/>
    <s v="2.01.01.01.000.000-000124"/>
  </r>
  <r>
    <s v="MBN PRODUTOS QUIMICOS LTDA"/>
    <x v="240"/>
    <s v="04.070.589/0001-55"/>
    <s v="R ALMIRANTE BARROSO , 715 501 E 503 , 501 E 503 , FLORESTA , PORTO ALEGRE , RS - 93.600-000, 90.220-021 , BR"/>
    <x v="6"/>
    <s v="DINFO-001909"/>
    <s v="REAL"/>
    <n v="2491.0700000000002"/>
    <n v="7832.6714010000005"/>
    <d v="2015-04-27T00:00:00"/>
    <s v="2.01.01.01.000.000-000124"/>
  </r>
  <r>
    <s v="MBN PRODUTOS QUIMICOS LTDA"/>
    <x v="241"/>
    <s v="00.122.446/0001-99"/>
    <s v="Rod Br 277, S/N, Km 63,5_x000a_Botiatuva, Piraquara _x000a_PR, CEP 83309-220"/>
    <x v="6"/>
    <s v="FOR-008930/1"/>
    <s v="REAL"/>
    <n v="1950"/>
    <n v="6131.3849999999993"/>
    <d v="2015-05-19T00:00:00"/>
    <s v="2.01.01.01.000.000-000124"/>
  </r>
  <r>
    <s v="MBN PRODUTOS QUIMICOS LTDA"/>
    <x v="242"/>
    <s v="06.173.320/0001-20"/>
    <s v="R JURUA , 759 SALA 01 , SALA 01 , JARDIM SAO PEDRO , PORTO ALEGRE , RS - , 91.040-220 , BR"/>
    <x v="6"/>
    <s v="CTT-057200/3"/>
    <s v="REAL"/>
    <n v="854.83"/>
    <n v="2687.8419690000001"/>
    <d v="2014-12-15T00:00:00"/>
    <s v="2.01.01.01.000.000-000124"/>
  </r>
  <r>
    <s v="MBN PRODUTOS QUIMICOS LTDA"/>
    <x v="242"/>
    <s v="06.173.320/0001-20"/>
    <s v="R JURUA , 759 SALA 01 , SALA 01 , JARDIM SAO PEDRO , PORTO ALEGRE , RS - , 91.040-220 , BR"/>
    <x v="6"/>
    <s v="CTT-057200/4"/>
    <s v="REAL"/>
    <n v="2447.73"/>
    <n v="7696.3974389999994"/>
    <d v="2015-02-25T00:00:00"/>
    <s v="2.01.01.01.000.000-000124"/>
  </r>
  <r>
    <s v="MBN PRODUTOS QUIMICOS LTDA"/>
    <x v="242"/>
    <s v="06.173.320/0001-20"/>
    <s v="R JURUA , 759 SALA 01 , SALA 01 , JARDIM SAO PEDRO , PORTO ALEGRE , RS - , 91.040-220 , BR"/>
    <x v="6"/>
    <s v="CTT-057200/6"/>
    <s v="REAL"/>
    <n v="1481.32"/>
    <n v="4657.7144759999992"/>
    <d v="2015-03-31T00:00:00"/>
    <s v="2.01.01.01.000.000-000124"/>
  </r>
  <r>
    <s v="MBN PRODUTOS QUIMICOS LTDA"/>
    <x v="242"/>
    <s v="06.173.320/0001-20"/>
    <s v="R JURUA , 759 SALA 01 , SALA 01 , JARDIM SAO PEDRO , PORTO ALEGRE , RS - , 91.040-220 , BR"/>
    <x v="6"/>
    <s v="CTT-057200/7"/>
    <s v="REAL"/>
    <n v="1475"/>
    <n v="4637.8424999999997"/>
    <d v="2015-04-15T00:00:00"/>
    <s v="2.01.01.01.000.000-000124"/>
  </r>
  <r>
    <s v="MBN PRODUTOS QUIMICOS LTDA"/>
    <x v="242"/>
    <s v="06.173.320/0001-20"/>
    <s v="R JURUA , 759 SALA 01 , SALA 01 , JARDIM SAO PEDRO , PORTO ALEGRE , RS - , 91.040-220 , BR"/>
    <x v="6"/>
    <s v="CTT-057200/8"/>
    <s v="REAL"/>
    <n v="1475"/>
    <n v="4637.8424999999997"/>
    <d v="2015-05-15T00:00:00"/>
    <s v="2.01.01.01.000.000-000124"/>
  </r>
  <r>
    <s v="MBN PRODUTOS QUIMICOS LTDA"/>
    <x v="243"/>
    <s v="03.659.166/0021-56"/>
    <s v="R MIGUEL TEIXEIRA, 126  , , CIDADE BAIXA , PORTO ALEGRE, RS - 97.500-970 , 90.050-250 , br"/>
    <x v="6"/>
    <s v="DLICA-20112014"/>
    <s v="REAL"/>
    <n v="2250"/>
    <n v="7074.6749999999993"/>
    <d v="2015-01-08T00:00:00"/>
    <s v="2.01.01.01.000.000-000124"/>
  </r>
  <r>
    <s v="MBN PRODUTOS QUIMICOS LTDA"/>
    <x v="243"/>
    <s v="03.659.166/0021-56"/>
    <s v="R MIGUEL TEIXEIRA, 126  , , CIDADE BAIXA , PORTO ALEGRE, RS - 97.500-970 , 90.050-250 , br"/>
    <x v="6"/>
    <s v="DLICA-8012015"/>
    <s v="REAL"/>
    <n v="2250"/>
    <n v="7074.6749999999993"/>
    <d v="2015-01-08T00:00:00"/>
    <s v="2.01.01.01.000.000-000124"/>
  </r>
  <r>
    <s v="MBN PRODUTOS QUIMICOS LTDA"/>
    <x v="244"/>
    <s v="02.207.285/0001-61"/>
    <s v="R BOM JESUS DO IGUAPE , 984 , , hauer, CURITIBA , pr - 13.460-000 , 81.610-040 , BR"/>
    <x v="6"/>
    <s v="FOR-001212"/>
    <s v="REAL"/>
    <n v="150"/>
    <n v="471.64499999999998"/>
    <d v="2015-02-27T00:00:00"/>
    <s v="2.01.01.01.000.000-000124"/>
  </r>
  <r>
    <s v="MBN PRODUTOS QUIMICOS LTDA"/>
    <x v="244"/>
    <s v="02.207.285/0001-61"/>
    <s v="R BOM JESUS DO IGUAPE , 984 , , hauer, CURITIBA , pr - 13.460-000 , 81.610-040 , BR"/>
    <x v="6"/>
    <s v="FOR-002707"/>
    <s v="REAL"/>
    <n v="136.5"/>
    <n v="429.19694999999996"/>
    <d v="2015-02-27T00:00:00"/>
    <s v="2.01.01.01.000.000-000124"/>
  </r>
  <r>
    <s v="MBN PRODUTOS QUIMICOS LTDA"/>
    <x v="245"/>
    <s v="08.749.108/0001-93"/>
    <s v="R ALFERES ANGELO SAMPAIO , 301 , , AGUA VERDE , CURITIBA , PR - 95.780-000 , 80.250-120 , BR"/>
    <x v="6"/>
    <s v="FOR-000791/4"/>
    <s v="REAL"/>
    <n v="416.6"/>
    <n v="1309.9153799999999"/>
    <d v="2014-11-23T00:00:00"/>
    <s v="2.01.01.01.000.000-000124"/>
  </r>
  <r>
    <s v="MBN PRODUTOS QUIMICOS LTDA"/>
    <x v="245"/>
    <s v="08.749.108/0001-93"/>
    <s v="R ALFERES ANGELO SAMPAIO , 301 , , AGUA VERDE , CURITIBA , PR - 95.780-000 , 80.250-120 , BR"/>
    <x v="6"/>
    <s v="FOR-000791/5"/>
    <s v="REAL"/>
    <n v="416.6"/>
    <n v="1309.9153799999999"/>
    <d v="2014-12-23T00:00:00"/>
    <s v="2.01.01.01.000.000-000124"/>
  </r>
  <r>
    <s v="MBN PRODUTOS QUIMICOS LTDA"/>
    <x v="245"/>
    <s v="08.749.108/0001-93"/>
    <s v="R ALFERES ANGELO SAMPAIO , 301 , , AGUA VERDE , CURITIBA , PR - 95.780-000 , 80.250-120 , BR"/>
    <x v="6"/>
    <s v="FOR-000791/6"/>
    <s v="REAL"/>
    <n v="416.6"/>
    <n v="1309.9153799999999"/>
    <d v="2015-02-25T00:00:00"/>
    <s v="2.01.01.01.000.000-000124"/>
  </r>
  <r>
    <s v="MBN PRODUTOS QUIMICOS LTDA"/>
    <x v="246"/>
    <s v="07.295.435/0001-50"/>
    <s v="R INDEPENDENCIA , 1620 , , DR. ARI LUNARDI , XAXIM , SC - 81.200-240 , 89.825-000 , BR"/>
    <x v="6"/>
    <s v="DMVEI-000294/1"/>
    <s v="REAL"/>
    <n v="390"/>
    <n v="1226.277"/>
    <d v="2015-05-09T00:00:00"/>
    <s v="2.01.01.01.000.000-000124"/>
  </r>
  <r>
    <s v="MBN PRODUTOS QUIMICOS LTDA"/>
    <x v="246"/>
    <s v="07.295.435/0001-50"/>
    <s v="R INDEPENDENCIA , 1620 , , DR. ARI LUNARDI , XAXIM , SC - 81.200-240 , 89.825-000 , BR"/>
    <x v="6"/>
    <s v="DMVEI-000294/2"/>
    <s v="REAL"/>
    <n v="390"/>
    <n v="1226.277"/>
    <d v="2015-06-08T00:00:00"/>
    <s v="2.01.01.01.000.000-000124"/>
  </r>
  <r>
    <s v="MBN PRODUTOS QUIMICOS LTDA"/>
    <x v="246"/>
    <s v="07.295.435/0001-50"/>
    <s v="R INDEPENDENCIA , 1620 , , DR. ARI LUNARDI , XAXIM , SC - 81.200-240 , 89.825-000 , BR"/>
    <x v="6"/>
    <s v="DMVEI-000296/1"/>
    <s v="REAL"/>
    <n v="7.5"/>
    <n v="23.582249999999998"/>
    <d v="2015-05-09T00:00:00"/>
    <s v="2.01.01.01.000.000-000124"/>
  </r>
  <r>
    <s v="MBN PRODUTOS QUIMICOS LTDA"/>
    <x v="246"/>
    <s v="07.295.435/0001-50"/>
    <s v="R INDEPENDENCIA , 1620 , , DR. ARI LUNARDI , XAXIM , SC - 81.200-240 , 89.825-000 , BR"/>
    <x v="6"/>
    <s v="DMVEI-000296/2"/>
    <s v="REAL"/>
    <n v="7.5"/>
    <n v="23.582249999999998"/>
    <d v="2015-06-08T00:00:00"/>
    <s v="2.01.01.01.000.000-000124"/>
  </r>
  <r>
    <s v="MBN PRODUTOS QUIMICOS LTDA"/>
    <x v="247"/>
    <s v="86.901.196/0001-00"/>
    <s v="AV JUSCELINO K DE OLIVEIRA , 13880  , , CIDADE INDUSTRIAL, CURITIBA, PR - 80.030-180 , 81.450-000, BR"/>
    <x v="6"/>
    <s v="FOR-018300/1"/>
    <s v="REAL"/>
    <n v="80"/>
    <n v="251.54399999999998"/>
    <d v="2015-03-05T00:00:00"/>
    <s v="2.01.01.01.000.000-000124"/>
  </r>
  <r>
    <s v="MBN PRODUTOS QUIMICOS LTDA"/>
    <x v="247"/>
    <s v="86.901.196/0001-00"/>
    <s v="AV JUSCELINO K DE OLIVEIRA , 13880  , , CIDADE INDUSTRIAL, CURITIBA, PR - 80.030-180 , 81.450-000, BR"/>
    <x v="6"/>
    <s v="FOR-018693/1"/>
    <s v="REAL"/>
    <n v="80"/>
    <n v="251.54399999999998"/>
    <d v="2015-04-08T00:00:00"/>
    <s v="2.01.01.01.000.000-000124"/>
  </r>
  <r>
    <s v="MBN PRODUTOS QUIMICOS LTDA"/>
    <x v="248"/>
    <s v="08.036.841/0001-60"/>
    <s v="AV JUSCELINO KUBITSCHEK DE OLIVEIRA , 13880  , , CIDADE INDUSTRIAL, CURITIBA , PR - 83.702-055 , 81.450-000, BR"/>
    <x v="6"/>
    <s v="FOR-012546/1"/>
    <s v="REAL"/>
    <n v="105.17"/>
    <n v="330.68603100000001"/>
    <d v="2015-04-09T00:00:00"/>
    <s v="2.01.01.01.000.000-000124"/>
  </r>
  <r>
    <s v="MBN PRODUTOS QUIMICOS LTDA"/>
    <x v="249"/>
    <s v="19.617.214/0001-30"/>
    <s v="R JOSE ANTONIO DUARTE , 575 CASA , CASA , VILA SILVEIRA MARTINS , CACHOEIRINHA , RS  - 86.070-545 , 94.940-180 , BR"/>
    <x v="6"/>
    <s v="FOR-7496336/1"/>
    <s v="REAL"/>
    <n v="80"/>
    <n v="251.54399999999998"/>
    <d v="2015-04-10T00:00:00"/>
    <s v="2.01.01.01.000.000-000124"/>
  </r>
  <r>
    <s v="MBN PRODUTOS QUIMICOS LTDA"/>
    <x v="250"/>
    <s v="16.858.858/0001-21"/>
    <s v="AV GENERAL FLORES DA CUNHA , 2466 PAVLH A , PAVLH A , VILA PARQUE BRASILIA , CACHOEIRINHA , RS - 93548040, 94.950-000 , BR"/>
    <x v="6"/>
    <s v="FOR-000267/1"/>
    <s v="REAL"/>
    <n v="540"/>
    <n v="1697.922"/>
    <d v="2015-03-09T00:00:00"/>
    <s v="2.01.01.01.000.000-000124"/>
  </r>
  <r>
    <s v="MBN PRODUTOS QUIMICOS LTDA"/>
    <x v="250"/>
    <s v="16.858.858/0001-21"/>
    <s v="AV GENERAL FLORES DA CUNHA , 2466 PAVLH A , PAVLH A , VILA PARQUE BRASILIA , CACHOEIRINHA , RS - 93548040, 94.950-000 , BR"/>
    <x v="6"/>
    <s v="FOR-000269/1"/>
    <s v="REAL"/>
    <n v="170"/>
    <n v="534.53099999999995"/>
    <d v="2015-03-16T00:00:00"/>
    <s v="2.01.01.01.000.000-000124"/>
  </r>
  <r>
    <s v="MBN PRODUTOS QUIMICOS LTDA"/>
    <x v="251"/>
    <s v="07.895.771/0001-33"/>
    <s v="R BARAO DO AMAZONAS , 426 CONJ 301 , CONJ 301 , PETROPOLIS, PORTO ALEGRE , RS - , 90.670-000 , BR"/>
    <x v="6"/>
    <s v="FOR-002477/1"/>
    <s v="REAL"/>
    <n v="268.8"/>
    <n v="845.18784000000005"/>
    <d v="2014-12-05T00:00:00"/>
    <s v="2.01.01.01.000.000-000124"/>
  </r>
  <r>
    <s v="MBN PRODUTOS QUIMICOS LTDA"/>
    <x v="251"/>
    <s v="07.895.771/0001-33"/>
    <s v="R BARAO DO AMAZONAS , 426 CONJ 301 , CONJ 301 , PETROPOLIS, PORTO ALEGRE , RS - , 90.670-000 , BR"/>
    <x v="6"/>
    <s v="FOR-002478/1"/>
    <s v="REAL"/>
    <n v="306"/>
    <n v="962.1558"/>
    <d v="2014-12-05T00:00:00"/>
    <s v="2.01.01.01.000.000-000124"/>
  </r>
  <r>
    <s v="MBN PRODUTOS QUIMICOS LTDA"/>
    <x v="252"/>
    <s v="10.869.882/0001-80"/>
    <s v="R DOM JAIME CAMARA , 179 conj 306, conj 306, CENTRO , FLORIANOPOLIS , SC - 07.792-820 , 88.015-120 , BR"/>
    <x v="6"/>
    <s v="FOR-000794/1"/>
    <s v="REAL"/>
    <n v="2990"/>
    <n v="9401.4570000000003"/>
    <d v="2015-03-30T00:00:00"/>
    <s v="2.01.01.01.000.000-000124"/>
  </r>
  <r>
    <s v="MBN PRODUTOS QUIMICOS LTDA"/>
    <x v="252"/>
    <s v="10.869.882/0001-80"/>
    <s v="R DOM JAIME CAMARA , 179 conj 306, conj 306, CENTRO , FLORIANOPOLIS , SC - 07.792-820 , 88.015-120 , BR"/>
    <x v="6"/>
    <s v="FOR-000832/1"/>
    <s v="REAL"/>
    <n v="1270"/>
    <n v="3993.261"/>
    <d v="2015-04-06T00:00:00"/>
    <s v="2.01.01.01.000.000-000124"/>
  </r>
  <r>
    <s v="MBN PRODUTOS QUIMICOS LTDA"/>
    <x v="253"/>
    <s v="06.114.935/0015-80"/>
    <s v="R MANOEL JOAO MARTINS , S/N , , PRAIA DE FORA , PALHOCA , SC - 03.023-000 , 88.138-090 , BR"/>
    <x v="4"/>
    <s v="FOR-150110/3"/>
    <s v="REAL"/>
    <n v="658"/>
    <n v="2068.9494"/>
    <d v="2014-12-08T00:00:00"/>
    <s v="2.01.01.01.000.000-000124"/>
  </r>
  <r>
    <s v="MBN PRODUTOS QUIMICOS LTDA"/>
    <x v="253"/>
    <s v="06.114.935/0015-80"/>
    <s v="R MANOEL JOAO MARTINS , S/N , , PRAIA DE FORA , PALHOCA , SC - 03.023-000 , 88.138-090 , BR"/>
    <x v="4"/>
    <s v="FOR-150110/4"/>
    <s v="REAL"/>
    <n v="658"/>
    <n v="2068.9494"/>
    <d v="2015-01-05T00:00:00"/>
    <s v="2.01.01.01.000.000-000124"/>
  </r>
  <r>
    <s v="MBN PRODUTOS QUIMICOS LTDA"/>
    <x v="253"/>
    <s v="06.114.935/0015-80"/>
    <s v="R MANOEL JOAO MARTINS , S/N , , PRAIA DE FORA , PALHOCA , SC - 03.023-000 , 88.138-090 , BR"/>
    <x v="4"/>
    <s v="FOR-152455/2"/>
    <s v="REAL"/>
    <n v="3600"/>
    <n v="11319.48"/>
    <d v="2014-12-05T00:00:00"/>
    <s v="2.01.01.01.000.000-000124"/>
  </r>
  <r>
    <s v="MBN PRODUTOS QUIMICOS LTDA"/>
    <x v="253"/>
    <s v="06.114.935/0015-80"/>
    <s v="R MANOEL JOAO MARTINS , S/N , , PRAIA DE FORA , PALHOCA , SC - 03.023-000 , 88.138-090 , BR"/>
    <x v="4"/>
    <s v="FOR-152455/3"/>
    <s v="REAL"/>
    <n v="3600"/>
    <n v="11319.48"/>
    <d v="2015-01-02T00:00:00"/>
    <s v="2.01.01.01.000.000-000124"/>
  </r>
  <r>
    <s v="MBN PRODUTOS QUIMICOS LTDA"/>
    <x v="253"/>
    <s v="06.114.935/0015-80"/>
    <s v="R MANOEL JOAO MARTINS , S/N , , PRAIA DE FORA , PALHOCA , SC - 03.023-000 , 88.138-090 , BR"/>
    <x v="4"/>
    <s v="FOR-152455/4"/>
    <s v="REAL"/>
    <n v="3600"/>
    <n v="11319.48"/>
    <d v="2015-01-30T00:00:00"/>
    <s v="2.01.01.01.000.000-000124"/>
  </r>
  <r>
    <s v="MBN PRODUTOS QUIMICOS LTDA"/>
    <x v="253"/>
    <s v="06.114.935/0015-80"/>
    <s v="R MANOEL JOAO MARTINS , S/N , , PRAIA DE FORA , PALHOCA , SC - 03.023-000 , 88.138-090 , BR"/>
    <x v="4"/>
    <s v="FOR-152455/5"/>
    <s v="REAL"/>
    <n v="3600"/>
    <n v="11319.48"/>
    <d v="2015-02-27T00:00:00"/>
    <s v="2.01.01.01.000.000-000124"/>
  </r>
  <r>
    <s v="MBN PRODUTOS QUIMICOS LTDA"/>
    <x v="253"/>
    <s v="06.114.935/0015-80"/>
    <s v="R MANOEL JOAO MARTINS , S/N , , PRAIA DE FORA , PALHOCA , SC - 03.023-000 , 88.138-090 , BR"/>
    <x v="4"/>
    <s v="FOR-152455/6"/>
    <s v="REAL"/>
    <n v="3600"/>
    <n v="11319.48"/>
    <d v="2015-03-27T00:00:00"/>
    <s v="2.01.01.01.000.000-000124"/>
  </r>
  <r>
    <s v="MBN PRODUTOS QUIMICOS LTDA"/>
    <x v="253"/>
    <s v="06.114.935/0015-80"/>
    <s v="R MANOEL JOAO MARTINS , S/N , , PRAIA DE FORA , PALHOCA , SC - 03.023-000 , 88.138-090 , BR"/>
    <x v="4"/>
    <s v="FOR-152455/7"/>
    <s v="REAL"/>
    <n v="3600"/>
    <n v="11319.48"/>
    <d v="2015-04-24T00:00:00"/>
    <s v="2.01.01.01.000.000-000124"/>
  </r>
  <r>
    <s v="MBN PRODUTOS QUIMICOS LTDA"/>
    <x v="254"/>
    <s v="05.596.445/0001-08"/>
    <s v="R CAPISTRANO DE ABREU , 1011 , , NITEROI, CANOAS, RS - 06.715-864 , 92120-131, BR"/>
    <x v="5"/>
    <s v="FOR-007365/1"/>
    <s v="REAL"/>
    <n v="2483.34"/>
    <n v="7808.3659619999999"/>
    <d v="2015-01-05T00:00:00"/>
    <s v="2.01.01.01.000.000-000124"/>
  </r>
  <r>
    <s v="MBN PRODUTOS QUIMICOS LTDA"/>
    <x v="254"/>
    <s v="05.596.445/0001-08"/>
    <s v="R CAPISTRANO DE ABREU , 1011 , , NITEROI, CANOAS, RS - 06.715-864 , 92120-131, BR"/>
    <x v="5"/>
    <s v="FOR-007365/2"/>
    <s v="REAL"/>
    <n v="2483.33"/>
    <n v="7808.3345189999991"/>
    <d v="2015-01-09T00:00:00"/>
    <s v="2.01.01.01.000.000-000124"/>
  </r>
  <r>
    <s v="MBN PRODUTOS QUIMICOS LTDA"/>
    <x v="254"/>
    <s v="05.596.445/0001-08"/>
    <s v="R CAPISTRANO DE ABREU , 1011 , , NITEROI, CANOAS, RS - 06.715-864 , 92120-131, BR"/>
    <x v="5"/>
    <s v="FOR-007365/3"/>
    <s v="REAL"/>
    <n v="2483.33"/>
    <n v="7808.3345189999991"/>
    <d v="2015-02-25T00:00:00"/>
    <s v="2.01.01.01.000.000-000124"/>
  </r>
  <r>
    <s v="MBN PRODUTOS QUIMICOS LTDA"/>
    <x v="255"/>
    <s v="08.297.075/0001-98"/>
    <s v="R TAPIACU, 340 , , PASSO DA AREIA , PORTO ALEGRE , RS - 93.600-000 , 91.030-080, BR"/>
    <x v="6"/>
    <s v="FOR-009125/5"/>
    <s v="REAL"/>
    <n v="440"/>
    <n v="1383.492"/>
    <d v="2015-03-20T00:00:00"/>
    <s v="2.01.01.01.000.000-000124"/>
  </r>
  <r>
    <s v="MBN PRODUTOS QUIMICOS LTDA"/>
    <x v="256"/>
    <s v="01.589.437/0001-75"/>
    <s v="R PEDRO FOLLE , 213 SALA 02 , SALA 02 , PRIMAVERA , XAXIM , SC - 09.530-050 , 89.825-000 , BR"/>
    <x v="6"/>
    <s v="FOR-003714/1"/>
    <s v="REAL"/>
    <n v="2300"/>
    <n v="7231.8899999999994"/>
    <d v="2014-12-19T00:00:00"/>
    <s v="2.01.01.01.000.000-000124"/>
  </r>
  <r>
    <s v="MBN PRODUTOS QUIMICOS LTDA"/>
    <x v="257"/>
    <s v="94.312.014/0001-94"/>
    <s v="AV DORIVAL CANDIDO LUZ DE OLIVEIRA , 7299  , , BOM PRINCIPIO , GRAVATAI , RS  - 04.578-000 , 94.070-001 , BR"/>
    <x v="6"/>
    <s v="FOR-000430/4"/>
    <s v="REAL"/>
    <n v="12.25"/>
    <n v="38.517674999999997"/>
    <d v="2015-03-02T00:00:00"/>
    <s v="2.01.01.01.000.000-000124"/>
  </r>
  <r>
    <s v="MBN PRODUTOS QUIMICOS LTDA"/>
    <x v="257"/>
    <s v="94.312.014/0001-94"/>
    <s v="AV DORIVAL CANDIDO LUZ DE OLIVEIRA , 7299  , , BOM PRINCIPIO , GRAVATAI , RS  - 04.578-000 , 94.070-001 , BR"/>
    <x v="6"/>
    <s v="FOR-001067/4"/>
    <s v="REAL"/>
    <n v="254"/>
    <n v="798.65219999999999"/>
    <d v="2015-03-02T00:00:00"/>
    <s v="2.01.01.01.000.000-000124"/>
  </r>
  <r>
    <s v="MBN PRODUTOS QUIMICOS LTDA"/>
    <x v="257"/>
    <s v="94.312.014/0001-94"/>
    <s v="AV DORIVAL CANDIDO LUZ DE OLIVEIRA , 7299  , , BOM PRINCIPIO , GRAVATAI , RS  - 04.578-000 , 94.070-001 , BR"/>
    <x v="6"/>
    <s v="FOR-000699/3"/>
    <s v="REAL"/>
    <n v="223"/>
    <n v="701.1789"/>
    <d v="2015-03-19T00:00:00"/>
    <s v="2.01.01.01.000.000-000124"/>
  </r>
  <r>
    <s v="MBN PRODUTOS QUIMICOS LTDA"/>
    <x v="257"/>
    <s v="94.312.014/0001-94"/>
    <s v="AV DORIVAL CANDIDO LUZ DE OLIVEIRA , 7299  , , BOM PRINCIPIO , GRAVATAI , RS  - 04.578-000 , 94.070-001 , BR"/>
    <x v="6"/>
    <s v="FOR-000699/4"/>
    <s v="REAL"/>
    <n v="223"/>
    <n v="701.1789"/>
    <d v="2015-04-18T00:00:00"/>
    <s v="2.01.01.01.000.000-000124"/>
  </r>
  <r>
    <s v="MBN PRODUTOS QUIMICOS LTDA"/>
    <x v="257"/>
    <s v="94.312.014/0001-94"/>
    <s v="AV DORIVAL CANDIDO LUZ DE OLIVEIRA , 7299  , , BOM PRINCIPIO , GRAVATAI , RS  - 04.578-000 , 94.070-001 , BR"/>
    <x v="6"/>
    <s v="FOR-001199/2"/>
    <s v="REAL"/>
    <n v="212.33"/>
    <n v="667.62921900000003"/>
    <d v="2015-02-25T00:00:00"/>
    <s v="2.01.01.01.000.000-000124"/>
  </r>
  <r>
    <s v="MBN PRODUTOS QUIMICOS LTDA"/>
    <x v="257"/>
    <s v="94.312.014/0001-94"/>
    <s v="AV DORIVAL CANDIDO LUZ DE OLIVEIRA , 7299  , , BOM PRINCIPIO , GRAVATAI , RS  - 04.578-000 , 94.070-001 , BR"/>
    <x v="6"/>
    <s v="FOR-001199/3"/>
    <s v="REAL"/>
    <n v="223"/>
    <n v="701.1789"/>
    <d v="2015-03-19T00:00:00"/>
    <s v="2.01.01.01.000.000-000124"/>
  </r>
  <r>
    <s v="MBN PRODUTOS QUIMICOS LTDA"/>
    <x v="257"/>
    <s v="94.312.014/0001-94"/>
    <s v="AV DORIVAL CANDIDO LUZ DE OLIVEIRA , 7299  , , BOM PRINCIPIO , GRAVATAI , RS  - 04.578-000 , 94.070-001 , BR"/>
    <x v="6"/>
    <s v="FOR-001199/4"/>
    <s v="REAL"/>
    <n v="223"/>
    <n v="701.1789"/>
    <d v="2015-04-18T00:00:00"/>
    <s v="2.01.01.01.000.000-000124"/>
  </r>
  <r>
    <s v="MBN PRODUTOS QUIMICOS LTDA"/>
    <x v="257"/>
    <s v="94.312.014/0001-94"/>
    <s v="AV DORIVAL CANDIDO LUZ DE OLIVEIRA , 7299  , , BOM PRINCIPIO , GRAVATAI , RS  - 04.578-000 , 94.070-001 , BR"/>
    <x v="6"/>
    <s v="FOR-000820/1"/>
    <s v="REAL"/>
    <n v="167"/>
    <n v="525.09809999999993"/>
    <d v="2015-03-02T00:00:00"/>
    <s v="2.01.01.01.000.000-000124"/>
  </r>
  <r>
    <s v="MBN PRODUTOS QUIMICOS LTDA"/>
    <x v="257"/>
    <s v="94.312.014/0001-94"/>
    <s v="AV DORIVAL CANDIDO LUZ DE OLIVEIRA , 7299  , , BOM PRINCIPIO , GRAVATAI , RS  - 04.578-000 , 94.070-001 , BR"/>
    <x v="6"/>
    <s v="FOR-001064/1"/>
    <s v="REAL"/>
    <n v="39.75"/>
    <n v="124.98592499999999"/>
    <d v="2015-06-11T00:00:00"/>
    <s v="2.01.01.01.000.000-000124"/>
  </r>
  <r>
    <s v="MBN PRODUTOS QUIMICOS LTDA"/>
    <x v="257"/>
    <s v="94.312.014/0001-94"/>
    <s v="AV DORIVAL CANDIDO LUZ DE OLIVEIRA , 7299  , , BOM PRINCIPIO , GRAVATAI , RS  - 04.578-000 , 94.070-001 , BR"/>
    <x v="6"/>
    <s v="FOR-001064/2"/>
    <s v="REAL"/>
    <n v="39.75"/>
    <n v="124.98592499999999"/>
    <d v="2015-07-11T00:00:00"/>
    <s v="2.01.01.01.000.000-000124"/>
  </r>
  <r>
    <s v="MBN PRODUTOS QUIMICOS LTDA"/>
    <x v="257"/>
    <s v="94.312.014/0001-94"/>
    <s v="AV DORIVAL CANDIDO LUZ DE OLIVEIRA , 7299  , , BOM PRINCIPIO , GRAVATAI , RS  - 04.578-000 , 94.070-001 , BR"/>
    <x v="6"/>
    <s v="FOR-001064/3"/>
    <s v="REAL"/>
    <n v="39.75"/>
    <n v="124.98592499999999"/>
    <d v="2015-08-10T00:00:00"/>
    <s v="2.01.01.01.000.000-000124"/>
  </r>
  <r>
    <s v="MBN PRODUTOS QUIMICOS LTDA"/>
    <x v="257"/>
    <s v="94.312.014/0001-94"/>
    <s v="AV DORIVAL CANDIDO LUZ DE OLIVEIRA , 7299  , , BOM PRINCIPIO , GRAVATAI , RS  - 04.578-000 , 94.070-001 , BR"/>
    <x v="6"/>
    <s v="FOR-001064/4"/>
    <s v="REAL"/>
    <n v="39.75"/>
    <n v="124.98592499999999"/>
    <d v="2015-09-09T00:00:00"/>
    <s v="2.01.01.01.000.000-000124"/>
  </r>
  <r>
    <s v="MBN PRODUTOS QUIMICOS LTDA"/>
    <x v="258"/>
    <s v="82.832.932/0001-65"/>
    <s v="AV PLINIO ARLINDO DE NES , 1212 , , CENTRO , XAXIM , SC - 03.318-000 , 89.825-000 , BR"/>
    <x v="6"/>
    <s v="FOR-001533/1"/>
    <s v="REAL"/>
    <n v="390"/>
    <n v="1226.277"/>
    <d v="2015-04-16T00:00:00"/>
    <s v="2.01.01.01.000.000-000124"/>
  </r>
  <r>
    <s v="MBN PRODUTOS QUIMICOS LTDA"/>
    <x v="259"/>
    <s v="16.670.085/0160-78"/>
    <s v="AV PRESIDENTE JUSCELINO KUBITSCHEK , 215 , , VILA NOVA , SAO PAULO , SP  - 13.424-580 , 04.543-010 , br"/>
    <x v="6"/>
    <s v="DCOND-027793"/>
    <s v="REAL"/>
    <n v="4971.1899999999996"/>
    <n v="15630.912716999997"/>
    <d v="2014-12-05T00:00:00"/>
    <s v="2.01.01.01.000.000-000124"/>
  </r>
  <r>
    <s v="MBN PRODUTOS QUIMICOS LTDA"/>
    <x v="260"/>
    <s v="04.820.435/0001-33"/>
    <s v="R JAU , 160 APT 301 , APT 301 , CRISTO REDENTOR , PORTO ALEGRE, RS - 94.940-000 , 91.040-080 , br"/>
    <x v="6"/>
    <s v="FOR-000037"/>
    <s v="REAL"/>
    <n v="4000.6"/>
    <n v="12579.086579999999"/>
    <d v="2015-01-09T00:00:00"/>
    <s v="2.01.01.01.000.000-000124"/>
  </r>
  <r>
    <s v="MBN PRODUTOS QUIMICOS LTDA"/>
    <x v="261"/>
    <s v="57.026.585/0001-36"/>
    <s v="R LUPO PANELI, 303 , , INDUSTRIAL , CERQUILHO, SP - 06.409-060 , 18.520-000 , br"/>
    <x v="6"/>
    <s v="FOR-026727/4"/>
    <s v="REAL"/>
    <n v="2649.82"/>
    <n v="8331.8290259999994"/>
    <d v="2014-12-26T00:00:00"/>
    <s v="2.01.01.01.000.000-000124"/>
  </r>
  <r>
    <s v="MBN PRODUTOS QUIMICOS LTDA"/>
    <x v="261"/>
    <s v="57.026.585/0001-36"/>
    <s v="R LUPO PANELI, 303 , , INDUSTRIAL , CERQUILHO, SP - 06.409-060 , 18.520-000 , br"/>
    <x v="6"/>
    <s v="FOR-027627/3"/>
    <s v="REAL"/>
    <n v="1397.66"/>
    <n v="4394.6623380000001"/>
    <d v="2015-01-07T00:00:00"/>
    <s v="2.01.01.01.000.000-000124"/>
  </r>
  <r>
    <s v="MBN PRODUTOS QUIMICOS LTDA"/>
    <x v="262"/>
    <s v="19.221.318/0001-20"/>
    <s v="AV PANAMERICANA , 101 APT 1308 , APT 1308 , JARDIM LINDOIA , PORTO ALEGRE , RS - 91.040-220 , APT 1308 , BR"/>
    <x v="6"/>
    <s v="FOR-000011"/>
    <s v="REAL"/>
    <n v="1500"/>
    <n v="4716.45"/>
    <d v="2015-02-28T00:00:00"/>
    <s v="2.01.01.01.000.000-000124"/>
  </r>
  <r>
    <s v="MBN PRODUTOS QUIMICOS LTDA"/>
    <x v="262"/>
    <s v="19.221.318/0001-20"/>
    <s v="AV PANAMERICANA , 101 APT 1308 , APT 1308 , JARDIM LINDOIA , PORTO ALEGRE , RS - 91.040-220 , APT 1308 , BR"/>
    <x v="6"/>
    <s v="FOR-000012"/>
    <s v="REAL"/>
    <n v="20000"/>
    <n v="62886"/>
    <d v="2015-03-31T00:00:00"/>
    <s v="2.01.01.01.000.000-000124"/>
  </r>
  <r>
    <s v="MBN PRODUTOS QUIMICOS LTDA"/>
    <x v="262"/>
    <s v="19.221.318/0001-20"/>
    <s v="AV PANAMERICANA , 101 APT 1308 , APT 1308 , JARDIM LINDOIA , PORTO ALEGRE , RS - 91.040-220 , APT 1308 , BR"/>
    <x v="6"/>
    <s v="FOR-000013"/>
    <s v="REAL"/>
    <n v="20000"/>
    <n v="62886"/>
    <d v="2015-04-30T00:00:00"/>
    <s v="2.01.01.01.000.000-000124"/>
  </r>
  <r>
    <s v="MBN PRODUTOS QUIMICOS LTDA"/>
    <x v="263"/>
    <s v="92.965.524/0001-35"/>
    <s v="AV SERTORIO , 5500 , , JD LINDOIA , PORTO ALEGRE , RS - 92.310-030 , 91.050-370, BR"/>
    <x v="6"/>
    <s v="FOR-033760/1"/>
    <s v="REAL"/>
    <n v="712"/>
    <n v="2238.7415999999998"/>
    <d v="2014-12-30T00:00:00"/>
    <s v="2.01.01.01.000.000-000124"/>
  </r>
  <r>
    <s v="MBN PRODUTOS QUIMICOS LTDA"/>
    <x v="264"/>
    <s v="20.256.999/0001-41"/>
    <s v="AV MARECHAL RONDON , 3033  , , MORADA DO VALE I , GRAVATAI , RS - 95.760-000, 94.080-500, BR"/>
    <x v="6"/>
    <s v="FOR-7761981/1"/>
    <s v="REAL"/>
    <n v="140"/>
    <n v="440.202"/>
    <d v="2015-05-05T00:00:00"/>
    <s v="2.01.01.01.000.000-000124"/>
  </r>
  <r>
    <s v="MBN PRODUTOS QUIMICOS LTDA"/>
    <x v="265"/>
    <s v="97.318.307/0002-58"/>
    <s v="R GIOVANI SALVATI , 645 , , SAO VICENTE , GRAVATAI , RS - 90.200-140 , 94.155-170 , BR"/>
    <x v="6"/>
    <s v="FOR-6522283/1"/>
    <s v="REAL"/>
    <n v="357"/>
    <n v="1122.5150999999998"/>
    <d v="2014-12-18T00:00:00"/>
    <s v="2.01.01.01.000.000-000124"/>
  </r>
  <r>
    <s v="MBN PRODUTOS QUIMICOS LTDA"/>
    <x v="265"/>
    <s v="97.318.307/0002-58"/>
    <s v="R GIOVANI SALVATI , 645 , , SAO VICENTE , GRAVATAI , RS - 90.200-140 , 94.155-170 , BR"/>
    <x v="6"/>
    <s v="FOR-6600873/1"/>
    <s v="REAL"/>
    <n v="79.8"/>
    <n v="250.91513999999998"/>
    <d v="2015-01-02T00:00:00"/>
    <s v="2.01.01.01.000.000-000124"/>
  </r>
  <r>
    <s v="MBN PRODUTOS QUIMICOS LTDA"/>
    <x v="266"/>
    <s v="10.543.078/0001-06"/>
    <s v="R RUI BARBOSA, 73, SALA 01_x000a__x000a_Bairro CENTRO_x000a__x000a_Cidade Xaxim_x000a__x000a_CEP 89.825-000"/>
    <x v="6"/>
    <s v="FOR-000349/1"/>
    <s v="REAL"/>
    <n v="120"/>
    <n v="377.31599999999997"/>
    <d v="2015-05-20T00:00:00"/>
    <s v="2.01.01.01.000.000-000124"/>
  </r>
  <r>
    <s v="MBN PRODUTOS QUIMICOS LTDA"/>
    <x v="267"/>
    <s v="07.524.826/0001-07"/>
    <s v="EST MARIA M ANDRIOTTI MINUZZO, 233 , , DEOLINDA GOULART , GRAVATAI , RS - 83.430-000 , 94.180-120, BR"/>
    <x v="6"/>
    <s v="FOR-001219/1"/>
    <s v="REAL"/>
    <n v="309.91000000000003"/>
    <n v="974.45001300000001"/>
    <d v="2015-03-22T00:00:00"/>
    <s v="2.01.01.01.000.000-000124"/>
  </r>
  <r>
    <s v="MBN PRODUTOS QUIMICOS LTDA"/>
    <x v="267"/>
    <s v="07.524.826/0001-07"/>
    <s v="EST MARIA M ANDRIOTTI MINUZZO, 233 , , DEOLINDA GOULART , GRAVATAI , RS - 83.430-000 , 94.180-120, BR"/>
    <x v="6"/>
    <s v="FOR-001312/1"/>
    <s v="REAL"/>
    <n v="235.83"/>
    <n v="741.52026899999998"/>
    <d v="2015-04-22T00:00:00"/>
    <s v="2.01.01.01.000.000-000124"/>
  </r>
  <r>
    <s v="MBN PRODUTOS QUIMICOS LTDA"/>
    <x v="267"/>
    <s v="07.524.826/0001-07"/>
    <s v="EST MARIA M ANDRIOTTI MINUZZO, 233 , , DEOLINDA GOULART , GRAVATAI , RS - 83.430-000 , 94.180-120, BR"/>
    <x v="6"/>
    <s v="FOR-001433/1"/>
    <s v="REAL"/>
    <n v="235.83"/>
    <n v="741.52026899999998"/>
    <d v="2015-06-02T00:00:00"/>
    <s v="2.01.01.01.000.000-000124"/>
  </r>
  <r>
    <s v="MBN PRODUTOS QUIMICOS LTDA"/>
    <x v="267"/>
    <s v="07.524.826/0001-07"/>
    <s v="EST MARIA M ANDRIOTTI MINUZZO, 233 , , DEOLINDA GOULART , GRAVATAI , RS - 83.430-000 , 94.180-120, BR"/>
    <x v="6"/>
    <s v="FOR-001544/1"/>
    <s v="REAL"/>
    <n v="235.83"/>
    <n v="741.52026899999998"/>
    <d v="2015-06-22T00:00:00"/>
    <s v="2.01.01.01.000.000-000124"/>
  </r>
  <r>
    <s v="MBN PRODUTOS QUIMICOS LTDA"/>
    <x v="268"/>
    <s v="89.515.712/0001-57"/>
    <s v="AV FRITZ BEISER , 801 0, 0, DISTRITO INDUSTRIAL, CACHOEIRINHA , RS  - 04.543-011 , 94.935-220 , BR"/>
    <x v="9"/>
    <s v="FOR-075270"/>
    <s v="REAL"/>
    <n v="192"/>
    <n v="603.7056"/>
    <d v="2013-06-04T00:00:00"/>
    <s v="2.01.01.06.000.000-010107"/>
  </r>
  <r>
    <s v="MBN PRODUTOS QUIMICOS LTDA"/>
    <x v="268"/>
    <s v="89.515.712/0007-42"/>
    <s v="R JOSE CHEINFERT , 140 BLOCO 1-A , BLOCO 1-A , BARIGUI , ARAUCARIA , PR - 06.029-900 , 83.707-690 , BR"/>
    <x v="4"/>
    <s v="COLET-048376"/>
    <s v="REAL"/>
    <n v="235.53"/>
    <n v="740.57697899999994"/>
    <d v="2014-07-07T00:00:00"/>
    <s v="2.01.01.01.000.000-000124"/>
  </r>
  <r>
    <s v="MBN PRODUTOS QUIMICOS LTDA"/>
    <x v="269"/>
    <s v="60.316.817/0001-03"/>
    <s v="AV NACOES UNIDAS - TORRE NORTE, 12901  27, 28 E 29 ANDARES , 27, 28 E 29 ANDARES , ITAIM BIBI , SAO PAULO , SP - 83.075-000 , 04.578-000 , BR"/>
    <x v="6"/>
    <s v="DEMAI-12022015"/>
    <s v="REAL"/>
    <n v="1181.0999999999999"/>
    <n v="3713.7327299999997"/>
    <d v="2014-12-28T00:00:00"/>
    <s v="2.01.01.01.000.000-000124"/>
  </r>
  <r>
    <s v="MBN PRODUTOS QUIMICOS LTDA"/>
    <x v="269"/>
    <s v="60.316.817/0001-03"/>
    <s v="AV NACOES UNIDAS - TORRE NORTE, 12901  27, 28 E 29 ANDARES , 27, 28 E 29 ANDARES , ITAIM BIBI , SAO PAULO , SP - 83.075-000 , 04.578-000 , BR"/>
    <x v="6"/>
    <s v="DEMAI-27042015"/>
    <s v="REAL"/>
    <n v="1108.97"/>
    <n v="3486.9343709999998"/>
    <d v="2015-04-27T00:00:00"/>
    <s v="2.01.01.01.000.000-000124"/>
  </r>
  <r>
    <s v="MBN PRODUTOS QUIMICOS LTDA"/>
    <x v="269"/>
    <s v="60.316.817/0001-03"/>
    <s v="AV NACOES UNIDAS - TORRE NORTE, 12901  27, 28 E 29 ANDARES , 27, 28 E 29 ANDARES , ITAIM BIBI , SAO PAULO , SP - 83.075-000 , 04.578-000 , BR"/>
    <x v="6"/>
    <s v="DEMAI-000059"/>
    <s v="REAL"/>
    <n v="890.84"/>
    <n v="2801.0682120000001"/>
    <d v="2015-05-28T00:00:00"/>
    <s v="2.01.01.01.000.000-000124"/>
  </r>
  <r>
    <s v="MBN PRODUTOS QUIMICOS LTDA"/>
    <x v="270"/>
    <s v="04.889.169/0001-03"/>
    <s v="ROD BR 282 KM 518 , S/N SALA 201 , SALA 201 , ALVORADA , XAXIM , SC - 99.560-000 , 89.825-000 , br"/>
    <x v="6"/>
    <s v="FOR-004063/1"/>
    <s v="REAL"/>
    <n v="574.67999999999995"/>
    <n v="1806.9663239999998"/>
    <d v="2015-02-27T00:00:00"/>
    <s v="2.01.01.01.000.000-000124"/>
  </r>
  <r>
    <s v="MBN PRODUTOS QUIMICOS LTDA"/>
    <x v="270"/>
    <s v="04.889.169/0001-03"/>
    <s v="ROD BR 282 KM 518 , S/N SALA 201 , SALA 201 , ALVORADA , XAXIM , SC - 99.560-000 , 89.825-000 , br"/>
    <x v="6"/>
    <s v="DCOMB-004136/1"/>
    <s v="REAL"/>
    <n v="67.680000000000007"/>
    <n v="212.80622400000001"/>
    <d v="2015-02-25T00:00:00"/>
    <s v="2.01.01.01.000.000-000124"/>
  </r>
  <r>
    <s v="MBN PRODUTOS QUIMICOS LTDA"/>
    <x v="270"/>
    <s v="04.889.169/0001-03"/>
    <s v="ROD BR 282 KM 518 , S/N SALA 201 , SALA 201 , ALVORADA , XAXIM , SC - 99.560-000 , 89.825-000 , br"/>
    <x v="6"/>
    <s v="DCOMB-004206/1"/>
    <s v="REAL"/>
    <n v="342.69"/>
    <n v="1077.5201669999999"/>
    <d v="2015-02-25T00:00:00"/>
    <s v="2.01.01.01.000.000-000124"/>
  </r>
  <r>
    <s v="MBN PRODUTOS QUIMICOS LTDA"/>
    <x v="270"/>
    <s v="04.889.169/0001-03"/>
    <s v="ROD BR 282 KM 518 , S/N SALA 201 , SALA 201 , ALVORADA , XAXIM , SC - 99.560-000 , 89.825-000 , br"/>
    <x v="6"/>
    <s v="DCOMB-004207/1"/>
    <s v="REAL"/>
    <n v="678.81"/>
    <n v="2134.3822829999999"/>
    <d v="2015-02-25T00:00:00"/>
    <s v="2.01.01.01.000.000-000124"/>
  </r>
  <r>
    <s v="MBN PRODUTOS QUIMICOS LTDA"/>
    <x v="270"/>
    <s v="04.889.169/0001-03"/>
    <s v="ROD BR 282 KM 518 , S/N SALA 201 , SALA 201 , ALVORADA , XAXIM , SC - 99.560-000 , 89.825-000 , br"/>
    <x v="6"/>
    <s v="DCOMB-004312/1"/>
    <s v="REAL"/>
    <n v="676.06"/>
    <n v="2125.7354579999997"/>
    <d v="2015-03-13T00:00:00"/>
    <s v="2.01.01.01.000.000-000124"/>
  </r>
  <r>
    <s v="MBN PRODUTOS QUIMICOS LTDA"/>
    <x v="270"/>
    <s v="04.889.169/0001-03"/>
    <s v="ROD BR 282 KM 518 , S/N SALA 201 , SALA 201 , ALVORADA , XAXIM , SC - 99.560-000 , 89.825-000 , br"/>
    <x v="6"/>
    <s v="DCOMB-004315/1"/>
    <s v="REAL"/>
    <n v="628.34"/>
    <n v="1975.689462"/>
    <d v="2015-03-13T00:00:00"/>
    <s v="2.01.01.01.000.000-000124"/>
  </r>
  <r>
    <s v="MBN PRODUTOS QUIMICOS LTDA"/>
    <x v="270"/>
    <s v="04.889.169/0001-03"/>
    <s v="ROD BR 282 KM 518 , S/N SALA 201 , SALA 201 , ALVORADA , XAXIM , SC - 99.560-000 , 89.825-000 , br"/>
    <x v="6"/>
    <s v="DCOMB-004342/1"/>
    <s v="REAL"/>
    <n v="360.08"/>
    <n v="1132.1995439999998"/>
    <d v="2015-03-13T00:00:00"/>
    <s v="2.01.01.01.000.000-000124"/>
  </r>
  <r>
    <s v="MBN PRODUTOS QUIMICOS LTDA"/>
    <x v="270"/>
    <s v="04.889.169/0001-03"/>
    <s v="ROD BR 282 KM 518 , S/N SALA 201 , SALA 201 , ALVORADA , XAXIM , SC - 99.560-000 , 89.825-000 , br"/>
    <x v="6"/>
    <s v="DCOMB-004349/1"/>
    <s v="REAL"/>
    <n v="517.87"/>
    <n v="1628.3386410000001"/>
    <d v="2015-03-13T00:00:00"/>
    <s v="2.01.01.01.000.000-000124"/>
  </r>
  <r>
    <s v="MBN PRODUTOS QUIMICOS LTDA"/>
    <x v="270"/>
    <s v="04.889.169/0001-03"/>
    <s v="ROD BR 282 KM 518 , S/N SALA 201 , SALA 201 , ALVORADA , XAXIM , SC - 99.560-000 , 89.825-000 , br"/>
    <x v="6"/>
    <s v="DCOMB-004372/1"/>
    <s v="REAL"/>
    <n v="647.30999999999995"/>
    <n v="2035.3368329999998"/>
    <d v="2015-03-13T00:00:00"/>
    <s v="2.01.01.01.000.000-000124"/>
  </r>
  <r>
    <s v="MBN PRODUTOS QUIMICOS LTDA"/>
    <x v="270"/>
    <s v="04.889.169/0001-03"/>
    <s v="ROD BR 282 KM 518 , S/N SALA 201 , SALA 201 , ALVORADA , XAXIM , SC - 99.560-000 , 89.825-000 , br"/>
    <x v="6"/>
    <s v="DCOMB-004399/1"/>
    <s v="REAL"/>
    <n v="664.28"/>
    <n v="2088.695604"/>
    <d v="2015-03-13T00:00:00"/>
    <s v="2.01.01.01.000.000-000124"/>
  </r>
  <r>
    <s v="MBN PRODUTOS QUIMICOS LTDA"/>
    <x v="271"/>
    <s v="07.446.526/0001-49"/>
    <s v="R DOM FELICIANO, 54, FUNDOS Bairro PARQUE BRASILIA Cidade Cachoeirinha CEP 94.935-120"/>
    <x v="6"/>
    <s v="FOR-002062"/>
    <s v="REAL"/>
    <n v="974"/>
    <n v="3062.5481999999997"/>
    <d v="2015-05-30T00:00:00"/>
    <s v="2.01.01.01.000.000-000124"/>
  </r>
  <r>
    <s v="MBN PRODUTOS QUIMICOS LTDA"/>
    <x v="272"/>
    <s v="03.891.910/0001-08"/>
    <s v="AV DOUTOR VICTOR DO AMARAL, 1398 , , CENTRO , ARAUCARIA , PR - 81.350-220, 83.702-040 , BR"/>
    <x v="6"/>
    <s v="DCORR-041004"/>
    <s v="REAL"/>
    <n v="118.7"/>
    <n v="373.22841"/>
    <d v="2015-04-14T00:00:00"/>
    <s v="2.01.01.01.000.000-000124"/>
  </r>
  <r>
    <s v="MBN PRODUTOS QUIMICOS LTDA"/>
    <x v="272"/>
    <s v="03.891.910/0001-08"/>
    <s v="AV DOUTOR VICTOR DO AMARAL, 1398 , , CENTRO , ARAUCARIA , PR - 81.350-220, 83.702-040 , BR"/>
    <x v="6"/>
    <s v="DCORR-041091"/>
    <s v="REAL"/>
    <n v="97.4"/>
    <n v="306.25482"/>
    <d v="2015-05-11T00:00:00"/>
    <s v="2.01.01.01.000.000-000124"/>
  </r>
  <r>
    <s v="MBN PRODUTOS QUIMICOS LTDA"/>
    <x v="273"/>
    <s v="94.145.810/0001-80"/>
    <s v="R GAL ANDRADE NEVES, 90 SALA 21, SALA 21, CENTRO , PORTO ALEGRE , RS - 88.311-300 , 90.010-210, br"/>
    <x v="6"/>
    <s v="FOR-201582"/>
    <s v="REAL"/>
    <n v="1620"/>
    <n v="5093.7659999999996"/>
    <d v="2015-03-02T00:00:00"/>
    <s v="2.01.01.01.000.000-000124"/>
  </r>
  <r>
    <s v="MBN PRODUTOS QUIMICOS LTDA"/>
    <x v="273"/>
    <s v="94.145.810/0001-80"/>
    <s v="R GAL ANDRADE NEVES, 90 SALA 21, SALA 21, CENTRO , PORTO ALEGRE , RS - 88.311-300 , 90.010-210, br"/>
    <x v="6"/>
    <s v="FOR-000172/1"/>
    <s v="REAL"/>
    <n v="3620"/>
    <n v="11382.366"/>
    <d v="2015-04-30T00:00:00"/>
    <s v="2.01.01.01.000.000-000124"/>
  </r>
  <r>
    <s v="MBN PRODUTOS QUIMICOS LTDA"/>
    <x v="274"/>
    <s v="91.006.163/0001-37"/>
    <s v="R NILO PECANHA , 124 , , CENTRO, CACHOEIRINHA , RS - 95.600-000 , 94.920-190 , BR"/>
    <x v="6"/>
    <s v="FOR-001123/1"/>
    <s v="REAL"/>
    <n v="500"/>
    <n v="1572.1499999999999"/>
    <d v="2014-11-25T00:00:00"/>
    <s v="2.01.01.01.000.000-000124"/>
  </r>
  <r>
    <s v="MBN PRODUTOS QUIMICOS LTDA"/>
    <x v="275"/>
    <s v="01.227.755/0001-96"/>
    <s v="R PARAIBA , 91 0, 0, JARDIM IGUACU , ARAUCARIA , PR  - 0, 83.701-010 , BR"/>
    <x v="6"/>
    <s v="FOR-003081"/>
    <s v="REAL"/>
    <n v="98"/>
    <n v="308.14139999999998"/>
    <d v="2015-01-07T00:00:00"/>
    <s v="2.01.01.01.000.000-000124"/>
  </r>
  <r>
    <s v="MBN PRODUTOS QUIMICOS LTDA"/>
    <x v="276"/>
    <s v="19.720.552/0001-00"/>
    <s v="AV BRASILIA , 6073 LOJA 13 ANDAR 01 , LOJA 13 ANDAR 01 , NOVO MUNDO , CURITIBA , PR - 89.700-000 , 81.020-010, BR"/>
    <x v="5"/>
    <s v="FOR-000076"/>
    <s v="REAL"/>
    <n v="9950"/>
    <n v="31285.785"/>
    <d v="2015-04-08T00:00:00"/>
    <s v="2.01.01.01.000.000-000124"/>
  </r>
  <r>
    <s v="MBN PRODUTOS QUIMICOS LTDA"/>
    <x v="277"/>
    <s v="02.248.016/0001-43"/>
    <s v="AV FLORES DA CUNHA , 903 SALA 1207 , SALA 1207 , VERANOPOLIS , CACHOEIRINHA , RS - 90.220-021 , 94.910-001 , BR"/>
    <x v="6"/>
    <s v="FOR-000550/1"/>
    <s v="REAL"/>
    <n v="13842.86"/>
    <n v="43526.104698000003"/>
    <d v="2014-09-25T00:00:00"/>
    <s v="2.01.01.01.000.000-000124"/>
  </r>
  <r>
    <s v="MBN PRODUTOS QUIMICOS LTDA"/>
    <x v="277"/>
    <s v="02.248.016/0001-43"/>
    <s v="AV FLORES DA CUNHA , 903 SALA 1207 , SALA 1207 , VERANOPOLIS , CACHOEIRINHA , RS - 90.220-021 , 94.910-001 , BR"/>
    <x v="6"/>
    <s v="FOR-000552/1"/>
    <s v="REAL"/>
    <n v="13104.86"/>
    <n v="41205.611298000003"/>
    <d v="2014-10-20T00:00:00"/>
    <s v="2.01.01.01.000.000-000124"/>
  </r>
  <r>
    <s v="MBN PRODUTOS QUIMICOS LTDA"/>
    <x v="277"/>
    <s v="02.248.016/0001-43"/>
    <s v="AV FLORES DA CUNHA , 903 SALA 1207 , SALA 1207 , VERANOPOLIS , CACHOEIRINHA , RS - 90.220-021 , 94.910-001 , BR"/>
    <x v="6"/>
    <s v="FOR-000557/1"/>
    <s v="REAL"/>
    <n v="14750"/>
    <n v="46378.424999999996"/>
    <d v="2014-11-27T00:00:00"/>
    <s v="2.01.01.01.000.000-000124"/>
  </r>
  <r>
    <s v="MBN PRODUTOS QUIMICOS LTDA"/>
    <x v="278"/>
    <s v="90.550.310/0001-72"/>
    <s v="AV GEN FLORES DA CUNHA , 2402  , , PARQUE BRASILIA , CACHOEIRINHA , RS - 08.694-000 , 94.950-000, BR"/>
    <x v="6"/>
    <s v="FOR-007841/1"/>
    <s v="REAL"/>
    <n v="750"/>
    <n v="2358.2249999999999"/>
    <d v="2014-11-13T00:00:00"/>
    <s v="2.01.01.01.000.000-000124"/>
  </r>
  <r>
    <s v="MBN PRODUTOS QUIMICOS LTDA"/>
    <x v="278"/>
    <s v="90.550.310/0001-72"/>
    <s v="AV GEN FLORES DA CUNHA , 2402  , , PARQUE BRASILIA , CACHOEIRINHA , RS - 08.694-000 , 94.950-000, BR"/>
    <x v="6"/>
    <s v="FOR-007845/1"/>
    <s v="REAL"/>
    <n v="679"/>
    <n v="2134.9796999999999"/>
    <d v="2014-11-14T00:00:00"/>
    <s v="2.01.01.01.000.000-000124"/>
  </r>
  <r>
    <s v="MBN PRODUTOS QUIMICOS LTDA"/>
    <x v="278"/>
    <s v="90.550.310/0001-72"/>
    <s v="AV GEN FLORES DA CUNHA , 2402  , , PARQUE BRASILIA , CACHOEIRINHA , RS - 08.694-000 , 94.950-000, BR"/>
    <x v="6"/>
    <s v="FOR-007949/1"/>
    <s v="REAL"/>
    <n v="935"/>
    <n v="2939.9204999999997"/>
    <d v="2015-02-27T00:00:00"/>
    <s v="2.01.01.01.000.000-000124"/>
  </r>
  <r>
    <s v="MBN PRODUTOS QUIMICOS LTDA"/>
    <x v="279"/>
    <s v="05.520.402/0002-11"/>
    <s v="R REBOUCAS , 105 GALPAO 4 , GALPAO 4 , VILA VITORIA, LONDRINA , PR  - , 86.060-680 , BR"/>
    <x v="6"/>
    <s v="FOR-007467/1"/>
    <s v="REAL"/>
    <n v="14.85"/>
    <n v="46.692854999999994"/>
    <d v="2015-04-30T00:00:00"/>
    <s v="2.01.01.01.000.000-000124"/>
  </r>
  <r>
    <s v="MBN PRODUTOS QUIMICOS LTDA"/>
    <x v="280"/>
    <s v="81.244.402/0001-33"/>
    <s v="R VICTOR DO AMARAL , 1690 , , CENTRO , ARAUCARIA , PR - 0, 83.702-055 , BR"/>
    <x v="6"/>
    <s v="FOR-001983/1"/>
    <s v="REAL"/>
    <n v="105.8"/>
    <n v="332.66693999999995"/>
    <d v="2014-11-26T00:00:00"/>
    <s v="2.01.01.01.000.000-000124"/>
  </r>
  <r>
    <s v="MBN PRODUTOS QUIMICOS LTDA"/>
    <x v="281"/>
    <s v="01.729.489/0001-08"/>
    <s v="AV GENERAL OSORIO , 1372 D TERREO SALA 01 , D TERREO SALA 01 , CENTRO , CHAPECO, SC - 89.284-140 , 89.802-212, BR"/>
    <x v="6"/>
    <s v="DALUM-092931"/>
    <s v="REAL"/>
    <n v="241.95"/>
    <n v="760.76338499999997"/>
    <d v="2015-03-05T00:00:00"/>
    <s v="2.01.01.01.000.000-000124"/>
  </r>
  <r>
    <s v="MBN PRODUTOS QUIMICOS LTDA"/>
    <x v="281"/>
    <s v="01.729.489/0001-08"/>
    <s v="AV GENERAL OSORIO , 1372 D TERREO SALA 01 , D TERREO SALA 01 , CENTRO , CHAPECO, SC - 89.284-140 , 89.802-212, BR"/>
    <x v="6"/>
    <s v="DALUM-093831"/>
    <s v="REAL"/>
    <n v="241.95"/>
    <n v="760.76338499999997"/>
    <d v="2015-04-05T00:00:00"/>
    <s v="2.01.01.01.000.000-000124"/>
  </r>
  <r>
    <s v="MBN PRODUTOS QUIMICOS LTDA"/>
    <x v="281"/>
    <s v="01.729.489/0001-08"/>
    <s v="AV GENERAL OSORIO , 1372 D TERREO SALA 01 , D TERREO SALA 01 , CENTRO , CHAPECO, SC - 89.284-140 , 89.802-212, BR"/>
    <x v="6"/>
    <s v="DALUM-094749"/>
    <s v="REAL"/>
    <n v="241.95"/>
    <n v="760.76338499999997"/>
    <d v="2015-05-05T00:00:00"/>
    <s v="2.01.01.01.000.000-000124"/>
  </r>
  <r>
    <s v="MBN PRODUTOS QUIMICOS LTDA"/>
    <x v="281"/>
    <s v="01.729.489/0001-08"/>
    <s v="AV GENERAL OSORIO , 1372 D TERREO SALA 01 , D TERREO SALA 01 , CENTRO , CHAPECO, SC - 89.284-140 , 89.802-212, BR"/>
    <x v="6"/>
    <s v="DALUM-095791"/>
    <s v="REAL"/>
    <n v="241.95"/>
    <n v="760.76338499999997"/>
    <d v="2015-06-05T00:00:00"/>
    <s v="2.01.01.01.000.000-000124"/>
  </r>
  <r>
    <s v="MBN PRODUTOS QUIMICOS LTDA"/>
    <x v="282"/>
    <s v="82.891.805/0001-37"/>
    <s v="SRV TILIA, 26 LETRA D , LETRA D , CENTRO , CHAPECO , SC - 13.486-451, 89.802-242 , BR"/>
    <x v="6"/>
    <s v="FOR-084655/1"/>
    <s v="REAL"/>
    <n v="437.1"/>
    <n v="1374.3735300000001"/>
    <d v="2015-02-05T00:00:00"/>
    <s v="2.01.01.01.000.000-000124"/>
  </r>
  <r>
    <s v="MBN PRODUTOS QUIMICOS LTDA"/>
    <x v="282"/>
    <s v="82.891.805/0001-37"/>
    <s v="SRV TILIA, 26 LETRA D , LETRA D , CENTRO , CHAPECO , SC - 13.486-451, 89.802-242 , BR"/>
    <x v="6"/>
    <s v="FOR-088178/1"/>
    <s v="REAL"/>
    <n v="498.91"/>
    <n v="1568.7227130000001"/>
    <d v="2015-03-05T00:00:00"/>
    <s v="2.01.01.01.000.000-000124"/>
  </r>
  <r>
    <s v="MBN PRODUTOS QUIMICOS LTDA"/>
    <x v="282"/>
    <s v="82.891.805/0001-37"/>
    <s v="SRV TILIA, 26 LETRA D , LETRA D , CENTRO , CHAPECO , SC - 13.486-451, 89.802-242 , BR"/>
    <x v="6"/>
    <s v="FOR-092162/1"/>
    <s v="REAL"/>
    <n v="498.91"/>
    <n v="1568.7227130000001"/>
    <d v="2015-04-05T00:00:00"/>
    <s v="2.01.01.01.000.000-000124"/>
  </r>
  <r>
    <s v="MBN PRODUTOS QUIMICOS LTDA"/>
    <x v="282"/>
    <s v="82.891.805/0001-37"/>
    <s v="SRV TILIA, 26 LETRA D , LETRA D , CENTRO , CHAPECO , SC - 13.486-451, 89.802-242 , BR"/>
    <x v="6"/>
    <s v="FOR-095528/1"/>
    <s v="REAL"/>
    <n v="498.91"/>
    <n v="1568.7227130000001"/>
    <d v="2015-05-05T00:00:00"/>
    <s v="2.01.01.01.000.000-000124"/>
  </r>
  <r>
    <s v="MBN PRODUTOS QUIMICOS LTDA"/>
    <x v="282"/>
    <s v="82.891.805/0001-37"/>
    <s v="SRV TILIA, 26 LETRA D , LETRA D , CENTRO , CHAPECO , SC - 13.486-451, 89.802-242 , BR"/>
    <x v="6"/>
    <s v="FOR-101383/1"/>
    <s v="REAL"/>
    <n v="498.91"/>
    <n v="1568.7227130000001"/>
    <d v="2015-06-05T00:00:00"/>
    <s v="2.01.01.01.000.000-000124"/>
  </r>
  <r>
    <s v="MBN PRODUTOS QUIMICOS LTDA"/>
    <x v="283"/>
    <n v="56730225068"/>
    <s v="RUA BENO HUGO HACK, RUA BENO HUGO HACK APTO 103, APTO 103, CANUDOS, NOVO HAMBURGO, RS - 89.802-212, 93548040, BR"/>
    <x v="6"/>
    <s v="DESAC-6032014"/>
    <s v="REAL"/>
    <n v="724"/>
    <n v="2276.4731999999999"/>
    <d v="2014-03-10T00:00:00"/>
    <s v="2.01.01.01.000.000-000124"/>
  </r>
  <r>
    <s v="MBN PRODUTOS QUIMICOS LTDA"/>
    <x v="284"/>
    <s v="05.588.044/0001-06"/>
    <s v="R DEPUTADO JOAO RIBEIRO JUNIOR, 167  , , CIC, CURITIBA , PR - 80.510-330 , 81.350-220, BR"/>
    <x v="6"/>
    <s v="FOR-219991/1"/>
    <s v="REAL"/>
    <n v="48.42"/>
    <n v="152.247006"/>
    <d v="2015-03-30T00:00:00"/>
    <s v="2.01.01.01.000.000-000124"/>
  </r>
  <r>
    <s v="MBN PRODUTOS QUIMICOS LTDA"/>
    <x v="284"/>
    <s v="05.588.044/0001-06"/>
    <s v="R DEPUTADO JOAO RIBEIRO JUNIOR, 167  , , CIC, CURITIBA , PR - 80.510-330 , 81.350-220, BR"/>
    <x v="6"/>
    <s v="FOR-219992/1"/>
    <s v="REAL"/>
    <n v="73.41"/>
    <n v="230.82306299999999"/>
    <d v="2015-03-30T00:00:00"/>
    <s v="2.01.01.01.000.000-000124"/>
  </r>
  <r>
    <s v="MBN PRODUTOS QUIMICOS LTDA"/>
    <x v="285"/>
    <s v="03.412.238/0001-12"/>
    <s v="R GIACOMO LUNARDI , 622 sala 01, sala 01, ALVORADA , XAXIM , SC - 89.012-001 , 89.825-000, BR"/>
    <x v="6"/>
    <s v="FOR-006267/1"/>
    <s v="REAL"/>
    <n v="743.04"/>
    <n v="2336.3406719999998"/>
    <d v="2015-04-30T00:00:00"/>
    <s v="2.01.01.01.000.000-000124"/>
  </r>
  <r>
    <s v="MBN PRODUTOS QUIMICOS LTDA"/>
    <x v="285"/>
    <s v="03.412.238/0001-12"/>
    <s v="R GIACOMO LUNARDI , 622 sala 01, sala 01, ALVORADA , XAXIM , SC - 89.012-001 , 89.825-000, BR"/>
    <x v="6"/>
    <s v="FOR-006435/1"/>
    <s v="REAL"/>
    <n v="741.24"/>
    <n v="2330.6809319999998"/>
    <d v="2015-06-15T00:00:00"/>
    <s v="2.01.01.01.000.000-000124"/>
  </r>
  <r>
    <s v="MBN PRODUTOS QUIMICOS LTDA"/>
    <x v="286"/>
    <s v="03.800.524/0001-55"/>
    <s v="R GUIDO MONDIM , 164 , , SAO JOAO , PORTO ALEGRE ,  - 91.040-380 , 90.230-250 , BR"/>
    <x v="6"/>
    <s v="FOR-006851/1"/>
    <s v="REAL"/>
    <n v="710"/>
    <n v="2232.453"/>
    <d v="2015-05-19T00:00:00"/>
    <s v="2.01.01.01.000.000-000124"/>
  </r>
  <r>
    <s v="MBN PRODUTOS QUIMICOS LTDA"/>
    <x v="287"/>
    <s v="00.089.171/0001-39"/>
    <s v="R FERNANDO MACHADO , 593 d TERREO , TERREO , CENTRO , CHAPECO , sc - , 89.802-110 , BR"/>
    <x v="6"/>
    <s v="FOR-004110/1"/>
    <s v="REAL"/>
    <n v="100"/>
    <n v="314.43"/>
    <d v="2015-03-16T00:00:00"/>
    <s v="2.01.01.01.000.000-000124"/>
  </r>
  <r>
    <s v="MBN PRODUTOS QUIMICOS LTDA"/>
    <x v="287"/>
    <s v="00.089.171/0001-39"/>
    <s v="R FERNANDO MACHADO , 593 d TERREO , TERREO , CENTRO , CHAPECO , sc - , 89.802-110 , BR"/>
    <x v="6"/>
    <s v="FOR-004822/1"/>
    <s v="REAL"/>
    <n v="300"/>
    <n v="943.29"/>
    <d v="2015-05-15T00:00:00"/>
    <s v="2.01.01.01.000.000-000124"/>
  </r>
  <r>
    <s v="MBN PRODUTOS QUIMICOS LTDA"/>
    <x v="288"/>
    <s v="12.824.743/0001-65"/>
    <s v="R ORINDIUVA , 230 APT 22 , APT 22 , VILA MARIA ALTA , SAO PAULO , SP - 92200600, 02.130-040 , BR"/>
    <x v="5"/>
    <s v="FOR-000049"/>
    <s v="REAL"/>
    <n v="3400"/>
    <n v="10690.619999999999"/>
    <d v="2015-04-08T00:00:00"/>
    <s v="2.01.01.01.000.000-000124"/>
  </r>
  <r>
    <s v="MBN PRODUTOS QUIMICOS LTDA"/>
    <x v="289"/>
    <s v="91.865.972/0001-02"/>
    <s v="AV JOAO WALLIG , 665 , , PASSO DA AREIA, PORTO ALEGRE , RS - 95.270-000 , 90.001-970 , BR"/>
    <x v="6"/>
    <s v="FOR-001859/1"/>
    <s v="REAL"/>
    <n v="1000"/>
    <n v="3144.2999999999997"/>
    <d v="2015-01-15T00:00:00"/>
    <s v="2.01.01.01.000.000-000124"/>
  </r>
  <r>
    <s v="MBN PRODUTOS QUIMICOS LTDA"/>
    <x v="290"/>
    <s v="10.335.766/0001-80"/>
    <s v="R ORCULANO BERNARDES, 175  SALA , SALA , CENTRO EMPRESARIAL SERGIO DAVI , XAXIM , SC  - 14.300-000 , 89.825-000 , br"/>
    <x v="6"/>
    <s v="FOR-001005/1"/>
    <s v="REAL"/>
    <n v="1200"/>
    <n v="3773.16"/>
    <d v="2015-05-04T00:00:00"/>
    <s v="2.01.01.01.000.000-000124"/>
  </r>
  <r>
    <s v="MBN PRODUTOS QUIMICOS LTDA"/>
    <x v="290"/>
    <s v="10.335.766/0001-80"/>
    <s v="R ORCULANO BERNARDES, 175  SALA , SALA , CENTRO EMPRESARIAL SERGIO DAVI , XAXIM , SC  - 14.300-000 , 89.825-000 , br"/>
    <x v="6"/>
    <s v="FOR-001005/2"/>
    <s v="REAL"/>
    <n v="1200"/>
    <n v="3773.16"/>
    <d v="2015-06-04T00:00:00"/>
    <s v="2.01.01.01.000.000-000124"/>
  </r>
  <r>
    <s v="MBN PRODUTOS QUIMICOS LTDA"/>
    <x v="290"/>
    <s v="10.335.766/0001-80"/>
    <s v="R ORCULANO BERNARDES, 175  SALA , SALA , CENTRO EMPRESARIAL SERGIO DAVI , XAXIM , SC  - 14.300-000 , 89.825-000 , br"/>
    <x v="6"/>
    <s v="FOR-001005/3"/>
    <s v="REAL"/>
    <n v="1200"/>
    <n v="3773.16"/>
    <d v="2015-07-06T00:00:00"/>
    <s v="2.01.01.01.000.000-000124"/>
  </r>
  <r>
    <s v="MBN PRODUTOS QUIMICOS LTDA"/>
    <x v="290"/>
    <s v="10.335.766/0001-80"/>
    <s v="R ORCULANO BERNARDES, 175  SALA , SALA , CENTRO EMPRESARIAL SERGIO DAVI , XAXIM , SC  - 14.300-000 , 89.825-000 , br"/>
    <x v="6"/>
    <s v="FOR-001005/4"/>
    <s v="REAL"/>
    <n v="1200"/>
    <n v="3773.16"/>
    <d v="2015-08-06T00:00:00"/>
    <s v="2.01.01.01.000.000-000124"/>
  </r>
  <r>
    <s v="MBN PRODUTOS QUIMICOS LTDA"/>
    <x v="291"/>
    <s v="04.813.302/0001-30"/>
    <s v="R LUIS CARDOSO , 1331  , , VILA EUNICE VELHA , CACHOEIRINHA , RS - 90.230-123 , 94.920-350, BR"/>
    <x v="6"/>
    <s v="FOR-002492/1"/>
    <s v="REAL"/>
    <n v="1200"/>
    <n v="3773.16"/>
    <d v="2015-04-30T00:00:00"/>
    <s v="2.01.01.01.000.000-000124"/>
  </r>
  <r>
    <s v="MBN PRODUTOS QUIMICOS LTDA"/>
    <x v="291"/>
    <s v="04.813.302/0001-30"/>
    <s v="R LUIS CARDOSO , 1331  , , VILA EUNICE VELHA , CACHOEIRINHA , RS - 90.230-123 , 94.920-350, BR"/>
    <x v="6"/>
    <s v="FOR-002505/1"/>
    <s v="REAL"/>
    <n v="2520"/>
    <n v="7923.6359999999995"/>
    <d v="2015-05-08T00:00:00"/>
    <s v="2.01.01.01.000.000-000124"/>
  </r>
  <r>
    <s v="MBN PRODUTOS QUIMICOS LTDA"/>
    <x v="292"/>
    <s v="87.550.315/0002-71"/>
    <s v="R JULIO DE CASTILHOS, 3344  , , PORTAO VELHO , PORTAO , RS - 94.120-070 , 93.180-000 , BR"/>
    <x v="6"/>
    <s v="FOR-033929/3"/>
    <s v="REAL"/>
    <n v="1035"/>
    <n v="3254.3505"/>
    <d v="2015-02-25T00:00:00"/>
    <s v="2.01.01.01.000.000-000124"/>
  </r>
  <r>
    <s v="MBN PRODUTOS QUIMICOS LTDA"/>
    <x v="292"/>
    <s v="87.550.315/0002-71"/>
    <s v="R JULIO DE CASTILHOS, 3344  , , PORTAO VELHO , PORTAO , RS - 94.120-070 , 93.180-000 , BR"/>
    <x v="6"/>
    <s v="FOR-033929/4"/>
    <s v="REAL"/>
    <n v="1035"/>
    <n v="3254.3505"/>
    <d v="2015-03-12T00:00:00"/>
    <s v="2.01.01.01.000.000-000124"/>
  </r>
  <r>
    <s v="MBN PRODUTOS QUIMICOS LTDA"/>
    <x v="293"/>
    <s v="51.771.459/0001-20"/>
    <s v="AV TENENTE MARQUES , 2445 , , PANORAMA (POLVILHO) , CAJAMAR , sp - 92990000, 07.792-820 , BR"/>
    <x v="4"/>
    <s v="FOR-009308/1"/>
    <s v="REAL"/>
    <n v="2377.16"/>
    <n v="7474.504187999999"/>
    <d v="2015-01-26T00:00:00"/>
    <s v="2.01.01.01.000.000-000124"/>
  </r>
  <r>
    <s v="MBN PRODUTOS QUIMICOS LTDA"/>
    <x v="293"/>
    <s v="51.771.459/0001-20"/>
    <s v="AV TENENTE MARQUES , 2445 , , PANORAMA (POLVILHO) , CAJAMAR , sp - 92990000, 07.792-820 , BR"/>
    <x v="4"/>
    <s v="FOR-009308/2"/>
    <s v="REAL"/>
    <n v="2376.42"/>
    <n v="7472.1774059999998"/>
    <d v="2015-02-25T00:00:00"/>
    <s v="2.01.01.01.000.000-000124"/>
  </r>
  <r>
    <s v="MBN PRODUTOS QUIMICOS LTDA"/>
    <x v="293"/>
    <s v="51.771.459/0001-20"/>
    <s v="AV TENENTE MARQUES , 2445 , , PANORAMA (POLVILHO) , CAJAMAR , sp - 92990000, 07.792-820 , BR"/>
    <x v="4"/>
    <s v="FOR-009308/3"/>
    <s v="REAL"/>
    <n v="2376.42"/>
    <n v="7472.1774059999998"/>
    <d v="2015-03-11T00:00:00"/>
    <s v="2.01.01.01.000.000-000124"/>
  </r>
  <r>
    <s v="MBN PRODUTOS QUIMICOS LTDA"/>
    <x v="294"/>
    <s v="01.362.809/0001-26"/>
    <s v="AV FERNANDO FERRARI , 1770 , , cohab, cachoeirinha, rs - 91.150-150 , 94935800, BR"/>
    <x v="6"/>
    <s v="FOR-000527/1"/>
    <s v="REAL"/>
    <n v="360"/>
    <n v="1131.9479999999999"/>
    <d v="2015-04-22T00:00:00"/>
    <s v="2.01.01.01.000.000-000124"/>
  </r>
  <r>
    <s v="MBN PRODUTOS QUIMICOS LTDA"/>
    <x v="294"/>
    <s v="01.362.809/0001-26"/>
    <s v="AV FERNANDO FERRARI , 1770 , , cohab, cachoeirinha, rs - 91.150-150 , 94935800, BR"/>
    <x v="6"/>
    <s v="FOR-000532/1"/>
    <s v="REAL"/>
    <n v="360"/>
    <n v="1131.9479999999999"/>
    <d v="2015-06-05T00:00:00"/>
    <s v="2.01.01.01.000.000-000124"/>
  </r>
  <r>
    <s v="MBN PRODUTOS QUIMICOS LTDA"/>
    <x v="295"/>
    <s v="97.133.045/0001-76"/>
    <s v="R HILARIO RIBEIRO, 202, CONJ 703_x000a__x000a_Bairro MOINHOS DE VENTOS_x000a__x000a_Cidade Porto Alegre_x000a__x000a_CEP 90.510-040"/>
    <x v="6"/>
    <s v="CTT-14052015"/>
    <s v="REAL"/>
    <n v="419.96"/>
    <n v="1320.4802279999999"/>
    <d v="2015-05-14T00:00:00"/>
    <s v="2.01.01.01.000.000-000124"/>
  </r>
  <r>
    <s v="MBN PRODUTOS QUIMICOS LTDA"/>
    <x v="96"/>
    <s v="04.249.449/0001-49"/>
    <s v="R SETE DE SETEMBRO , S/N DISTRITO INDUSTRIA, DISTRITO INDUSTRIA, PRIMEIRA LINHA , ICARA , SC - 90.240-110 , 88.820-000 , BR"/>
    <x v="5"/>
    <s v="FOR-001158/1"/>
    <s v="REAL"/>
    <n v="1509.4"/>
    <n v="4746.0064199999997"/>
    <d v="2015-03-02T00:00:00"/>
    <s v="2.01.01.01.000.000-000124"/>
  </r>
  <r>
    <s v="MBN PRODUTOS QUIMICOS LTDA"/>
    <x v="296"/>
    <s v="15.829.717/0001-18"/>
    <s v="V FERNANDO FERRARI , 281 LOJA: 01; , LOJA: 01; , VILA REGINA, CACHOEIRINHA , RS - 89.825-000 , 94.930-075 , BR"/>
    <x v="6"/>
    <s v="FOR-001476/1"/>
    <s v="REAL"/>
    <n v="362.5"/>
    <n v="1139.8087499999999"/>
    <d v="2015-04-02T00:00:00"/>
    <s v="2.01.01.01.000.000-000124"/>
  </r>
  <r>
    <s v="MBN PRODUTOS QUIMICOS LTDA"/>
    <x v="297"/>
    <s v="04.697.620/0001-82"/>
    <s v="R 14 DE JULHO, 224_x000a__x000a_Bairro BOA VISTA_x000a__x000a_Cidade Porto Alegre_x000a__x000a_CEP 91.340-430"/>
    <x v="6"/>
    <s v="FOR-000039/1"/>
    <s v="REAL"/>
    <n v="5000"/>
    <n v="15721.5"/>
    <d v="2015-06-05T00:00:00"/>
    <s v="2.01.01.01.000.000-000124"/>
  </r>
  <r>
    <s v="MBN PRODUTOS QUIMICOS LTDA"/>
    <x v="297"/>
    <s v="04.697.620/0001-82"/>
    <s v="R 14 DE JULHO, 224_x000a__x000a_Bairro BOA VISTA_x000a__x000a_Cidade Porto Alegre_x000a__x000a_CEP 91.340-430"/>
    <x v="6"/>
    <s v="FOR-000041/1"/>
    <s v="REAL"/>
    <n v="5000"/>
    <n v="15721.5"/>
    <d v="2015-06-17T00:00:00"/>
    <s v="2.01.01.01.000.000-000124"/>
  </r>
  <r>
    <s v="MBN PRODUTOS QUIMICOS LTDA"/>
    <x v="298"/>
    <s v="08.750.033/0001-60"/>
    <s v="AV GIACOMO LUNARDI, 1140  SALA 01, SALA 01, CENTRO , XAXIM , SC - 09.990-080 , 89.825-000 , BR"/>
    <x v="6"/>
    <s v="FOR-002432/2"/>
    <s v="REAL"/>
    <n v="930"/>
    <n v="2924.1990000000001"/>
    <d v="2015-02-07T00:00:00"/>
    <s v="2.01.01.01.000.000-000124"/>
  </r>
  <r>
    <s v="MBN PRODUTOS QUIMICOS LTDA"/>
    <x v="298"/>
    <s v="08.750.033/0001-60"/>
    <s v="AV GIACOMO LUNARDI, 1140  SALA 01, SALA 01, CENTRO , XAXIM , SC - 09.990-080 , 89.825-000 , BR"/>
    <x v="6"/>
    <s v="FOR-001581/1"/>
    <s v="REAL"/>
    <n v="20"/>
    <n v="62.885999999999996"/>
    <d v="2015-02-06T00:00:00"/>
    <s v="2.01.01.01.000.000-000124"/>
  </r>
  <r>
    <s v="MBN PRODUTOS QUIMICOS LTDA"/>
    <x v="298"/>
    <s v="08.750.033/0001-60"/>
    <s v="AV GIACOMO LUNARDI, 1140  SALA 01, SALA 01, CENTRO , XAXIM , SC - 09.990-080 , 89.825-000 , BR"/>
    <x v="6"/>
    <s v="FOR-001581/2"/>
    <s v="REAL"/>
    <n v="20"/>
    <n v="62.885999999999996"/>
    <d v="2015-03-06T00:00:00"/>
    <s v="2.01.01.01.000.000-000124"/>
  </r>
  <r>
    <s v="MBN PRODUTOS QUIMICOS LTDA"/>
    <x v="298"/>
    <s v="08.750.033/0001-60"/>
    <s v="AV GIACOMO LUNARDI, 1140  SALA 01, SALA 01, CENTRO , XAXIM , SC - 09.990-080 , 89.825-000 , BR"/>
    <x v="6"/>
    <s v="FOR-001582/1"/>
    <s v="REAL"/>
    <n v="20"/>
    <n v="62.885999999999996"/>
    <d v="2015-02-06T00:00:00"/>
    <s v="2.01.01.01.000.000-000124"/>
  </r>
  <r>
    <s v="MBN PRODUTOS QUIMICOS LTDA"/>
    <x v="298"/>
    <s v="08.750.033/0001-60"/>
    <s v="AV GIACOMO LUNARDI, 1140  SALA 01, SALA 01, CENTRO , XAXIM , SC - 09.990-080 , 89.825-000 , BR"/>
    <x v="6"/>
    <s v="FOR-001582/2"/>
    <s v="REAL"/>
    <n v="20"/>
    <n v="62.885999999999996"/>
    <d v="2015-03-06T00:00:00"/>
    <s v="2.01.01.01.000.000-000124"/>
  </r>
  <r>
    <s v="MBN PRODUTOS QUIMICOS LTDA"/>
    <x v="298"/>
    <s v="08.750.033/0001-60"/>
    <s v="AV GIACOMO LUNARDI, 1140  SALA 01, SALA 01, CENTRO , XAXIM , SC - 09.990-080 , 89.825-000 , BR"/>
    <x v="6"/>
    <s v="FOR-002497/1"/>
    <s v="REAL"/>
    <n v="373.5"/>
    <n v="1174.3960500000001"/>
    <d v="2015-02-06T00:00:00"/>
    <s v="2.01.01.01.000.000-000124"/>
  </r>
  <r>
    <s v="MBN PRODUTOS QUIMICOS LTDA"/>
    <x v="298"/>
    <s v="08.750.033/0001-60"/>
    <s v="AV GIACOMO LUNARDI, 1140  SALA 01, SALA 01, CENTRO , XAXIM , SC - 09.990-080 , 89.825-000 , BR"/>
    <x v="6"/>
    <s v="FOR-002497/2"/>
    <s v="REAL"/>
    <n v="373.5"/>
    <n v="1174.3960500000001"/>
    <d v="2015-03-06T00:00:00"/>
    <s v="2.01.01.01.000.000-000124"/>
  </r>
  <r>
    <s v="MBN PRODUTOS QUIMICOS LTDA"/>
    <x v="299"/>
    <s v="02.148.430/0001-80"/>
    <s v="AV PRESIDENTE VARGAS , 3202 PAVLH 1A , PAVLH 1A , CENTRO , ESTEIO , RS - 80.220-010, 93.260-006 , BR"/>
    <x v="6"/>
    <s v="FOR-001554/1"/>
    <s v="REAL"/>
    <n v="285"/>
    <n v="896.12549999999999"/>
    <d v="2015-03-03T00:00:00"/>
    <s v="2.01.01.01.000.000-000124"/>
  </r>
  <r>
    <s v="MBN PRODUTOS QUIMICOS LTDA"/>
    <x v="300"/>
    <s v="02.388.622/0001-64"/>
    <s v="R HIPOLITO DA COSTA , 702 , , BOQUEIRAO , CURITIBA , PR - 94.950-000 , 81.650-280 , BR"/>
    <x v="6"/>
    <s v="FOR-003594/1"/>
    <s v="REAL"/>
    <n v="225"/>
    <n v="707.46749999999997"/>
    <d v="2014-11-20T00:00:00"/>
    <s v="2.01.01.01.000.000-000124"/>
  </r>
  <r>
    <s v="MBN PRODUTOS QUIMICOS LTDA"/>
    <x v="300"/>
    <s v="02.388.622/0001-64"/>
    <s v="R HIPOLITO DA COSTA , 702 , , BOQUEIRAO , CURITIBA , PR - 94.950-000 , 81.650-280 , BR"/>
    <x v="6"/>
    <s v="FOR-006340/3"/>
    <s v="REAL"/>
    <n v="426"/>
    <n v="1339.4718"/>
    <d v="2015-02-25T00:00:00"/>
    <s v="2.01.01.01.000.000-000124"/>
  </r>
  <r>
    <s v="MBN PRODUTOS QUIMICOS LTDA"/>
    <x v="301"/>
    <s v="03.112.879/0001-51"/>
    <s v="AV MARTE , 537 , , CENTRO DE APOIO I, SANTANA DE PARNAIBA , SP - 89.825-000 , 06.541-005 , BR"/>
    <x v="6"/>
    <s v="FOR-1676121"/>
    <s v="REAL"/>
    <n v="793.98"/>
    <n v="2496.5113139999999"/>
    <d v="2015-04-16T00:00:00"/>
    <s v="2.01.01.01.000.000-000124"/>
  </r>
  <r>
    <s v="MBN PRODUTOS QUIMICOS LTDA"/>
    <x v="301"/>
    <s v="03.112.879/0001-51"/>
    <s v="AV MARTE , 537 , , CENTRO DE APOIO I, SANTANA DE PARNAIBA , SP - 89.825-000 , 06.541-005 , BR"/>
    <x v="6"/>
    <s v="FOR-1725739"/>
    <s v="REAL"/>
    <n v="793.98"/>
    <n v="2496.5113139999999"/>
    <d v="2015-05-18T00:00:00"/>
    <s v="2.01.01.01.000.000-000124"/>
  </r>
  <r>
    <s v="MBN PRODUTOS QUIMICOS LTDA"/>
    <x v="302"/>
    <s v="08.800.464/0001-94"/>
    <s v="R DO CORREGO , 153 , , vila carrao, são paulo, sp - 94935800, 03.421-020 , BR"/>
    <x v="6"/>
    <s v="FOR-000580/1"/>
    <s v="REAL"/>
    <n v="360"/>
    <n v="1131.9479999999999"/>
    <d v="2015-04-08T00:00:00"/>
    <s v="2.01.01.01.000.000-000124"/>
  </r>
  <r>
    <s v="MBN PRODUTOS QUIMICOS LTDA"/>
    <x v="303"/>
    <s v="01.389.739/0001-08"/>
    <s v="R GENERAL FURTADO NASCIMENTO , 740 10 ANDAR - SALA 104 , 10 ANDAR - SALA 104 , ALTO DE PINHEIROS , SAO PAULO , SP - 07.250-060 , 05.465-070 , BR"/>
    <x v="5"/>
    <s v="FOR-002482/1"/>
    <s v="REAL"/>
    <n v="9000"/>
    <n v="28298.699999999997"/>
    <d v="2015-04-06T00:00:00"/>
    <s v="2.01.01.01.000.000-000124"/>
  </r>
  <r>
    <s v="MBN PRODUTOS QUIMICOS LTDA"/>
    <x v="304"/>
    <s v="18.294.169/0001-67"/>
    <s v="R WERNER VON SIEMENS , 111 PREDIO 20 - TERREO , PREDIO 20 - TERREO , LAPA DE BAIXO , SAO PAULO , SP - 30112021, 05.069-900 , BR"/>
    <x v="6"/>
    <s v="FOR-337664/1"/>
    <s v="REAL"/>
    <n v="167.55"/>
    <n v="526.82746499999996"/>
    <d v="2015-01-01T00:00:00"/>
    <s v="2.01.01.01.000.000-000124"/>
  </r>
  <r>
    <s v="MBN PRODUTOS QUIMICOS LTDA"/>
    <x v="304"/>
    <s v="18.294.169/0001-67"/>
    <s v="R WERNER VON SIEMENS , 111 PREDIO 20 - TERREO , PREDIO 20 - TERREO , LAPA DE BAIXO , SAO PAULO , SP - 30112021, 05.069-900 , BR"/>
    <x v="6"/>
    <s v="FOR-371367/1"/>
    <s v="REAL"/>
    <n v="167.55"/>
    <n v="526.82746499999996"/>
    <d v="2015-02-25T00:00:00"/>
    <s v="2.01.01.01.000.000-000124"/>
  </r>
  <r>
    <s v="MBN PRODUTOS QUIMICOS LTDA"/>
    <x v="305"/>
    <s v="11.573.100/0001-23"/>
    <s v="AV BORGES DE MEDEIROS , 2500  CONJ 1212 , CONJ 1212 , PRAIA DE BELAS, PORTO ALEGRE , RS - 94.950-000, 90.110-150 , BR"/>
    <x v="6"/>
    <s v="CTT-15062014/8"/>
    <s v="REAL"/>
    <n v="2359.37"/>
    <n v="7418.567090999999"/>
    <d v="2015-01-15T00:00:00"/>
    <s v="2.01.01.01.000.000-000124"/>
  </r>
  <r>
    <s v="MBN PRODUTOS QUIMICOS LTDA"/>
    <x v="306"/>
    <s v="11.045.012/0001-59"/>
    <s v="R PLINIO KROEFF , 2070 , , RUBEM BERTA , PORTO ALEGRE , RS - , 91.150-170 , BR"/>
    <x v="6"/>
    <s v="FOR-000249/1"/>
    <s v="REAL"/>
    <n v="5251.6"/>
    <n v="16512.605879999999"/>
    <d v="2015-05-06T00:00:00"/>
    <s v="2.01.01.01.000.000-000124"/>
  </r>
  <r>
    <s v="MBN PRODUTOS QUIMICOS LTDA"/>
    <x v="306"/>
    <s v="11.045.012/0001-59"/>
    <s v="R PLINIO KROEFF , 2070 , , RUBEM BERTA , PORTO ALEGRE , RS - , 91.150-170 , BR"/>
    <x v="6"/>
    <s v="FOR-000250/1"/>
    <s v="REAL"/>
    <n v="14324.8"/>
    <n v="45041.468639999999"/>
    <d v="2015-05-06T00:00:00"/>
    <s v="2.01.01.01.000.000-000124"/>
  </r>
  <r>
    <s v="MBN PRODUTOS QUIMICOS LTDA"/>
    <x v="306"/>
    <s v="11.045.012/0001-59"/>
    <s v="R PLINIO KROEFF , 2070 , , RUBEM BERTA , PORTO ALEGRE , RS - , 91.150-170 , BR"/>
    <x v="6"/>
    <s v="FOR-000251/1"/>
    <s v="REAL"/>
    <n v="11726.25"/>
    <n v="36870.847874999999"/>
    <d v="2015-05-06T00:00:00"/>
    <s v="2.01.01.01.000.000-000124"/>
  </r>
  <r>
    <s v="MBN PRODUTOS QUIMICOS LTDA"/>
    <x v="306"/>
    <s v="11.045.012/0001-59"/>
    <s v="R PLINIO KROEFF , 2070 , , RUBEM BERTA , PORTO ALEGRE , RS - , 91.150-170 , BR"/>
    <x v="6"/>
    <s v="FOR-000252/1"/>
    <s v="REAL"/>
    <n v="13035.95"/>
    <n v="40988.937585"/>
    <d v="2015-05-06T00:00:00"/>
    <s v="2.01.01.01.000.000-000124"/>
  </r>
  <r>
    <s v="MBN PRODUTOS QUIMICOS LTDA"/>
    <x v="307"/>
    <s v="10.271.270/0001-90"/>
    <s v="AV VICTOR BARRETO , 3056 SALA 310, SALA 310, CENTRO , CANOAS , RS - 92.420-360 , 92.010-000 , br"/>
    <x v="6"/>
    <s v="FOR-000038"/>
    <s v="REAL"/>
    <n v="4875"/>
    <n v="15328.4625"/>
    <d v="2015-03-31T00:00:00"/>
    <s v="2.01.01.01.000.000-000124"/>
  </r>
  <r>
    <s v="MBN PRODUTOS QUIMICOS LTDA"/>
    <x v="308"/>
    <s v="02.639.055/0001-71"/>
    <s v="R GEN. BENTO MARTINS , 24  CONJ. 803,804,903,904, CONJ. 803,804,903,904, CENTRO , PORTO ALEGRE , RS - 95.180-000 , 90.010-080 , BR"/>
    <x v="6"/>
    <s v="FOR-018465/1"/>
    <s v="REAL"/>
    <n v="446.67"/>
    <n v="1404.464481"/>
    <d v="2015-05-20T00:00:00"/>
    <s v="2.01.01.01.000.000-000124"/>
  </r>
  <r>
    <s v="MBN PRODUTOS QUIMICOS LTDA"/>
    <x v="308"/>
    <s v="02.639.055/0001-71"/>
    <s v="R GEN. BENTO MARTINS , 24  CONJ. 803,804,903,904, CONJ. 803,804,903,904, CENTRO , PORTO ALEGRE , RS - 95.180-000 , 90.010-080 , BR"/>
    <x v="6"/>
    <s v="FOR-020477/1"/>
    <s v="REAL"/>
    <n v="1042.23"/>
    <n v="3277.0837889999998"/>
    <d v="2015-05-20T00:00:00"/>
    <s v="2.01.01.01.000.000-000124"/>
  </r>
  <r>
    <s v="MBN PRODUTOS QUIMICOS LTDA"/>
    <x v="309"/>
    <s v="07.861.312/0002-10"/>
    <s v="AV DOUTOR ULYSSES GUIMARAES , 3893  , , VILA NOGUEIRA , DIADEMA , SP - 07.231-000 , 09.990-080 , BR"/>
    <x v="6"/>
    <s v="FOR-010421"/>
    <s v="REAL"/>
    <n v="171.5"/>
    <n v="539.24744999999996"/>
    <d v="2015-01-10T00:00:00"/>
    <s v="2.01.01.01.000.000-000124"/>
  </r>
  <r>
    <s v="MBN PRODUTOS QUIMICOS LTDA"/>
    <x v="310"/>
    <s v="00.314.544/0001-28"/>
    <s v="R FORTE DOS FRANCESES , 455 , , PARQUE SAO LOURENCO , SAO PAULO , SP - 91.050-370, 08.340-150, BR"/>
    <x v="6"/>
    <s v="FOR-185392/1"/>
    <s v="REAL"/>
    <n v="759"/>
    <n v="2386.5236999999997"/>
    <d v="2014-12-20T00:00:00"/>
    <s v="2.01.01.01.000.000-000124"/>
  </r>
  <r>
    <s v="MBN PRODUTOS QUIMICOS LTDA"/>
    <x v="311"/>
    <s v="18.393.545/0001-70"/>
    <s v="R UPAMARATI, 150, Bairro PRINCESA ISABEL, Cachoeirinha - RS, CEP 94.940-270"/>
    <x v="6"/>
    <s v="FOR-020157"/>
    <s v="REAL"/>
    <n v="13299.4"/>
    <n v="41817.303419999997"/>
    <d v="2015-04-30T00:00:00"/>
    <s v="2.01.01.01.000.000-000124"/>
  </r>
  <r>
    <s v="MBN PRODUTOS QUIMICOS LTDA"/>
    <x v="312"/>
    <s v="04.784.100/0001-07"/>
    <s v="R FRANCISCO GALARDA , 311 PAVILHAO: 04, PAVILHAO: 04, CAPELA VELHA , ARAUCARIA, PR - , 83.706-493 , BR"/>
    <x v="6"/>
    <s v="DIPTU-020141"/>
    <s v="REAL"/>
    <n v="2275.7399999999998"/>
    <n v="7155.6092819999994"/>
    <d v="2014-05-12T00:00:00"/>
    <s v="2.01.01.01.000.000-000124"/>
  </r>
  <r>
    <s v="MBN PRODUTOS QUIMICOS LTDA"/>
    <x v="313"/>
    <s v="02.558.157/0001-62"/>
    <s v="AV ENGENHEIRO LUIZ CARLOS BERRINI , 1376 0, 0, CIDADE MONCOES, SAO PAULO , SP - 88.820-000, 04.571-936 , BR"/>
    <x v="6"/>
    <s v="INTER-22968271"/>
    <s v="REAL"/>
    <n v="1563.86"/>
    <n v="4917.2449979999992"/>
    <d v="2015-02-27T00:00:00"/>
    <s v="2.01.01.01.000.000-000124"/>
  </r>
  <r>
    <s v="MBN PRODUTOS QUIMICOS LTDA"/>
    <x v="313"/>
    <s v="02.558.157/0001-62"/>
    <s v="AV ENGENHEIRO LUIZ CARLOS BERRINI , 1376 0, 0, CIDADE MONCOES, SAO PAULO , SP - 88.820-000, 04.571-936 , BR"/>
    <x v="6"/>
    <s v="INTER-22972396"/>
    <s v="REAL"/>
    <n v="1290"/>
    <n v="4056.1469999999999"/>
    <d v="2015-03-27T00:00:00"/>
    <s v="2.01.01.01.000.000-000124"/>
  </r>
  <r>
    <s v="MBN PRODUTOS QUIMICOS LTDA"/>
    <x v="313"/>
    <s v="02.558.157/0001-62"/>
    <s v="AV ENGENHEIRO LUIZ CARLOS BERRINI , 1376 0, 0, CIDADE MONCOES, SAO PAULO , SP - 88.820-000, 04.571-936 , BR"/>
    <x v="6"/>
    <s v="TELEM-25884242"/>
    <s v="REAL"/>
    <n v="3435.66"/>
    <n v="10802.745738"/>
    <d v="2015-03-18T00:00:00"/>
    <s v="2.01.01.01.000.000-000124"/>
  </r>
  <r>
    <s v="MBN PRODUTOS QUIMICOS LTDA"/>
    <x v="313"/>
    <s v="02.558.157/0001-62"/>
    <s v="AV ENGENHEIRO LUIZ CARLOS BERRINI , 1376 0, 0, CIDADE MONCOES, SAO PAULO , SP - 88.820-000, 04.571-936 , BR"/>
    <x v="6"/>
    <s v="TELEM-211494470"/>
    <s v="REAL"/>
    <n v="600.72"/>
    <n v="1888.8438960000001"/>
    <d v="2015-04-03T00:00:00"/>
    <s v="2.01.01.01.000.000-000124"/>
  </r>
  <r>
    <s v="MBN PRODUTOS QUIMICOS LTDA"/>
    <x v="313"/>
    <s v="02.558.157/0001-62"/>
    <s v="AV ENGENHEIRO LUIZ CARLOS BERRINI , 1376 0, 0, CIDADE MONCOES, SAO PAULO , SP - 88.820-000, 04.571-936 , BR"/>
    <x v="6"/>
    <s v="TELEM-20559463"/>
    <s v="REAL"/>
    <n v="942.97"/>
    <n v="2964.9805710000001"/>
    <d v="2015-05-03T00:00:00"/>
    <s v="2.01.01.01.000.000-000124"/>
  </r>
  <r>
    <s v="MBN PRODUTOS QUIMICOS LTDA"/>
    <x v="313"/>
    <s v="02.558.157/0001-62"/>
    <s v="AV ENGENHEIRO LUIZ CARLOS BERRINI , 1376 0, 0, CIDADE MONCOES, SAO PAULO , SP - 88.820-000, 04.571-936 , BR"/>
    <x v="6"/>
    <s v="TELEM-211376576"/>
    <s v="REAL"/>
    <n v="4477.1400000000003"/>
    <n v="14077.471302"/>
    <d v="2015-05-03T00:00:00"/>
    <s v="2.01.01.01.000.000-000124"/>
  </r>
  <r>
    <s v="MBN PRODUTOS QUIMICOS LTDA"/>
    <x v="313"/>
    <s v="02.558.157/0001-62"/>
    <s v="AV ENGENHEIRO LUIZ CARLOS BERRINI , 1376 0, 0, CIDADE MONCOES, SAO PAULO , SP - 88.820-000, 04.571-936 , BR"/>
    <x v="6"/>
    <s v="TELEM-211494470"/>
    <s v="REAL"/>
    <n v="697.42"/>
    <n v="2192.8977059999997"/>
    <d v="2015-05-03T00:00:00"/>
    <s v="2.01.01.01.000.000-000124"/>
  </r>
  <r>
    <s v="MBN PRODUTOS QUIMICOS LTDA"/>
    <x v="313"/>
    <s v="02.558.157/0001-62"/>
    <s v="AV ENGENHEIRO LUIZ CARLOS BERRINI , 1376 0, 0, CIDADE MONCOES, SAO PAULO , SP - 88.820-000, 04.571-936 , BR"/>
    <x v="6"/>
    <s v="TELEM-211603990"/>
    <s v="REAL"/>
    <n v="158.57"/>
    <n v="498.59165099999996"/>
    <d v="2015-05-03T00:00:00"/>
    <s v="2.01.01.01.000.000-000124"/>
  </r>
  <r>
    <s v="MBN PRODUTOS QUIMICOS LTDA"/>
    <x v="313"/>
    <s v="02.558.157/0001-62"/>
    <s v="AV ENGENHEIRO LUIZ CARLOS BERRINI , 1376 0, 0, CIDADE MONCOES, SAO PAULO , SP - 88.820-000, 04.571-936 , BR"/>
    <x v="6"/>
    <s v="TELEM-25594632"/>
    <s v="REAL"/>
    <n v="1593.32"/>
    <n v="5009.8760759999996"/>
    <d v="2015-06-03T00:00:00"/>
    <s v="2.01.01.01.000.000-000124"/>
  </r>
  <r>
    <s v="MBN PRODUTOS QUIMICOS LTDA"/>
    <x v="313"/>
    <s v="02.558.157/0001-62"/>
    <s v="AV ENGENHEIRO LUIZ CARLOS BERRINI , 1376 0, 0, CIDADE MONCOES, SAO PAULO , SP - 88.820-000, 04.571-936 , BR"/>
    <x v="6"/>
    <s v="TELEM-211376576"/>
    <s v="REAL"/>
    <n v="5371.05"/>
    <n v="16888.192514999999"/>
    <d v="2015-06-03T00:00:00"/>
    <s v="2.01.01.01.000.000-000124"/>
  </r>
  <r>
    <s v="MBN PRODUTOS QUIMICOS LTDA"/>
    <x v="313"/>
    <s v="02.558.157/0001-62"/>
    <s v="AV ENGENHEIRO LUIZ CARLOS BERRINI , 1376 0, 0, CIDADE MONCOES, SAO PAULO , SP - 88.820-000, 04.571-936 , BR"/>
    <x v="6"/>
    <s v="TELEM-211376950"/>
    <s v="REAL"/>
    <n v="629.32000000000005"/>
    <n v="1978.770876"/>
    <d v="2015-05-23T00:00:00"/>
    <s v="2.01.01.01.000.000-000124"/>
  </r>
  <r>
    <s v="MBN PRODUTOS QUIMICOS LTDA"/>
    <x v="313"/>
    <s v="02.558.157/0001-62"/>
    <s v="AV ENGENHEIRO LUIZ CARLOS BERRINI , 1376 0, 0, CIDADE MONCOES, SAO PAULO , SP - 88.820-000, 04.571-936 , BR"/>
    <x v="6"/>
    <s v="TELEM-211494470"/>
    <s v="REAL"/>
    <n v="634.27"/>
    <n v="1994.335161"/>
    <d v="2015-06-03T00:00:00"/>
    <s v="2.01.01.01.000.000-000124"/>
  </r>
  <r>
    <s v="MBN PRODUTOS QUIMICOS LTDA"/>
    <x v="313"/>
    <s v="02.558.157/0001-62"/>
    <s v="AV ENGENHEIRO LUIZ CARLOS BERRINI , 1376 0, 0, CIDADE MONCOES, SAO PAULO , SP - 88.820-000, 04.571-936 , BR"/>
    <x v="6"/>
    <s v="TELEM-213740549"/>
    <s v="REAL"/>
    <n v="94.65"/>
    <n v="297.60799500000002"/>
    <d v="2015-06-03T00:00:00"/>
    <s v="2.01.01.01.000.000-000124"/>
  </r>
  <r>
    <s v="MBN PRODUTOS QUIMICOS LTDA"/>
    <x v="314"/>
    <s v="04.206.050/0031-04"/>
    <s v="R ANDARAI , 549 , , PASSO D'AREIA , PORTO ALEGRE , RS - 89.805-297 , 91.350-110 , BR"/>
    <x v="6"/>
    <s v="TELEM-140883910"/>
    <s v="REAL"/>
    <n v="149.5"/>
    <n v="470.07284999999996"/>
    <d v="2015-01-10T00:00:00"/>
    <s v="2.01.01.01.000.000-000124"/>
  </r>
  <r>
    <s v="MBN PRODUTOS QUIMICOS LTDA"/>
    <x v="314"/>
    <s v="04.206.050/0031-04"/>
    <s v="R ANDARAI , 549 , , PASSO D'AREIA , PORTO ALEGRE , RS - 89.805-297 , 91.350-110 , BR"/>
    <x v="6"/>
    <s v="TELEM-140883911"/>
    <s v="REAL"/>
    <n v="149.5"/>
    <n v="470.07284999999996"/>
    <d v="2015-01-10T00:00:00"/>
    <s v="2.01.01.01.000.000-000124"/>
  </r>
  <r>
    <s v="MBN PRODUTOS QUIMICOS LTDA"/>
    <x v="315"/>
    <s v="08.073.457/0001-38"/>
    <s v="Av General Flores Da Cunha, 204, _x000a_Centro, Cachoeirinha _x000a_RS, CEP 94910-000_x000a_Brasil"/>
    <x v="6"/>
    <s v="FOR-7839778/1"/>
    <s v="REAL"/>
    <n v="408.18"/>
    <n v="1283.440374"/>
    <d v="2015-06-07T00:00:00"/>
    <s v="2.01.01.01.000.000-000124"/>
  </r>
  <r>
    <s v="MBN PRODUTOS QUIMICOS LTDA"/>
    <x v="316"/>
    <s v="53.113.791/0001-22"/>
    <s v="AV BRAZ LEME , 1631 , , JARDIM SAO BENTO , SAO PAULO , SP - 82.630-160, 02.511-000 , BR"/>
    <x v="6"/>
    <s v="FOR-1276247/1"/>
    <s v="REAL"/>
    <n v="308.87"/>
    <n v="971.17994099999999"/>
    <d v="2014-12-05T00:00:00"/>
    <s v="2.01.01.01.000.000-000124"/>
  </r>
  <r>
    <s v="MBN PRODUTOS QUIMICOS LTDA"/>
    <x v="316"/>
    <s v="53.113.791/0001-22"/>
    <s v="AV BRAZ LEME , 1631 , , JARDIM SAO BENTO , SAO PAULO , SP - 82.630-160, 02.511-000 , BR"/>
    <x v="6"/>
    <s v="FOR-1298084/1"/>
    <s v="REAL"/>
    <n v="308.87"/>
    <n v="971.17994099999999"/>
    <d v="2015-01-05T00:00:00"/>
    <s v="2.01.01.01.000.000-000124"/>
  </r>
  <r>
    <s v="MBN PRODUTOS QUIMICOS LTDA"/>
    <x v="317"/>
    <s v="10.867.070/0001-03"/>
    <s v="R SEVERIANO TONINI , 208 , , FREI BRUNO , XAXIM , SC - 88.301-030 , 89.825-000 , BR"/>
    <x v="8"/>
    <s v="FOR-000054/1"/>
    <s v="REAL"/>
    <n v="250"/>
    <n v="786.07499999999993"/>
    <d v="2015-02-27T00:00:00"/>
    <s v="2.01.01.04.000.000-000127"/>
  </r>
  <r>
    <s v="MBN PRODUTOS QUIMICOS LTDA"/>
    <x v="317"/>
    <s v="10.867.070/0001-03"/>
    <s v="R SEVERIANO TONINI , 208 , , FREI BRUNO , XAXIM , SC - 88.301-030 , 89.825-000 , BR"/>
    <x v="8"/>
    <s v="DLAV-000058/1"/>
    <s v="REAL"/>
    <n v="220"/>
    <n v="691.74599999999998"/>
    <d v="2015-04-24T00:00:00"/>
    <s v="2.01.01.04.000.000-000127"/>
  </r>
  <r>
    <s v="MBN PRODUTOS QUIMICOS LTDA"/>
    <x v="318"/>
    <s v="20.844.104/0001-90"/>
    <s v="AV CARLOS GOMES , 222 ANDAR 8 , ANDAR 8 , AUXILIADORA, PORTO ALEGRE , RS - 88.545-000 , 90.480-000 , BR"/>
    <x v="5"/>
    <s v="FOR-000006"/>
    <s v="REAL"/>
    <n v="13000"/>
    <n v="40875.9"/>
    <d v="2015-03-06T00:00:00"/>
    <s v="2.01.01.01.000.000-000124"/>
  </r>
  <r>
    <s v="MBN PRODUTOS QUIMICOS LTDA"/>
    <x v="319"/>
    <s v="03.737.180/0001-87"/>
    <s v="R CANCIO GOMES , 214 , , FLORESTA , PORTO ALEGRE ,  - 94.380-970 , 90.220-060 , BR"/>
    <x v="6"/>
    <s v="FOR-001308/1"/>
    <s v="REAL"/>
    <n v="1200"/>
    <n v="3773.16"/>
    <d v="2014-12-02T00:00:00"/>
    <s v="2.01.01.01.000.000-000124"/>
  </r>
  <r>
    <s v="MBN PRODUTOS QUIMICOS LTDA"/>
    <x v="320"/>
    <s v="12.358.343/0001-01"/>
    <s v="R SILVA JARDIM , 350 ANDAR 5, ANDAR 5, AUXILIADORA , PORTO ALEGRE ,  - , 90.450-070 , BR"/>
    <x v="5"/>
    <s v="FOR-022287/1"/>
    <s v="REAL"/>
    <n v="3374.41"/>
    <n v="10610.157362999998"/>
    <d v="2014-12-05T00:00:00"/>
    <s v="2.01.01.01.000.000-000124"/>
  </r>
  <r>
    <s v="MBN PRODUTOS QUIMICOS LTDA"/>
    <x v="320"/>
    <s v="12.358.343/0001-01"/>
    <s v="R SILVA JARDIM , 350 ANDAR 5, ANDAR 5, AUXILIADORA , PORTO ALEGRE ,  - , 90.450-070 , BR"/>
    <x v="5"/>
    <s v="FOR-022790/1"/>
    <s v="REAL"/>
    <n v="3374.41"/>
    <n v="10610.157362999998"/>
    <d v="2015-01-06T00:00:00"/>
    <s v="2.01.01.01.000.000-000124"/>
  </r>
  <r>
    <s v="MBN PRODUTOS QUIMICOS LTDA"/>
    <x v="320"/>
    <s v="12.358.343/0001-01"/>
    <s v="R SILVA JARDIM , 350 ANDAR 5, ANDAR 5, AUXILIADORA , PORTO ALEGRE ,  - , 90.450-070 , BR"/>
    <x v="5"/>
    <s v="FOR-023245/1"/>
    <s v="REAL"/>
    <n v="2304.2399999999998"/>
    <n v="7245.2218319999993"/>
    <d v="2015-02-25T00:00:00"/>
    <s v="2.01.01.01.000.000-000124"/>
  </r>
  <r>
    <s v="MBN PRODUTOS QUIMICOS LTDA"/>
    <x v="321"/>
    <s v="07.804.771/0001-80"/>
    <s v="ROD BR 282, S/N KM 530 , KM 530 , INTERIOR , CORDILHEIRA ALTA, SC - 83.707-440 , 89.819-000, br"/>
    <x v="6"/>
    <s v="FOR-003948/2"/>
    <s v="REAL"/>
    <n v="3066"/>
    <n v="9640.4238000000005"/>
    <d v="2014-12-17T00:00:00"/>
    <s v="2.01.01.01.000.000-000124"/>
  </r>
  <r>
    <s v="MBN PRODUTOS QUIMICOS LTDA"/>
    <x v="321"/>
    <s v="07.804.771/0001-80"/>
    <s v="ROD BR 282, S/N KM 530 , KM 530 , INTERIOR , CORDILHEIRA ALTA, SC - 83.707-440 , 89.819-000, br"/>
    <x v="6"/>
    <s v="FOR-003948/3"/>
    <s v="REAL"/>
    <n v="3066"/>
    <n v="9640.4238000000005"/>
    <d v="2015-01-09T00:00:00"/>
    <s v="2.01.01.01.000.000-000124"/>
  </r>
  <r>
    <s v="MBN PRODUTOS QUIMICOS LTDA"/>
    <x v="322"/>
    <s v="09.110.913/0001-35"/>
    <s v="AV TIRADENTES , 501 ANDAR 10 SALA 1001 E 1002 ANDAR 9 SALA 901 E 902 ANDAR 8 SALA 801 E 802, ANDAR 10 SALA 1001 E 1002 ANDAR 9 SALA 901 E 902 ANDAR 8 SALA 801 E 802, JARDIM SHANGRI-LA A , LONDRINA , RS - 94.910-003, 86.070-545 , BR"/>
    <x v="6"/>
    <s v="FOR-318316/1"/>
    <s v="REAL"/>
    <n v="84.15"/>
    <n v="264.59284500000001"/>
    <d v="2015-04-30T00:00:00"/>
    <s v="2.01.01.01.000.000-000124"/>
  </r>
  <r>
    <s v="MBN PRODUTOS QUIMICOS LTDA"/>
    <x v="322"/>
    <s v="09.110.913/0001-35"/>
    <s v="AV TIRADENTES , 501 ANDAR 10 SALA 1001 E 1002 ANDAR 9 SALA 901 E 902 ANDAR 8 SALA 801 E 802, ANDAR 10 SALA 1001 E 1002 ANDAR 9 SALA 901 E 902 ANDAR 8 SALA 801 E 802, JARDIM SHANGRI-LA A , LONDRINA , RS - 94.910-003, 86.070-545 , BR"/>
    <x v="6"/>
    <s v="FOR-334411/1"/>
    <s v="REAL"/>
    <n v="84.15"/>
    <n v="264.59284500000001"/>
    <d v="2015-05-31T00:00:00"/>
    <s v="2.01.01.01.000.000-000124"/>
  </r>
  <r>
    <s v="MBN PRODUTOS QUIMICOS LTDA"/>
    <x v="323"/>
    <s v="72.861.172/0001-60"/>
    <s v="R PADRE MARCOS, 244  , , CIDADE ARACILIA , GUARULHOS , SP  - 90.410-006 , 07.250-071 , BR"/>
    <x v="6"/>
    <s v="FOR-003217/1"/>
    <s v="REAL"/>
    <n v="160.69999999999999"/>
    <n v="505.28900999999996"/>
    <d v="2014-11-20T00:00:00"/>
    <s v="2.01.01.01.000.000-000124"/>
  </r>
  <r>
    <s v="MBN PRODUTOS QUIMICOS LTDA"/>
    <x v="323"/>
    <s v="72.861.172/0001-60"/>
    <s v="R PADRE MARCOS, 244  , , CIDADE ARACILIA , GUARULHOS , SP  - 90.410-006 , 07.250-071 , BR"/>
    <x v="6"/>
    <s v="FOR-003366/1"/>
    <s v="REAL"/>
    <n v="2480"/>
    <n v="7797.8639999999996"/>
    <d v="2015-01-06T00:00:00"/>
    <s v="2.01.01.01.000.000-000124"/>
  </r>
  <r>
    <s v="MBN PRODUTOS QUIMICOS LTDA"/>
    <x v="323"/>
    <s v="72.861.172/0001-60"/>
    <s v="R PADRE MARCOS, 244  , , CIDADE ARACILIA , GUARULHOS , SP  - 90.410-006 , 07.250-071 , BR"/>
    <x v="6"/>
    <s v="FOR-003417/1"/>
    <s v="REAL"/>
    <n v="98.5"/>
    <n v="309.71355"/>
    <d v="2015-02-25T00:00:00"/>
    <s v="2.01.01.01.000.000-000124"/>
  </r>
  <r>
    <s v="MBN PRODUTOS QUIMICOS LTDA"/>
    <x v="324"/>
    <s v="03.304.892/0001-02"/>
    <s v="R DOS ANDRADAS, 1001 CONJUNTO 1602, CONJUNTO 1602, CENTRO , PORTO ALEGRE, rs - 90.240-520, 90.020-007, br"/>
    <x v="6"/>
    <s v="DVIAG-081577"/>
    <s v="REAL"/>
    <n v="3455.8"/>
    <n v="10866.07194"/>
    <d v="2015-02-25T00:00:00"/>
    <s v="2.01.01.01.000.000-000124"/>
  </r>
  <r>
    <s v="MBN PRODUTOS QUIMICOS LTDA"/>
    <x v="324"/>
    <s v="03.304.892/0001-02"/>
    <s v="R DOS ANDRADAS, 1001 CONJUNTO 1602, CONJUNTO 1602, CENTRO , PORTO ALEGRE, rs - 90.240-520, 90.020-007, br"/>
    <x v="6"/>
    <s v="DVIAG-081685"/>
    <s v="REAL"/>
    <n v="1159.8699999999999"/>
    <n v="3646.9792409999995"/>
    <d v="2015-02-27T00:00:00"/>
    <s v="2.01.01.01.000.000-000124"/>
  </r>
  <r>
    <s v="MBN PRODUTOS QUIMICOS LTDA"/>
    <x v="324"/>
    <s v="03.304.892/0001-02"/>
    <s v="R DOS ANDRADAS, 1001 CONJUNTO 1602, CONJUNTO 1602, CENTRO , PORTO ALEGRE, rs - 90.240-520, 90.020-007, br"/>
    <x v="6"/>
    <s v="DVIAG-081830"/>
    <s v="REAL"/>
    <n v="915.81"/>
    <n v="2879.5813829999997"/>
    <d v="2015-03-02T00:00:00"/>
    <s v="2.01.01.01.000.000-000124"/>
  </r>
  <r>
    <s v="MBN PRODUTOS QUIMICOS LTDA"/>
    <x v="325"/>
    <s v="02.443.368/0001-50"/>
    <s v="R PINHEIRO MACHADO , 2673 SALA 01 , SALA 01 , JARDIM DO PRADO , TAQUARA , RS - 81.650-280 , 95.600-000 , BR"/>
    <x v="6"/>
    <s v="FOR-2015301/1"/>
    <s v="REAL"/>
    <n v="188.22"/>
    <n v="591.82014600000002"/>
    <d v="2015-03-16T00:00:00"/>
    <s v="2.01.01.01.000.000-000124"/>
  </r>
  <r>
    <s v="MBN PRODUTOS QUIMICOS LTDA"/>
    <x v="325"/>
    <s v="02.443.368/0001-50"/>
    <s v="R PINHEIRO MACHADO , 2673 SALA 01 , SALA 01 , JARDIM DO PRADO , TAQUARA , RS - 81.650-280 , 95.600-000 , BR"/>
    <x v="6"/>
    <s v="FOR-2015493/1"/>
    <s v="REAL"/>
    <n v="399.9"/>
    <n v="1257.4055699999999"/>
    <d v="2015-04-16T00:00:00"/>
    <s v="2.01.01.01.000.000-000124"/>
  </r>
  <r>
    <s v="MBN PRODUTOS QUIMICOS LTDA"/>
    <x v="325"/>
    <s v="02.443.368/0001-50"/>
    <s v="R PINHEIRO MACHADO , 2673 SALA 01 , SALA 01 , JARDIM DO PRADO , TAQUARA , RS - 81.650-280 , 95.600-000 , BR"/>
    <x v="6"/>
    <s v="FOR-2015564/1"/>
    <s v="REAL"/>
    <n v="336.34"/>
    <n v="1057.553862"/>
    <d v="2015-05-08T00:00:00"/>
    <s v="2.01.01.01.000.000-000124"/>
  </r>
  <r>
    <s v="MBN PRODUTOS QUIMICOS LTDA"/>
    <x v="326"/>
    <s v="11.225.775/0001-81"/>
    <s v="R DOUTOR CARVALHO CHAVES , 1138 , , PAROLIN , CURITIBA , PR - 94.180-212 , 80.220-010, BR"/>
    <x v="6"/>
    <s v="FOR-028796/1"/>
    <s v="REAL"/>
    <n v="883.6"/>
    <n v="2778.30348"/>
    <d v="2014-12-02T00:00:00"/>
    <s v="2.01.01.01.000.000-000124"/>
  </r>
  <r>
    <s v="MBN PRODUTOS QUIMICOS LTDA"/>
    <x v="327"/>
    <s v="14.931.340/0001-40"/>
    <s v="R AFONSO ALVES , 955 , , MORADA DO VALE I, GRAVATAI , RS - 07.177-120 , 94.085-130, BR"/>
    <x v="6"/>
    <s v="FOR-6509513/2"/>
    <s v="REAL"/>
    <n v="1470"/>
    <n v="4622.1210000000001"/>
    <d v="2014-12-13T00:00:00"/>
    <s v="2.01.01.01.000.000-000124"/>
  </r>
  <r>
    <s v="MBN PRODUTOS QUIMICOS LTDA"/>
    <x v="328"/>
    <n v="24964743934"/>
    <s v="LINHA PILAO DE PEDRA, s/n , , INTERIOR, XAXIM, sc - 11.950-000 , 89825000, BR"/>
    <x v="6"/>
    <s v="DALUI-11112014"/>
    <s v="REAL"/>
    <n v="8076.14"/>
    <n v="25393.807002000001"/>
    <d v="2014-11-11T00:00:00"/>
    <s v="2.01.01.01.000.000-000124"/>
  </r>
  <r>
    <s v="MBN PRODUTOS QUIMICOS LTDA"/>
    <x v="108"/>
    <s v="62.185.905/0001-30"/>
    <s v="EST FUKUTARO YIDA, 1155  : 1173; , : 1173; , COOPERATIVA , SAO BERNARDO DO CAMPO , SP  - 88.375-000 , 09.852-060 , br"/>
    <x v="6"/>
    <s v="FOR-068039/1"/>
    <s v="REAL"/>
    <n v="2707.5"/>
    <n v="8513.1922500000001"/>
    <d v="2015-01-12T00:00:00"/>
    <s v="2.01.01.01.000.000-000124"/>
  </r>
  <r>
    <s v="MBN PRODUTOS QUIMICOS LTDA"/>
    <x v="329"/>
    <s v="03.438.029/0001-48"/>
    <s v="R PEREIRA FRANCO , 188  , , SAO JOAO, PORTO ALEGRE, rs - 90.001-970 , 90.240-520, br"/>
    <x v="6"/>
    <s v="FOR-050986/1"/>
    <s v="REAL"/>
    <n v="723.31"/>
    <n v="2274.3036329999995"/>
    <d v="2015-03-01T00:00:00"/>
    <s v="2.01.01.01.000.000-000124"/>
  </r>
  <r>
    <s v="MBN PRODUTOS QUIMICOS LTDA"/>
    <x v="329"/>
    <s v="03.438.029/0001-48"/>
    <s v="R PEREIRA FRANCO , 188  , , SAO JOAO, PORTO ALEGRE, rs - 90.001-970 , 90.240-520, br"/>
    <x v="6"/>
    <s v="CTT-000001/13"/>
    <s v="REAL"/>
    <n v="723.31"/>
    <n v="2274.3036329999995"/>
    <d v="2015-04-01T00:00:00"/>
    <s v="2.01.01.01.000.000-000124"/>
  </r>
  <r>
    <s v="MBN PRODUTOS QUIMICOS LTDA"/>
    <x v="329"/>
    <s v="03.438.029/0001-48"/>
    <s v="R PEREIRA FRANCO , 188  , , SAO JOAO, PORTO ALEGRE, rs - 90.001-970 , 90.240-520, br"/>
    <x v="6"/>
    <s v="CTT-000001/14"/>
    <s v="REAL"/>
    <n v="501.18"/>
    <n v="1575.8602739999999"/>
    <d v="2015-05-01T00:00:00"/>
    <s v="2.01.01.01.000.000-000124"/>
  </r>
  <r>
    <s v="MBN PRODUTOS QUIMICOS LTDA"/>
    <x v="329"/>
    <s v="03.438.029/0001-48"/>
    <s v="R PEREIRA FRANCO , 188  , , SAO JOAO, PORTO ALEGRE, rs - 90.001-970 , 90.240-520, br"/>
    <x v="6"/>
    <s v="CTT-000001/15"/>
    <s v="REAL"/>
    <n v="648.73"/>
    <n v="2039.801739"/>
    <d v="2015-06-01T00:00:00"/>
    <s v="2.01.01.01.000.000-000124"/>
  </r>
  <r>
    <s v="MBN PRODUTOS QUIMICOS LTDA"/>
    <x v="330"/>
    <s v="04.043.136/0001-30"/>
    <s v="R AMAZONAS , 669 CONJ 37, CONJ 37, SANTA PAULA , SAO CAETANO DO SUL , SP - 89.825-000 , 09.520-070 , BR"/>
    <x v="6"/>
    <s v="DINFO-000175"/>
    <s v="REAL"/>
    <n v="462"/>
    <n v="1452.6666"/>
    <d v="2015-04-28T00:00:00"/>
    <s v="2.01.01.01.000.000-000124"/>
  </r>
  <r>
    <s v="MBN PRODUTOS QUIMICOS LTDA"/>
    <x v="331"/>
    <s v="43.648.971/0026-03"/>
    <s v="R SERGIO JUNGBLUT DIETERICH, 710 11 E 24, 11 E 24, SAO JOAO, PORTO ALEGRE, RS - 88.311-600 , 91.060-410, BR"/>
    <x v="6"/>
    <s v="FOR-311724/2"/>
    <s v="REAL"/>
    <n v="1018.84"/>
    <n v="3203.5386119999998"/>
    <d v="2014-12-15T00:00:00"/>
    <s v="2.01.01.01.000.000-000124"/>
  </r>
  <r>
    <s v="MBN PRODUTOS QUIMICOS LTDA"/>
    <x v="331"/>
    <s v="43.648.971/0026-03"/>
    <s v="R SERGIO JUNGBLUT DIETERICH, 710 11 E 24, 11 E 24, SAO JOAO, PORTO ALEGRE, RS - 88.311-600 , 91.060-410, BR"/>
    <x v="6"/>
    <s v="FOR-311724/3"/>
    <s v="REAL"/>
    <n v="1019.16"/>
    <n v="3204.5447879999997"/>
    <d v="2014-12-30T00:00:00"/>
    <s v="2.01.01.01.000.000-000124"/>
  </r>
  <r>
    <s v="MBN PRODUTOS QUIMICOS LTDA"/>
    <x v="332"/>
    <s v="11.680.195/0001-84"/>
    <s v="R MARIA GUERRA MICHELON , 510 SALA 01 , SALA 01 , CENTRO , SAO MARCOS , RS - 02.130-040 , 95.190-000 , BR"/>
    <x v="5"/>
    <s v="FOR-000116"/>
    <s v="REAL"/>
    <n v="16000"/>
    <n v="50308.799999999996"/>
    <d v="2015-03-04T00:00:00"/>
    <s v="2.01.01.01.000.000-000124"/>
  </r>
  <r>
    <s v="CROMAFIX INDUSTRIA DE MASTERBACHES LTDA"/>
    <x v="183"/>
    <s v="00.212.675/0003-66"/>
    <s v="AV DOS ESTADOS , 747 , , SAO JOAO , PORTO ALEGRE , RS - 81.945-020, 90200-000, BR"/>
    <x v="6"/>
    <s v="FOR-005756/1"/>
    <s v="REAL"/>
    <n v="240.08"/>
    <n v="754.88354400000003"/>
    <d v="2015-03-31T00:00:00"/>
    <s v="2.01.01.01.000.000-000124"/>
  </r>
  <r>
    <s v="CROMAFIX INDUSTRIA DE MASTERBACHES LTDA"/>
    <x v="333"/>
    <s v="92.690.478/0001-09"/>
    <s v="AV FRANCA , 615 , , NAGEVANTES, PORTO ALEGRE ,  - 91150170, 90230220, BR"/>
    <x v="6"/>
    <s v="FOR-126264/1"/>
    <s v="REAL"/>
    <n v="341.28"/>
    <n v="1073.0867039999998"/>
    <d v="2015-01-28T00:00:00"/>
    <s v="2.01.01.01.000.000-000124"/>
  </r>
  <r>
    <s v="CROMAFIX INDUSTRIA DE MASTERBACHES LTDA"/>
    <x v="207"/>
    <s v="00.773.639/0013-43"/>
    <s v="R LIDIO BATISTA SOARES , 57  , , CENTRO , CACHOEIRINHA , RS - 91.030-310 , 94.935-410 , br"/>
    <x v="6"/>
    <s v="FOR-20151519/1"/>
    <s v="REAL"/>
    <n v="365.22"/>
    <n v="1148.3612459999999"/>
    <d v="2015-05-15T00:00:00"/>
    <s v="2.01.01.01.000.000-000124"/>
  </r>
  <r>
    <s v="CROMAFIX INDUSTRIA DE MASTERBACHES LTDA"/>
    <x v="207"/>
    <s v="00.773.639/0013-43"/>
    <s v="R LIDIO BATISTA SOARES , 57  , , CENTRO , CACHOEIRINHA , RS - 91.030-310 , 94.935-410 , br"/>
    <x v="6"/>
    <s v="FOR-20151732/1"/>
    <s v="REAL"/>
    <n v="27"/>
    <n v="84.89609999999999"/>
    <d v="2015-05-15T00:00:00"/>
    <s v="2.01.01.01.000.000-000124"/>
  </r>
  <r>
    <s v="CROMAFIX INDUSTRIA DE MASTERBACHES LTDA"/>
    <x v="334"/>
    <s v="33.609.165/0003-86"/>
    <s v="AV BORGES DE MEDEIROS , 464 3 ANDAR , 3 ANDAR , CENTRO , PORTO ALEGRE , RS - 97.590-000 , 90.020-022, BR"/>
    <x v="6"/>
    <s v="FOR-007416/1"/>
    <s v="REAL"/>
    <n v="500"/>
    <n v="1572.1499999999999"/>
    <d v="2015-03-20T00:00:00"/>
    <s v="2.01.01.01.000.000-000124"/>
  </r>
  <r>
    <s v="CROMAFIX INDUSTRIA DE MASTERBACHES LTDA"/>
    <x v="335"/>
    <s v="08.751.340/0001-66"/>
    <s v="R PARA, 245 , , NITEROI , CANOAS , RS - 06.460-010 , 92.130-190 , BR"/>
    <x v="6"/>
    <s v="FOR-009518/1"/>
    <s v="REAL"/>
    <n v="472.5"/>
    <n v="1485.68175"/>
    <d v="2015-04-13T00:00:00"/>
    <s v="2.01.01.01.000.000-000124"/>
  </r>
  <r>
    <s v="CROMAFIX INDUSTRIA DE MASTERBACHES LTDA"/>
    <x v="336"/>
    <s v="00.453.526/0001-27"/>
    <s v="R EMILIO DEXHEIMER, 169  , , JARDIM AMERICA , SAO LEOPOLDO , RS - 92.410-350 , 93.032-200, BR"/>
    <x v="6"/>
    <s v="FOR-020153/1"/>
    <s v="REAL"/>
    <n v="1800"/>
    <n v="5659.74"/>
    <d v="2015-05-08T00:00:00"/>
    <s v="2.01.01.01.000.000-000124"/>
  </r>
  <r>
    <s v="CROMAFIX INDUSTRIA DE MASTERBACHES LTDA"/>
    <x v="337"/>
    <s v="95.383.261/0001-44"/>
    <s v="R FRANCISCO BORDENOWSKI, 381  , , BUTIATUVINHA , CURITIBA , PR - 20.211-903, 82.400-420, BR"/>
    <x v="6"/>
    <s v="FOR-000229/1"/>
    <s v="REAL"/>
    <n v="224.46"/>
    <n v="705.76957800000002"/>
    <d v="2015-05-07T00:00:00"/>
    <s v="2.01.01.01.000.000-000124"/>
  </r>
  <r>
    <s v="CROMAFIX INDUSTRIA DE MASTERBACHES LTDA"/>
    <x v="338"/>
    <s v="11.002.070/0001-03"/>
    <s v="R BOQUEIRAO, 1374  PREDIO 01 , PREDIO 01 , IGARA, CANOAS , RS  - 89.802-242 , 92.410-350 , BR"/>
    <x v="6"/>
    <s v="FOR-009040/1"/>
    <s v="REAL"/>
    <n v="1281.08"/>
    <n v="4028.0998439999994"/>
    <d v="2015-02-13T00:00:00"/>
    <s v="2.01.01.01.000.000-000124"/>
  </r>
  <r>
    <s v="CROMAFIX INDUSTRIA DE MASTERBACHES LTDA"/>
    <x v="339"/>
    <s v="16.587.314/0001-72"/>
    <s v="R WILLY PAWLOWSKI , 93 , , CENTRO , POMERODE , RS - 93.260-006 , 89.107-000 , BR"/>
    <x v="6"/>
    <s v="FOR-000006/1"/>
    <s v="REAL"/>
    <n v="555.41999999999996"/>
    <n v="1746.4071059999999"/>
    <d v="2015-04-10T00:00:00"/>
    <s v="2.01.01.01.000.000-000124"/>
  </r>
  <r>
    <s v="CROMAFIX INDUSTRIA DE MASTERBACHES LTDA"/>
    <x v="339"/>
    <s v="16.587.314/0001-72"/>
    <s v="R WILLY PAWLOWSKI , 93 , , CENTRO , POMERODE , RS - 93.260-006 , 89.107-000 , BR"/>
    <x v="6"/>
    <s v="FOR-000007/1"/>
    <s v="REAL"/>
    <n v="322.19"/>
    <n v="1013.062017"/>
    <d v="2015-05-07T00:00:00"/>
    <s v="2.01.01.01.000.000-000124"/>
  </r>
  <r>
    <s v="CROMAFIX INDUSTRIA DE MASTERBACHES LTDA"/>
    <x v="340"/>
    <s v="14.590.611/0002-22"/>
    <s v="R FRITZ BEISER , 801 , , DISTRITO INDUSTRIAL , CACHOEIRINHA, RS - 95.010-150 , 94935-220, BR"/>
    <x v="5"/>
    <s v="FOR-000464/1"/>
    <s v="REAL"/>
    <n v="981"/>
    <n v="3084.5582999999997"/>
    <d v="2015-05-05T00:00:00"/>
    <s v="2.01.01.01.000.000-000124"/>
  </r>
  <r>
    <s v="CROMAFIX INDUSTRIA DE MASTERBACHES LTDA"/>
    <x v="340"/>
    <s v="14.590.611/0002-22"/>
    <s v="R FRITZ BEISER , 801 , , DISTRITO INDUSTRIAL , CACHOEIRINHA, RS - 95.010-150 , 94935-220, BR"/>
    <x v="5"/>
    <s v="FOR-000475/1"/>
    <s v="REAL"/>
    <n v="577.70000000000005"/>
    <n v="1816.4621100000002"/>
    <d v="2015-05-20T00:00:00"/>
    <s v="2.01.01.01.000.000-000124"/>
  </r>
  <r>
    <s v="CROMAFIX INDUSTRIA DE MASTERBACHES LTDA"/>
    <x v="341"/>
    <s v="94.234.275/0009-90"/>
    <s v="ROD BR 386 , 1890 KM 438, KM 438, CENTRO , NOVA SANTA RITA , RS - 91.130-050 , 92.480-000, BR"/>
    <x v="6"/>
    <s v="FOR-050276/1"/>
    <s v="REAL"/>
    <n v="420"/>
    <n v="1320.606"/>
    <d v="2015-02-02T00:00:00"/>
    <s v="2.01.01.01.000.000-000124"/>
  </r>
  <r>
    <s v="CROMAFIX INDUSTRIA DE MASTERBACHES LTDA"/>
    <x v="274"/>
    <s v="91.006.163/0001-37"/>
    <s v="R NILO PECANHA , 124 , , CENTRO, CACHOEIRINHA , RS - 95.600-000 , 94.920-190 , BR"/>
    <x v="6"/>
    <s v="FOR-000126/1"/>
    <s v="REAL"/>
    <n v="175"/>
    <n v="550.25249999999994"/>
    <d v="2015-01-05T00:00:00"/>
    <s v="2.01.01.01.000.000-000124"/>
  </r>
  <r>
    <s v="CROMAFIX INDUSTRIA DE MASTERBACHES LTDA"/>
    <x v="342"/>
    <s v="08.265.503/0001-09"/>
    <s v="AV TAQUARA, 146  CJ 401 , CJ 401 , PETROPOLIS , PORTO ALEGRE, RS - 90.200-000 , 90.460-210 , BR"/>
    <x v="6"/>
    <s v="FOR-002240/1"/>
    <s v="REAL"/>
    <n v="260"/>
    <n v="817.51799999999992"/>
    <d v="2015-02-25T00:00:00"/>
    <s v="2.01.01.01.000.000-000124"/>
  </r>
  <r>
    <s v="CROMAFIX INDUSTRIA DE MASTERBACHES LTDA"/>
    <x v="343"/>
    <s v="71.702.716/0007-74"/>
    <s v="AV MARGINAL DO RIBEIRAO DOS CRISTAIS , 800  SALA: 01; BLOCO: E; GALPAO: 10, SALA: 01; BLOCO: E; GALPAO: 10, GATO PRETO, CAJAMAR, SP - 89.810-740 , 07.750-000, BR"/>
    <x v="6"/>
    <s v="FOR-1015136/1"/>
    <s v="REAL"/>
    <n v="512.47"/>
    <n v="1611.3594210000001"/>
    <d v="2014-12-20T00:00:00"/>
    <s v="2.01.01.01.000.000-000124"/>
  </r>
  <r>
    <s v="CROMAFIX INDUSTRIA DE MASTERBACHES LTDA"/>
    <x v="343"/>
    <s v="71.702.716/0007-74"/>
    <s v="AV MARGINAL DO RIBEIRAO DOS CRISTAIS , 800  SALA: 01; BLOCO: E; GALPAO: 10, SALA: 01; BLOCO: E; GALPAO: 10, GATO PRETO, CAJAMAR, SP - 89.810-740 , 07.750-000, BR"/>
    <x v="6"/>
    <s v="FOR-1015136/2"/>
    <s v="REAL"/>
    <n v="512.47"/>
    <n v="1611.3594210000001"/>
    <d v="2015-01-04T00:00:00"/>
    <s v="2.01.01.01.000.000-000124"/>
  </r>
  <r>
    <s v="CROMAFIX INDUSTRIA DE MASTERBACHES LTDA"/>
    <x v="343"/>
    <s v="71.702.716/0007-74"/>
    <s v="AV MARGINAL DO RIBEIRAO DOS CRISTAIS , 800  SALA: 01; BLOCO: E; GALPAO: 10, SALA: 01; BLOCO: E; GALPAO: 10, GATO PRETO, CAJAMAR, SP - 89.810-740 , 07.750-000, BR"/>
    <x v="6"/>
    <s v="FOR-1015136/3"/>
    <s v="REAL"/>
    <n v="512.5"/>
    <n v="1611.4537499999999"/>
    <d v="2015-02-25T00:00:00"/>
    <s v="2.01.01.01.000.000-000124"/>
  </r>
  <r>
    <s v="CROMAFIX INDUSTRIA DE MASTERBACHES LTDA"/>
    <x v="343"/>
    <s v="71.702.716/0007-74"/>
    <s v="AV MARGINAL DO RIBEIRAO DOS CRISTAIS , 800  SALA: 01; BLOCO: E; GALPAO: 10, SALA: 01; BLOCO: E; GALPAO: 10, GATO PRETO, CAJAMAR, SP - 89.810-740 , 07.750-000, BR"/>
    <x v="6"/>
    <s v="FOR-1015479/1"/>
    <s v="REAL"/>
    <n v="563.33000000000004"/>
    <n v="1771.278519"/>
    <d v="2014-12-23T00:00:00"/>
    <s v="2.01.01.01.000.000-000124"/>
  </r>
  <r>
    <s v="CROMAFIX INDUSTRIA DE MASTERBACHES LTDA"/>
    <x v="343"/>
    <s v="71.702.716/0007-74"/>
    <s v="AV MARGINAL DO RIBEIRAO DOS CRISTAIS , 800  SALA: 01; BLOCO: E; GALPAO: 10, SALA: 01; BLOCO: E; GALPAO: 10, GATO PRETO, CAJAMAR, SP - 89.810-740 , 07.750-000, BR"/>
    <x v="6"/>
    <s v="FOR-1015479/2"/>
    <s v="REAL"/>
    <n v="563.33000000000004"/>
    <n v="1771.278519"/>
    <d v="2015-01-07T00:00:00"/>
    <s v="2.01.01.01.000.000-000124"/>
  </r>
  <r>
    <s v="CROMAFIX INDUSTRIA DE MASTERBACHES LTDA"/>
    <x v="343"/>
    <s v="71.702.716/0007-74"/>
    <s v="AV MARGINAL DO RIBEIRAO DOS CRISTAIS , 800  SALA: 01; BLOCO: E; GALPAO: 10, SALA: 01; BLOCO: E; GALPAO: 10, GATO PRETO, CAJAMAR, SP - 89.810-740 , 07.750-000, BR"/>
    <x v="6"/>
    <s v="FOR-1015479/3"/>
    <s v="REAL"/>
    <n v="563.34"/>
    <n v="1771.309962"/>
    <d v="2015-02-25T00:00:00"/>
    <s v="2.01.01.01.000.000-000124"/>
  </r>
  <r>
    <s v="CROMAFIX INDUSTRIA DE MASTERBACHES LTDA"/>
    <x v="344"/>
    <s v="01.181.645/0001-30"/>
    <s v="AV IMPERATRIZ LEOPOLDINA, 1520, B_x000a__x000a_District PINHEIROS_x000a__x000a_City São Leopoldo_x000a__x000a_Zip code 93.042-030"/>
    <x v="6"/>
    <s v="FOR-000419/1"/>
    <s v="REAL"/>
    <n v="1070"/>
    <n v="3364.4009999999998"/>
    <d v="2015-06-01T00:00:00"/>
    <s v="2.01.01.01.000.000-000124"/>
  </r>
  <r>
    <s v="CROMAFIX INDUSTRIA DE MASTERBACHES LTDA"/>
    <x v="344"/>
    <s v="01.181.645/0001-30"/>
    <s v="AV IMPERATRIZ LEOPOLDINA, 1520, B_x000a__x000a_District PINHEIROS_x000a__x000a_City São Leopoldo_x000a__x000a_Zip code 93.042-030"/>
    <x v="6"/>
    <s v="FOR-000420/1"/>
    <s v="REAL"/>
    <n v="1385"/>
    <n v="4354.8554999999997"/>
    <d v="2015-06-01T00:00:00"/>
    <s v="2.01.01.01.000.000-000124"/>
  </r>
  <r>
    <s v="CROMAFIX INDUSTRIA DE MASTERBACHES LTDA"/>
    <x v="345"/>
    <s v="15.515.629/0001-41"/>
    <s v="R ADOLFO MOOG , 71 SALA 01, SALA 01, JARDIM AMERICA , SAO LEOPOLDO , RS - 88.311-600 , 93.032-380 , BR"/>
    <x v="6"/>
    <s v="FOR-201568/1"/>
    <s v="REAL"/>
    <n v="275"/>
    <n v="864.6825"/>
    <d v="2015-03-06T00:00:00"/>
    <s v="2.01.01.01.000.000-000124"/>
  </r>
  <r>
    <s v="CROMAFIX INDUSTRIA DE MASTERBACHES LTDA"/>
    <x v="346"/>
    <s v="15.692.238/0001-00"/>
    <s v="R WALIR ZOTTIS, 274, APT 501_x000a__x000a_Bairro JARDIM ITU SABARA_x000a__x000a_Cidade Porto Alegre_x000a__x000a_CEP 91.220-500"/>
    <x v="6"/>
    <s v="FOR-000076"/>
    <s v="REAL"/>
    <n v="5631"/>
    <n v="17705.5533"/>
    <d v="2015-05-07T00:00:00"/>
    <s v="2.01.01.01.000.000-000124"/>
  </r>
  <r>
    <s v="CROMAFIX INDUSTRIA DE MASTERBACHES LTDA"/>
    <x v="347"/>
    <s v="03.321.587/0001-29"/>
    <s v="R PEDRO DRUSZCZ , 630 SALA 04, SALA 04, CENTRO , ARAUCARIA , PR - 92.480-000 , 83.702-080 , BR"/>
    <x v="6"/>
    <s v="FOR-000201/1"/>
    <s v="REAL"/>
    <n v="388.62"/>
    <n v="1221.937866"/>
    <d v="2015-04-10T00:00:00"/>
    <s v="2.01.01.01.000.000-000124"/>
  </r>
  <r>
    <s v="CROMAFIX INDUSTRIA DE MASTERBACHES LTDA"/>
    <x v="348"/>
    <s v="76.533.074/0001-55"/>
    <s v="R FELICIO LASKOSKI , 499 , , RIVIERA , CURITIBA , PR - 90.230-250 , 81.295-000 , BR"/>
    <x v="6"/>
    <s v="FOR-138439/1"/>
    <s v="REAL"/>
    <n v="538.19000000000005"/>
    <n v="1692.2308170000001"/>
    <d v="2015-05-07T00:00:00"/>
    <s v="2.01.01.01.000.000-000124"/>
  </r>
  <r>
    <s v="CROMAFIX INDUSTRIA DE MASTERBACHES LTDA"/>
    <x v="348"/>
    <s v="76.533.074/0001-55"/>
    <s v="R FELICIO LASKOSKI , 499 , , RIVIERA , CURITIBA , PR - 90.230-250 , 81.295-000 , BR"/>
    <x v="6"/>
    <s v="FOR-140512/1"/>
    <s v="REAL"/>
    <n v="415.15"/>
    <n v="1305.356145"/>
    <d v="2015-05-17T00:00:00"/>
    <s v="2.01.01.01.000.000-000124"/>
  </r>
  <r>
    <s v="PROTON QUÍMICA LTDA."/>
    <x v="349"/>
    <s v="07.472.094/0001-40"/>
    <s v="TR JOSE GIRARDI , 26 , , SARANDI , PORTO ALEGRE , RS - 94930000, 91110330, BR"/>
    <x v="5"/>
    <s v="FOR-003002/1"/>
    <s v="REAL"/>
    <n v="1550"/>
    <n v="4873.665"/>
    <d v="2015-03-24T00:00:00"/>
    <s v="2.01.01.01.000.000-000124"/>
  </r>
  <r>
    <s v="PROTON QUÍMICA LTDA."/>
    <x v="349"/>
    <s v="07.472.094/0001-40"/>
    <s v="TR JOSE GIRARDI , 26 , , SARANDI , PORTO ALEGRE , RS - 94930000, 91110330, BR"/>
    <x v="5"/>
    <s v="FOR-002999/1"/>
    <s v="REAL"/>
    <n v="1180"/>
    <n v="3710.2739999999999"/>
    <d v="2015-03-18T00:00:00"/>
    <s v="2.01.01.01.000.000-000124"/>
  </r>
  <r>
    <s v="PROTON QUÍMICA LTDA."/>
    <x v="349"/>
    <s v="07.472.094/0001-40"/>
    <s v="TR JOSE GIRARDI , 26 , , SARANDI , PORTO ALEGRE , RS - 94930000, 91110330, BR"/>
    <x v="5"/>
    <s v="FOR-003012/1"/>
    <s v="REAL"/>
    <n v="1750"/>
    <n v="5502.5249999999996"/>
    <d v="2015-04-01T00:00:00"/>
    <s v="2.01.01.01.000.000-000124"/>
  </r>
  <r>
    <s v="PROTON QUÍMICA LTDA."/>
    <x v="349"/>
    <s v="07.472.094/0001-40"/>
    <s v="TR JOSE GIRARDI , 26 , , SARANDI , PORTO ALEGRE , RS - 94930000, 91110330, BR"/>
    <x v="5"/>
    <s v="FOR-003017/1"/>
    <s v="REAL"/>
    <n v="1550"/>
    <n v="4873.665"/>
    <d v="2015-04-06T00:00:00"/>
    <s v="2.01.01.01.000.000-000124"/>
  </r>
  <r>
    <s v="PROTON QUÍMICA LTDA."/>
    <x v="349"/>
    <s v="07.472.094/0001-40"/>
    <s v="TR JOSE GIRARDI , 26 , , SARANDI , PORTO ALEGRE , RS - 94930000, 91110330, BR"/>
    <x v="5"/>
    <s v="FOR-003037/1"/>
    <s v="REAL"/>
    <n v="2060.7800000000002"/>
    <n v="6479.7105540000002"/>
    <d v="2015-04-17T00:00:00"/>
    <s v="2.01.01.01.000.000-000124"/>
  </r>
  <r>
    <s v="PROTON QUÍMICA LTDA."/>
    <x v="349"/>
    <s v="07.472.094/0001-40"/>
    <s v="TR JOSE GIRARDI , 26 , , SARANDI , PORTO ALEGRE , RS - 94930000, 91110330, BR"/>
    <x v="5"/>
    <s v="FOR-003037/2"/>
    <s v="REAL"/>
    <n v="2060.7800000000002"/>
    <n v="6479.7105540000002"/>
    <d v="2015-05-15T00:00:00"/>
    <s v="2.01.01.01.000.000-000124"/>
  </r>
  <r>
    <s v="PROTON QUÍMICA LTDA."/>
    <x v="349"/>
    <s v="07.472.094/0001-40"/>
    <s v="TR JOSE GIRARDI , 26 , , SARANDI , PORTO ALEGRE , RS - 94930000, 91110330, BR"/>
    <x v="5"/>
    <s v="FOR-003037/3"/>
    <s v="REAL"/>
    <n v="2060.7800000000002"/>
    <n v="6479.7105540000002"/>
    <d v="2015-06-12T00:00:00"/>
    <s v="2.01.01.01.000.000-000124"/>
  </r>
  <r>
    <s v="PROTON QUÍMICA LTDA."/>
    <x v="349"/>
    <s v="07.472.094/0001-40"/>
    <s v="TR JOSE GIRARDI , 26 , , SARANDI , PORTO ALEGRE , RS - 94930000, 91110330, BR"/>
    <x v="5"/>
    <s v="FOR-003037/4"/>
    <s v="REAL"/>
    <n v="2060.7800000000002"/>
    <n v="6479.7105540000002"/>
    <d v="2015-07-10T00:00:00"/>
    <s v="2.01.01.01.000.000-000124"/>
  </r>
  <r>
    <s v="PROTON QUÍMICA LTDA."/>
    <x v="349"/>
    <s v="07.472.094/0001-40"/>
    <s v="TR JOSE GIRARDI , 26 , , SARANDI , PORTO ALEGRE , RS - 94930000, 91110330, BR"/>
    <x v="5"/>
    <s v="FOR-003037/5"/>
    <s v="REAL"/>
    <n v="2060.77"/>
    <n v="6479.6791109999995"/>
    <d v="2015-08-07T00:00:00"/>
    <s v="2.01.01.01.000.000-000124"/>
  </r>
  <r>
    <s v="PROTON QUÍMICA LTDA."/>
    <x v="349"/>
    <s v="07.472.094/0001-40"/>
    <s v="TR JOSE GIRARDI , 26 , , SARANDI , PORTO ALEGRE , RS - 94930000, 91110330, BR"/>
    <x v="5"/>
    <s v="FOR-003037/6"/>
    <s v="REAL"/>
    <n v="2060.7600000000002"/>
    <n v="6479.6476680000005"/>
    <d v="2015-09-04T00:00:00"/>
    <s v="2.01.01.01.000.000-000124"/>
  </r>
  <r>
    <s v="PROTON QUÍMICA LTDA."/>
    <x v="349"/>
    <s v="07.472.094/0001-40"/>
    <s v="TR JOSE GIRARDI , 26 , , SARANDI , PORTO ALEGRE , RS - 94930000, 91110330, BR"/>
    <x v="5"/>
    <s v="FOR-003044/1"/>
    <s v="REAL"/>
    <n v="1300"/>
    <n v="4087.5899999999997"/>
    <d v="2015-04-21T00:00:00"/>
    <s v="2.01.01.01.000.000-000124"/>
  </r>
  <r>
    <s v="PROTON QUÍMICA LTDA."/>
    <x v="349"/>
    <s v="07.472.094/0001-40"/>
    <s v="TR JOSE GIRARDI , 26 , , SARANDI , PORTO ALEGRE , RS - 94930000, 91110330, BR"/>
    <x v="5"/>
    <s v="FOR-003047/1"/>
    <s v="REAL"/>
    <n v="1100"/>
    <n v="3458.73"/>
    <d v="2015-04-23T00:00:00"/>
    <s v="2.01.01.01.000.000-000124"/>
  </r>
  <r>
    <s v="PROTON QUÍMICA LTDA."/>
    <x v="350"/>
    <s v="87.907.887/0001-84"/>
    <s v="R PADRE HILDEBRANDO , 751  , , SANTA MARIA GORETTI , PORTO ALEGRE, RS - 94.030-001 , 91.030-310 , br"/>
    <x v="6"/>
    <s v="FOR-015592/1"/>
    <s v="REAL"/>
    <n v="766.5"/>
    <n v="2410.1059500000001"/>
    <d v="2015-04-13T00:00:00"/>
    <s v="2.01.01.01.000.000-000124"/>
  </r>
  <r>
    <s v="PROTON QUÍMICA LTDA."/>
    <x v="350"/>
    <s v="87.907.887/0001-84"/>
    <s v="R PADRE HILDEBRANDO , 751  , , SANTA MARIA GORETTI , PORTO ALEGRE, RS - 94.030-001 , 91.030-310 , br"/>
    <x v="6"/>
    <s v="FOR-015592/2"/>
    <s v="REAL"/>
    <n v="766.5"/>
    <n v="2410.1059500000001"/>
    <d v="2015-05-04T00:00:00"/>
    <s v="2.01.01.01.000.000-000124"/>
  </r>
  <r>
    <s v="PROTON QUÍMICA LTDA."/>
    <x v="350"/>
    <s v="87.907.887/0001-84"/>
    <s v="R PADRE HILDEBRANDO , 751  , , SANTA MARIA GORETTI , PORTO ALEGRE, RS - 94.030-001 , 91.030-310 , br"/>
    <x v="6"/>
    <s v="FOR-015592/3"/>
    <s v="REAL"/>
    <n v="766.5"/>
    <n v="2410.1059500000001"/>
    <d v="2015-05-25T00:00:00"/>
    <s v="2.01.01.01.000.000-000124"/>
  </r>
  <r>
    <s v="PROTON QUÍMICA LTDA."/>
    <x v="350"/>
    <s v="87.907.887/0001-84"/>
    <s v="R PADRE HILDEBRANDO , 751  , , SANTA MARIA GORETTI , PORTO ALEGRE, RS - 94.030-001 , 91.030-310 , br"/>
    <x v="6"/>
    <s v="FOR-015674/1"/>
    <s v="REAL"/>
    <n v="563.34"/>
    <n v="1771.309962"/>
    <d v="2015-04-20T00:00:00"/>
    <s v="2.01.01.01.000.000-000124"/>
  </r>
  <r>
    <s v="PROTON QUÍMICA LTDA."/>
    <x v="350"/>
    <s v="87.907.887/0001-84"/>
    <s v="R PADRE HILDEBRANDO , 751  , , SANTA MARIA GORETTI , PORTO ALEGRE, RS - 94.030-001 , 91.030-310 , br"/>
    <x v="6"/>
    <s v="FOR-015674/2"/>
    <s v="REAL"/>
    <n v="563.33000000000004"/>
    <n v="1771.278519"/>
    <d v="2015-05-11T00:00:00"/>
    <s v="2.01.01.01.000.000-000124"/>
  </r>
  <r>
    <s v="PROTON QUÍMICA LTDA."/>
    <x v="350"/>
    <s v="87.907.887/0001-84"/>
    <s v="R PADRE HILDEBRANDO , 751  , , SANTA MARIA GORETTI , PORTO ALEGRE, RS - 94.030-001 , 91.030-310 , br"/>
    <x v="6"/>
    <s v="FOR-015674/3"/>
    <s v="REAL"/>
    <n v="563.33000000000004"/>
    <n v="1771.278519"/>
    <d v="2015-06-01T00:00:00"/>
    <s v="2.01.01.01.000.000-000124"/>
  </r>
  <r>
    <s v="PROTON QUÍMICA LTDA."/>
    <x v="351"/>
    <s v="01.684.817/0001-99"/>
    <s v="AV ELY CORREA , 2083 PAVLH 5 , PAVLH 5 , DONA MERCEDES , GRAVATAI , RS - 90.240-541 , 94.180-212 , BR"/>
    <x v="6"/>
    <s v="FOR-005717/1"/>
    <s v="REAL"/>
    <n v="890"/>
    <n v="2798.4269999999997"/>
    <d v="2015-02-27T00:00:00"/>
    <s v="2.01.01.01.000.000-000124"/>
  </r>
  <r>
    <s v="PROTON QUÍMICA LTDA."/>
    <x v="297"/>
    <s v="04.697.620/0001-82"/>
    <s v="R 14 DE JULHO, 224_x000a__x000a_Bairro BOA VISTA_x000a__x000a_Cidade Porto Alegre_x000a__x000a_CEP 91.340-430"/>
    <x v="6"/>
    <s v="FOR-000038/1"/>
    <s v="REAL"/>
    <n v="5000"/>
    <n v="15721.5"/>
    <d v="2015-06-09T00:00:00"/>
    <s v="2.01.01.01.000.000-000124"/>
  </r>
  <r>
    <s v="PROTON QUÍMICA LTDA."/>
    <x v="297"/>
    <s v="04.697.620/0001-82"/>
    <s v="R 14 DE JULHO, 224_x000a__x000a_Bairro BOA VISTA_x000a__x000a_Cidade Porto Alegre_x000a__x000a_CEP 91.340-430"/>
    <x v="6"/>
    <s v="FOR-000037/1"/>
    <s v="REAL"/>
    <n v="5000"/>
    <n v="15721.5"/>
    <d v="2015-05-27T00:00:00"/>
    <s v="2.01.01.01.000.000-000124"/>
  </r>
  <r>
    <s v="MBN TRADING QUÍMICA LTDA."/>
    <x v="338"/>
    <s v="11.002.070/0001-03"/>
    <s v="R BOQUEIRAO, 1374  PREDIO 01 , PREDIO 01 , IGARA, CANOAS , RS  - 89.802-242 , 92.410-350 , BR"/>
    <x v="6"/>
    <s v="FOR-008471/5"/>
    <s v="REAL"/>
    <n v="576"/>
    <n v="1811.1168"/>
    <d v="2014-11-28T00:00:00"/>
    <s v="2.01.01.01.000.000-000124"/>
  </r>
  <r>
    <s v="MBN TRADING QUÍMICA LTDA."/>
    <x v="352"/>
    <s v="04.013.998/0001-10"/>
    <s v="R DR PEDRO FERREIRA , 155 ANDAR 4 SALA 406 , ANDAR 4 SALA 406 , CENTRO , ITAJAI , SC - 92.480-000, 88.301-030 , BR"/>
    <x v="6"/>
    <s v="INTER-041102"/>
    <s v="REAL"/>
    <n v="249"/>
    <n v="782.9307"/>
    <d v="2014-12-13T00:00:00"/>
    <s v="2.01.01.01.000.000-000124"/>
  </r>
  <r>
    <s v="MBN TRADING QUÍMICA LTDA."/>
    <x v="352"/>
    <s v="04.013.998/0001-10"/>
    <s v="R DR PEDRO FERREIRA , 155 ANDAR 4 SALA 406 , ANDAR 4 SALA 406 , CENTRO , ITAJAI , SC - 92.480-000, 88.301-030 , BR"/>
    <x v="6"/>
    <s v="FOR-002129/1"/>
    <s v="REAL"/>
    <n v="166"/>
    <n v="521.9538"/>
    <d v="2015-01-03T00:00:00"/>
    <s v="2.01.01.01.000.000-000124"/>
  </r>
  <r>
    <s v="PROTON QUÍMICA LTDA."/>
    <x v="268"/>
    <s v="89.515.712/0001-57"/>
    <s v="AV FRITZ BEISER , 801 0, 0, DISTRITO INDUSTRIAL, CACHOEIRINHA , RS  - 04.543-011 , 94.935-220 , BR"/>
    <x v="9"/>
    <s v="FOR-096242/1"/>
    <s v="REAL"/>
    <n v="3548.26"/>
    <n v="11156.793917999999"/>
    <d v="2015-03-19T00:00:00"/>
    <s v="2.01.01.06.000.000-010107"/>
  </r>
  <r>
    <s v="PROTON QUÍMICA LTDA."/>
    <x v="268"/>
    <s v="89.515.712/0001-57"/>
    <s v="AV FRITZ BEISER , 801 0, 0, DISTRITO INDUSTRIAL, CACHOEIRINHA , RS  - 04.543-011 , 94.935-220 , BR"/>
    <x v="9"/>
    <s v="FOR-097370/1"/>
    <s v="REAL"/>
    <n v="5859.59"/>
    <n v="18424.308837"/>
    <d v="2015-05-20T00:00:00"/>
    <s v="2.01.01.06.000.000-010107"/>
  </r>
  <r>
    <s v="PROTON QUÍMICA LTDA."/>
    <x v="268"/>
    <s v="89.515.712/0001-57"/>
    <s v="AV FRITZ BEISER , 801 0, 0, DISTRITO INDUSTRIAL, CACHOEIRINHA , RS  - 04.543-011 , 94.935-220 , BR"/>
    <x v="9"/>
    <s v="FOR-097435/1"/>
    <s v="REAL"/>
    <n v="17480"/>
    <n v="54962.364000000001"/>
    <d v="2015-05-25T00:00:00"/>
    <s v="2.01.01.06.000.000-010107"/>
  </r>
  <r>
    <s v="PROTON QUÍMICA LTDA."/>
    <x v="268"/>
    <s v="89.515.712/0001-57"/>
    <s v="AV FRITZ BEISER , 801 0, 0, DISTRITO INDUSTRIAL, CACHOEIRINHA , RS  - 04.543-011 , 94.935-220 , BR"/>
    <x v="9"/>
    <s v="FOR-097476/1"/>
    <s v="REAL"/>
    <n v="24306.47"/>
    <n v="76426.833620999998"/>
    <d v="2015-05-25T00:00:00"/>
    <s v="2.01.01.06.000.000-010107"/>
  </r>
  <r>
    <s v="PROTON QUÍMICA LTDA."/>
    <x v="268"/>
    <s v="89.515.712/0001-57"/>
    <s v="AV FRITZ BEISER , 801 0, 0, DISTRITO INDUSTRIAL, CACHOEIRINHA , RS  - 04.543-011 , 94.935-220 , BR"/>
    <x v="9"/>
    <s v="FOR-097644/1"/>
    <s v="REAL"/>
    <n v="7600"/>
    <n v="23896.68"/>
    <d v="2015-06-03T00:00:00"/>
    <s v="2.01.01.06.000.000-010107"/>
  </r>
  <r>
    <s v="PROTON QUÍMICA LTDA."/>
    <x v="268"/>
    <s v="89.515.712/0001-57"/>
    <s v="AV FRITZ BEISER , 801 0, 0, DISTRITO INDUSTRIAL, CACHOEIRINHA , RS  - 04.543-011 , 94.935-220 , BR"/>
    <x v="9"/>
    <s v="FOR-097713/1"/>
    <s v="REAL"/>
    <n v="4266"/>
    <n v="13413.5838"/>
    <d v="2015-06-08T00:00:00"/>
    <s v="2.01.01.06.000.000-010107"/>
  </r>
  <r>
    <s v="PROTON QUÍMICA LTDA."/>
    <x v="268"/>
    <s v="89.515.712/0001-57"/>
    <s v="AV FRITZ BEISER , 801 0, 0, DISTRITO INDUSTRIAL, CACHOEIRINHA , RS  - 04.543-011 , 94.935-220 , BR"/>
    <x v="9"/>
    <s v="FOR-097732/1"/>
    <s v="REAL"/>
    <n v="537.29999999999995"/>
    <n v="1689.4323899999997"/>
    <d v="2015-06-09T00:00:00"/>
    <s v="2.01.01.06.000.000-010107"/>
  </r>
  <r>
    <s v="PROTON QUÍMICA LTDA."/>
    <x v="268"/>
    <s v="89.515.712/0001-57"/>
    <s v="AV FRITZ BEISER , 801 0, 0, DISTRITO INDUSTRIAL, CACHOEIRINHA , RS  - 04.543-011 , 94.935-220 , BR"/>
    <x v="9"/>
    <s v="FOR-097788/1"/>
    <s v="REAL"/>
    <n v="13428.3"/>
    <n v="42222.603689999996"/>
    <d v="2015-06-12T00:00:00"/>
    <s v="2.01.01.06.000.000-010107"/>
  </r>
  <r>
    <s v="PROTON QUÍMICA LTDA."/>
    <x v="268"/>
    <s v="89.515.712/0001-57"/>
    <s v="AV FRITZ BEISER , 801 0, 0, DISTRITO INDUSTRIAL, CACHOEIRINHA , RS  - 04.543-011 , 94.935-220 , BR"/>
    <x v="9"/>
    <s v="FOR-097863/1"/>
    <s v="REAL"/>
    <n v="8750"/>
    <n v="27512.625"/>
    <d v="2015-06-16T00:00:00"/>
    <s v="2.01.01.06.000.000-010107"/>
  </r>
  <r>
    <s v="PROTON QUÍMICA LTDA."/>
    <x v="268"/>
    <s v="89.515.712/0003-19"/>
    <s v="Avenida Fritz Beiser, 801 – Distrito Industrial – CACHOEIRINHA/RS - CEP 94.935-220"/>
    <x v="9"/>
    <s v="FOR-035162/1"/>
    <s v="REAL"/>
    <n v="21680.95"/>
    <n v="68171.411085"/>
    <d v="2015-05-06T00:00:00"/>
    <s v="2.01.01.06.000.000-010107"/>
  </r>
  <r>
    <s v="PROTON QUÍMICA LTDA."/>
    <x v="268"/>
    <s v="89.515.712/0003-19"/>
    <s v="Avenida Fritz Beiser, 801 – Distrito Industrial – CACHOEIRINHA/RS - CEP 94.935-220"/>
    <x v="9"/>
    <s v="FOR-035309/1"/>
    <s v="REAL"/>
    <n v="961.78"/>
    <n v="3024.1248539999997"/>
    <d v="2015-06-15T00:00:00"/>
    <s v="2.01.01.06.000.000-010107"/>
  </r>
  <r>
    <s v="PROTON QUÍMICA LTDA."/>
    <x v="268"/>
    <s v="89.515.712/0007-42"/>
    <s v="R JOSE CHEINFERT , 140 BLOCO 1-A , BLOCO 1-A , BARIGUI , ARAUCARIA , PR - 06.029-900 , 83.707-690 , BR"/>
    <x v="4"/>
    <s v="FOR-007640/1"/>
    <s v="REAL"/>
    <n v="14350.5"/>
    <n v="45122.277150000002"/>
    <d v="2015-05-27T00:00:00"/>
    <s v="2.01.01.01.000.000-000124"/>
  </r>
  <r>
    <s v="CROMAFIX INDUSTRIA DE MASTERBACHES LTDA"/>
    <x v="353"/>
    <s v="92.304.831/0001-75"/>
    <s v="BAIXADA, 0 0, 0, 0, 0, 0 - , 0, BR"/>
    <x v="5"/>
    <s v="FOR-037345/1"/>
    <s v="REAL"/>
    <n v="2196.1"/>
    <n v="6905.1972299999998"/>
    <d v="2012-08-27T00:00:00"/>
    <s v="2.01.01.01.000.000-000124"/>
  </r>
  <r>
    <s v="CROMAFIX INDUSTRIA DE MASTERBACHES LTDA"/>
    <x v="353"/>
    <s v="92.304.831/0001-75"/>
    <s v="BAIXADA, 0 0, 0, 0, 0, 0 - , 0, BR"/>
    <x v="5"/>
    <s v="FOR-038052/1"/>
    <s v="REAL"/>
    <n v="4082.33"/>
    <n v="12836.070218999999"/>
    <d v="2012-09-20T00:00:00"/>
    <s v="2.01.01.01.000.000-000124"/>
  </r>
  <r>
    <s v="CROMAFIX INDUSTRIA DE MASTERBACHES LTDA"/>
    <x v="353"/>
    <s v="92.304.831/0001-75"/>
    <s v="BAIXADA, 0 0, 0, 0, 0, 0 - , 0, BR"/>
    <x v="5"/>
    <s v="FOR-038324/1"/>
    <s v="REAL"/>
    <n v="2451.15"/>
    <n v="7707.1509450000003"/>
    <d v="2012-09-28T00:00:00"/>
    <s v="2.01.01.01.000.000-000124"/>
  </r>
  <r>
    <s v="CROMAFIX INDUSTRIA DE MASTERBACHES LTDA"/>
    <x v="353"/>
    <s v="92.304.831/0001-75"/>
    <s v="BAIXADA, 0 0, 0, 0, 0, 0 - , 0, BR"/>
    <x v="5"/>
    <s v="FOR-045113/1"/>
    <s v="REAL"/>
    <n v="41.58"/>
    <n v="130.739994"/>
    <d v="2014-01-01T00:00:00"/>
    <s v="2.01.01.01.000.000-000124"/>
  </r>
  <r>
    <s v="CROMAFIX INDUSTRIA DE MASTERBACHES LTDA"/>
    <x v="268"/>
    <s v="89.515.712/0001-57"/>
    <s v="AV FRITZ BEISER , 801 0, 0, DISTRITO INDUSTRIAL, CACHOEIRINHA , RS  - 04.543-011 , 94.935-220 , BR"/>
    <x v="9"/>
    <s v="FOR-097369/1"/>
    <s v="REAL"/>
    <n v="5561.22"/>
    <n v="17486.144046000001"/>
    <d v="2015-05-20T00:00:00"/>
    <s v="2.01.01.06.000.000-010107"/>
  </r>
  <r>
    <s v="CROMAFIX INDUSTRIA DE MASTERBACHES LTDA"/>
    <x v="354"/>
    <s v="10.541.339/0001-59"/>
    <s v="R JOAO BAUER, 498, SALA 110, Bairro CENTRO, Cidade Itajaí, CEP 88.301-500"/>
    <x v="9"/>
    <s v="FOR-000240/1"/>
    <s v="REAL"/>
    <n v="56322.63"/>
    <n v="177095.24550899997"/>
    <d v="2013-11-26T00:00:00"/>
    <s v="2.01.01.06.000.000-010107"/>
  </r>
  <r>
    <s v="MBN TRADING QUÍMICA LTDA."/>
    <x v="268"/>
    <s v="89.515.712/0001-57"/>
    <s v="AV FRITZ BEISER , 801 0, 0, DISTRITO INDUSTRIAL, CACHOEIRINHA , RS  - 04.543-011 , 94.935-220 , BR"/>
    <x v="9"/>
    <s v="FOR-085325/1"/>
    <s v="REAL"/>
    <n v="11404.47"/>
    <n v="35859.075020999997"/>
    <d v="2014-05-20T00:00:00"/>
    <s v="2.01.01.06.000.000-010107"/>
  </r>
  <r>
    <s v="MBN TRADING QUÍMICA LTDA."/>
    <x v="268"/>
    <s v="89.515.712/0003-19"/>
    <s v="Avenida Fritz Beiser, 801 – Distrito Industrial – CACHOEIRINHA/RS - CEP 94.935-220"/>
    <x v="9"/>
    <s v="FOR-029049/1"/>
    <s v="REAL"/>
    <n v="193027.54"/>
    <n v="606936.494022"/>
    <d v="2013-10-15T00:00:00"/>
    <s v="2.01.01.06.000.000-010107"/>
  </r>
  <r>
    <s v="MBN TRADING QUÍMICA LTDA."/>
    <x v="268"/>
    <s v="89.515.712/0003-19"/>
    <s v="Avenida Fritz Beiser, 801 – Distrito Industrial – CACHOEIRINHA/RS - CEP 94.935-220"/>
    <x v="9"/>
    <s v="FOR-029179/1"/>
    <s v="REAL"/>
    <n v="128019.91"/>
    <n v="402533.00301300001"/>
    <d v="2014-05-27T00:00:00"/>
    <s v="2.01.01.06.000.000-010107"/>
  </r>
  <r>
    <s v="MBN TRADING QUÍMICA LTDA."/>
    <x v="268"/>
    <s v="89.515.712/0003-19"/>
    <s v="Avenida Fritz Beiser, 801 – Distrito Industrial – CACHOEIRINHA/RS - CEP 94.935-220"/>
    <x v="9"/>
    <s v="FOR-029298/1"/>
    <s v="REAL"/>
    <n v="262005.88"/>
    <n v="823825.08848399995"/>
    <d v="2013-10-30T00:00:00"/>
    <s v="2.01.01.06.000.000-010107"/>
  </r>
  <r>
    <s v="MBN TRADING QUÍMICA LTDA."/>
    <x v="268"/>
    <s v="89.515.712/0003-19"/>
    <s v="Avenida Fritz Beiser, 801 – Distrito Industrial – CACHOEIRINHA/RS - CEP 94.935-220"/>
    <x v="9"/>
    <s v="FOR-031572/1"/>
    <s v="REAL"/>
    <n v="54542.36"/>
    <n v="171497.542548"/>
    <d v="2014-05-14T00:00:00"/>
    <s v="2.01.01.06.000.000-010107"/>
  </r>
  <r>
    <s v="MBN TRADING QUÍMICA LTDA."/>
    <x v="268"/>
    <s v="89.515.712/0003-19"/>
    <s v="Avenida Fritz Beiser, 801 – Distrito Industrial – CACHOEIRINHA/RS - CEP 94.935-220"/>
    <x v="9"/>
    <s v="FOR-032695/1"/>
    <s v="REAL"/>
    <n v="25318.400000000001"/>
    <n v="79608.645120000001"/>
    <d v="2014-08-22T00:00:00"/>
    <s v="2.01.01.06.000.000-010107"/>
  </r>
  <r>
    <s v="MBN PRODUTOS QUIMICOS LTDA"/>
    <x v="355"/>
    <s v="09.002.753/0001-00"/>
    <s v="AV FREDERICO RITTER, 223 0, 0, DISTRITO INDUSTRIAL , CACHOEIRINHA , RS - , 94.930-000 , BR"/>
    <x v="6"/>
    <s v="DALUI-5062014/4"/>
    <s v="REAL"/>
    <n v="18700.91"/>
    <n v="58801.271312999997"/>
    <d v="2014-10-05T00:00:00"/>
    <s v="2.01.01.01.000.000-000124"/>
  </r>
  <r>
    <s v="MBN PRODUTOS QUIMICOS LTDA"/>
    <x v="355"/>
    <s v="09.002.753/0001-00"/>
    <s v="AV FREDERICO RITTER, 223 0, 0, DISTRITO INDUSTRIAL , CACHOEIRINHA , RS - , 94.930-000 , BR"/>
    <x v="6"/>
    <s v="DALUI-5062014/5"/>
    <s v="REAL"/>
    <n v="18700.91"/>
    <n v="58801.271312999997"/>
    <d v="2014-11-04T00:00:00"/>
    <s v="2.01.01.01.000.000-000124"/>
  </r>
  <r>
    <s v="MBN PRODUTOS QUIMICOS LTDA"/>
    <x v="355"/>
    <s v="09.002.753/0001-00"/>
    <s v="AV FREDERICO RITTER, 223 0, 0, DISTRITO INDUSTRIAL , CACHOEIRINHA , RS - , 94.930-000 , BR"/>
    <x v="6"/>
    <s v="DALUI-5062014/6"/>
    <s v="REAL"/>
    <n v="18700.91"/>
    <n v="58801.271312999997"/>
    <d v="2014-12-05T00:00:00"/>
    <s v="2.01.01.01.000.000-000124"/>
  </r>
  <r>
    <s v="MBN PRODUTOS QUIMICOS LTDA"/>
    <x v="356"/>
    <s v="64.025.752/0001-90"/>
    <s v="R PASSEIO DO MARACA , 26 RIVIE DE SAO LOURENCO , RIVIE DE SAO LOURENCO , BERTIOGA, BERTIOGA , SP - 0, 11.250-000 , BR"/>
    <x v="6"/>
    <s v="DALUI-1031999"/>
    <s v="REAL"/>
    <n v="8701.6200000000008"/>
    <n v="27360.503766000002"/>
    <d v="2014-11-16T00:00:00"/>
    <s v="2.01.01.01.000.000-000124"/>
  </r>
  <r>
    <s v="MBN PRODUTOS QUIMICOS LTDA"/>
    <x v="356"/>
    <s v="64.025.752/0001-90"/>
    <s v="R PASSEIO DO MARACA , 26 RIVIE DE SAO LOURENCO , RIVIE DE SAO LOURENCO , BERTIOGA, BERTIOGA , SP - 0, 11.250-000 , BR"/>
    <x v="6"/>
    <s v="DALUI-1041129"/>
    <s v="REAL"/>
    <n v="8808.4699999999993"/>
    <n v="27696.472220999996"/>
    <d v="2014-12-16T00:00:00"/>
    <s v="2.01.01.01.000.000-000124"/>
  </r>
  <r>
    <s v="MBN PRODUTOS QUIMICOS LTDA"/>
    <x v="356"/>
    <s v="64.025.752/0001-90"/>
    <s v="R PASSEIO DO MARACA , 26 RIVIE DE SAO LOURENCO , RIVIE DE SAO LOURENCO , BERTIOGA, BERTIOGA , SP - 0, 11.250-000 , BR"/>
    <x v="6"/>
    <s v="DALUI-1045778"/>
    <s v="REAL"/>
    <n v="7662"/>
    <n v="24091.6266"/>
    <d v="2015-01-16T00:00:00"/>
    <s v="2.01.01.01.000.000-000124"/>
  </r>
  <r>
    <s v="MBN PRODUTOS QUIMICOS LTDA"/>
    <x v="356"/>
    <s v="64.025.752/0001-90"/>
    <s v="R PASSEIO DO MARACA , 26 RIVIE DE SAO LOURENCO , RIVIE DE SAO LOURENCO , BERTIOGA, BERTIOGA , SP - 0, 11.250-000 , BR"/>
    <x v="6"/>
    <s v="DALUI-16022015"/>
    <s v="REAL"/>
    <n v="11701.38"/>
    <n v="36792.649133999999"/>
    <d v="2015-02-16T00:00:00"/>
    <s v="2.01.01.01.000.000-000124"/>
  </r>
  <r>
    <s v="MBN PRODUTOS QUIMICOS LTDA"/>
    <x v="356"/>
    <s v="64.025.752/0001-90"/>
    <s v="R PASSEIO DO MARACA , 26 RIVIE DE SAO LOURENCO , RIVIE DE SAO LOURENCO , BERTIOGA, BERTIOGA , SP - 0, 11.250-000 , BR"/>
    <x v="6"/>
    <s v="DALUI-1053775"/>
    <s v="REAL"/>
    <n v="11480.43"/>
    <n v="36097.916048999999"/>
    <d v="2015-03-16T00:00:00"/>
    <s v="2.01.01.01.000.000-000124"/>
  </r>
  <r>
    <s v="MBN PRODUTOS QUIMICOS LTDA"/>
    <x v="356"/>
    <s v="64.025.752/0001-90"/>
    <s v="R PASSEIO DO MARACA , 26 RIVIE DE SAO LOURENCO , RIVIE DE SAO LOURENCO , BERTIOGA, BERTIOGA , SP - 0, 11.250-000 , BR"/>
    <x v="6"/>
    <s v="DALUI-16042015"/>
    <s v="REAL"/>
    <n v="11701.38"/>
    <n v="36792.649133999999"/>
    <d v="2015-04-16T00:00:00"/>
    <s v="2.01.01.01.000.000-000124"/>
  </r>
  <r>
    <s v="MBN PRODUTOS QUIMICOS LTDA"/>
    <x v="356"/>
    <s v="64.025.752/0001-90"/>
    <s v="R PASSEIO DO MARACA , 26 RIVIE DE SAO LOURENCO , RIVIE DE SAO LOURENCO , BERTIOGA, BERTIOGA , SP - 0, 11.250-000 , BR"/>
    <x v="6"/>
    <s v="DALUI-16052016"/>
    <s v="REAL"/>
    <n v="11704.38"/>
    <n v="36802.082033999999"/>
    <d v="2015-05-16T00:00:00"/>
    <s v="2.01.01.01.000.000-000124"/>
  </r>
  <r>
    <s v="MBN PRODUTOS QUIMICOS LTDA"/>
    <x v="357"/>
    <n v="77517741853"/>
    <s v="RUA MINISTRO HIPÓLITO, 599 0, 0, GUARULHOS, JD. ARACACÍLIA, SP - 42.810-000, 0, BR"/>
    <x v="6"/>
    <s v="DALUI-10062014/6"/>
    <s v="REAL"/>
    <n v="14900.66"/>
    <n v="46852.145237999997"/>
    <d v="2014-12-10T00:00:00"/>
    <s v="2.01.01.01.000.000-000124"/>
  </r>
  <r>
    <s v="MBN PRODUTOS QUIMICOS LTDA"/>
    <x v="357"/>
    <n v="77517741853"/>
    <s v="RUA MINISTRO HIPÓLITO, 599 0, 0, GUARULHOS, JD. ARACACÍLIA, SP - 42.810-000, 0, BR"/>
    <x v="6"/>
    <s v="DALUI-23032015"/>
    <s v="REAL"/>
    <n v="20869"/>
    <n v="65618.396699999998"/>
    <d v="2015-01-10T00:00:00"/>
    <s v="2.01.01.01.000.000-000124"/>
  </r>
  <r>
    <s v="MBN PRODUTOS QUIMICOS LTDA"/>
    <x v="357"/>
    <n v="77517741853"/>
    <s v="RUA MINISTRO HIPÓLITO, 599 0, 0, GUARULHOS, JD. ARACACÍLIA, SP - 42.810-000, 0, BR"/>
    <x v="6"/>
    <s v="DALUI-23032015"/>
    <s v="REAL"/>
    <n v="20869"/>
    <n v="65618.396699999998"/>
    <d v="2015-02-10T00:00:00"/>
    <s v="2.01.01.01.000.000-000124"/>
  </r>
  <r>
    <s v="MBN PRODUTOS QUIMICOS LTDA"/>
    <x v="357"/>
    <n v="77517741853"/>
    <s v="RUA MINISTRO HIPÓLITO, 599 0, 0, GUARULHOS, JD. ARACACÍLIA, SP - 42.810-000, 0, BR"/>
    <x v="6"/>
    <s v="DALUI-23032015"/>
    <s v="REAL"/>
    <n v="20869"/>
    <n v="65618.396699999998"/>
    <d v="2015-03-10T00:00:00"/>
    <s v="2.01.01.01.000.000-000124"/>
  </r>
  <r>
    <s v="MBN PRODUTOS QUIMICOS LTDA"/>
    <x v="357"/>
    <n v="77517741853"/>
    <s v="RUA MINISTRO HIPÓLITO, 599 0, 0, GUARULHOS, JD. ARACACÍLIA, SP - 42.810-000, 0, BR"/>
    <x v="6"/>
    <s v="DALUI-23032015"/>
    <s v="REAL"/>
    <n v="20869"/>
    <n v="65618.396699999998"/>
    <d v="2015-04-10T00:00:00"/>
    <s v="2.01.01.01.000.000-000124"/>
  </r>
  <r>
    <s v="MBN PRODUTOS QUIMICOS LTDA"/>
    <x v="312"/>
    <s v="04.784.100/0001-07"/>
    <s v="R FRANCISCO GALARDA , 311 PAVILHAO: 04, PAVILHAO: 04, CAPELA VELHA , ARAUCARIA, PR - , 83.706-493 , BR"/>
    <x v="6"/>
    <s v="DALUI-3122014"/>
    <s v="REAL"/>
    <n v="261.33"/>
    <n v="821.69991899999991"/>
    <d v="2014-12-04T00:00:00"/>
    <s v="2.01.01.01.000.000-000124"/>
  </r>
  <r>
    <s v="MBN PRODUTOS QUIMICOS LTDA"/>
    <x v="312"/>
    <s v="04.784.100/0001-07"/>
    <s v="R FRANCISCO GALARDA , 311 PAVILHAO: 04, PAVILHAO: 04, CAPELA VELHA , ARAUCARIA, PR - , 83.706-493 , BR"/>
    <x v="6"/>
    <s v="DALUI-000478"/>
    <s v="REAL"/>
    <n v="22066"/>
    <n v="69382.123800000001"/>
    <d v="2014-12-05T00:00:00"/>
    <s v="2.01.01.01.000.000-000124"/>
  </r>
  <r>
    <s v="MBN PRODUTOS QUIMICOS LTDA"/>
    <x v="312"/>
    <s v="04.784.100/0001-07"/>
    <s v="R FRANCISCO GALARDA , 311 PAVILHAO: 04, PAVILHAO: 04, CAPELA VELHA , ARAUCARIA, PR - , 83.706-493 , BR"/>
    <x v="6"/>
    <s v="DALUI-000478"/>
    <s v="REAL"/>
    <n v="22000"/>
    <n v="69174.599999999991"/>
    <d v="2015-01-05T00:00:00"/>
    <s v="2.01.01.01.000.000-000124"/>
  </r>
  <r>
    <s v="MBN PRODUTOS QUIMICOS LTDA"/>
    <x v="312"/>
    <s v="04.784.100/0001-07"/>
    <s v="R FRANCISCO GALARDA , 311 PAVILHAO: 04, PAVILHAO: 04, CAPELA VELHA , ARAUCARIA, PR - , 83.706-493 , BR"/>
    <x v="6"/>
    <s v="DALUI-000478"/>
    <s v="REAL"/>
    <n v="23000"/>
    <n v="72318.899999999994"/>
    <d v="2015-03-05T00:00:00"/>
    <s v="2.01.01.01.000.000-000124"/>
  </r>
  <r>
    <s v="MBN PRODUTOS QUIMICOS LTDA"/>
    <x v="312"/>
    <s v="04.784.100/0001-07"/>
    <s v="R FRANCISCO GALARDA , 311 PAVILHAO: 04, PAVILHAO: 04, CAPELA VELHA , ARAUCARIA, PR - , 83.706-493 , BR"/>
    <x v="6"/>
    <s v="DALUI-000478"/>
    <s v="REAL"/>
    <n v="23000"/>
    <n v="72318.899999999994"/>
    <d v="2015-02-05T00:00:00"/>
    <s v="2.01.01.01.000.000-000124"/>
  </r>
  <r>
    <s v="MBN PRODUTOS QUIMICOS LTDA"/>
    <x v="312"/>
    <s v="04.784.100/0001-07"/>
    <s v="R FRANCISCO GALARDA , 311 PAVILHAO: 04, PAVILHAO: 04, CAPELA VELHA , ARAUCARIA, PR - , 83.706-493 , BR"/>
    <x v="6"/>
    <s v="DALUI-000478"/>
    <s v="REAL"/>
    <n v="23000"/>
    <n v="72318.899999999994"/>
    <d v="2015-08-05T00:00:00"/>
    <s v="2.01.01.01.000.000-000124"/>
  </r>
  <r>
    <s v="MBN PRODUTOS QUIMICOS LTDA"/>
    <x v="312"/>
    <s v="04.784.100/0001-07"/>
    <s v="R FRANCISCO GALARDA , 311 PAVILHAO: 04, PAVILHAO: 04, CAPELA VELHA , ARAUCARIA, PR - , 83.706-493 , BR"/>
    <x v="6"/>
    <s v="DALUI-000478/1"/>
    <s v="REAL"/>
    <n v="23000"/>
    <n v="72318.899999999994"/>
    <d v="2015-09-05T00:00:00"/>
    <s v="2.01.01.01.000.000-000124"/>
  </r>
  <r>
    <s v="MBN PRODUTOS QUIMICOS LTDA"/>
    <x v="312"/>
    <s v="04.784.100/0001-07"/>
    <s v="R FRANCISCO GALARDA , 311 PAVILHAO: 04, PAVILHAO: 04, CAPELA VELHA , ARAUCARIA, PR - , 83.706-493 , BR"/>
    <x v="6"/>
    <s v="DALUI-000478/2"/>
    <s v="REAL"/>
    <n v="23000"/>
    <n v="72318.899999999994"/>
    <d v="2015-10-05T00:00:00"/>
    <s v="2.01.01.01.000.000-000124"/>
  </r>
  <r>
    <s v="MBN PRODUTOS QUIMICOS LTDA"/>
    <x v="312"/>
    <s v="04.784.100/0001-07"/>
    <s v="R FRANCISCO GALARDA , 311 PAVILHAO: 04, PAVILHAO: 04, CAPELA VELHA , ARAUCARIA, PR - , 83.706-493 , BR"/>
    <x v="6"/>
    <s v="DALUI-000478/3"/>
    <s v="REAL"/>
    <n v="23000"/>
    <n v="72318.899999999994"/>
    <d v="2015-11-05T00:00:00"/>
    <s v="2.01.01.01.000.000-000124"/>
  </r>
  <r>
    <s v="MBN PRODUTOS QUIMICOS LTDA"/>
    <x v="312"/>
    <s v="04.784.100/0001-07"/>
    <s v="R FRANCISCO GALARDA , 311 PAVILHAO: 04, PAVILHAO: 04, CAPELA VELHA , ARAUCARIA, PR - , 83.706-493 , BR"/>
    <x v="6"/>
    <s v="DALUI-000478/4"/>
    <s v="REAL"/>
    <n v="23000"/>
    <n v="72318.899999999994"/>
    <d v="2015-12-05T00:00:00"/>
    <s v="2.01.01.01.000.000-000124"/>
  </r>
  <r>
    <s v="MBN PRODUTOS QUIMICOS LTDA"/>
    <x v="312"/>
    <s v="04.784.100/0001-07"/>
    <s v="R FRANCISCO GALARDA , 311 PAVILHAO: 04, PAVILHAO: 04, CAPELA VELHA , ARAUCARIA, PR - , 83.706-493 , BR"/>
    <x v="6"/>
    <s v="DALUI-000478"/>
    <s v="REAL"/>
    <n v="23000"/>
    <n v="72318.899999999994"/>
    <d v="2015-04-05T00:00:00"/>
    <s v="2.01.01.01.000.000-000124"/>
  </r>
  <r>
    <s v="MBN PRODUTOS QUIMICOS LTDA"/>
    <x v="312"/>
    <s v="04.784.100/0001-07"/>
    <s v="R FRANCISCO GALARDA , 311 PAVILHAO: 04, PAVILHAO: 04, CAPELA VELHA , ARAUCARIA, PR - , 83.706-493 , BR"/>
    <x v="6"/>
    <s v="DALUI-000478"/>
    <s v="REAL"/>
    <n v="23000"/>
    <n v="72318.899999999994"/>
    <d v="2015-05-05T00:00:00"/>
    <s v="2.01.01.01.000.000-000124"/>
  </r>
  <r>
    <s v="MBN PRODUTOS QUIMICOS LTDA"/>
    <x v="328"/>
    <n v="24964743934"/>
    <s v="LINHA PILAO DE PEDRA, s/n , , INTERIOR, XAXIM, sc - 11.950-000 , 89825000, BR"/>
    <x v="6"/>
    <s v="DALUI-11122014"/>
    <s v="REAL"/>
    <n v="10000"/>
    <n v="31443"/>
    <d v="2014-12-11T00:00:00"/>
    <s v="2.01.01.01.000.000-000124"/>
  </r>
  <r>
    <s v="MBN PRODUTOS QUIMICOS LTDA"/>
    <x v="328"/>
    <n v="24964743934"/>
    <s v="LINHA PILAO DE PEDRA, s/n , , INTERIOR, XAXIM, sc - 11.950-000 , 89825000, BR"/>
    <x v="6"/>
    <s v="DALUI-11012015"/>
    <s v="REAL"/>
    <n v="10000"/>
    <n v="31443"/>
    <d v="2015-01-11T00:00:00"/>
    <s v="2.01.01.01.000.000-000124"/>
  </r>
  <r>
    <s v="MBN PRODUTOS QUIMICOS LTDA"/>
    <x v="328"/>
    <n v="24964743934"/>
    <s v="LINHA PILAO DE PEDRA, s/n , , INTERIOR, XAXIM, sc - 11.950-000 , 89825000, BR"/>
    <x v="6"/>
    <s v="DALUI-11022015"/>
    <s v="REAL"/>
    <n v="10500"/>
    <n v="33015.15"/>
    <d v="2015-02-11T00:00:00"/>
    <s v="2.01.01.01.000.000-000124"/>
  </r>
  <r>
    <s v="MBN PRODUTOS QUIMICOS LTDA"/>
    <x v="328"/>
    <n v="24964743934"/>
    <s v="LINHA PILAO DE PEDRA, s/n , , INTERIOR, XAXIM, sc - 11.950-000 , 89825000, BR"/>
    <x v="6"/>
    <s v="DALUI-20032015"/>
    <s v="REAL"/>
    <n v="10500"/>
    <n v="33015.15"/>
    <d v="2015-03-11T00:00:00"/>
    <s v="2.01.01.01.000.000-000124"/>
  </r>
  <r>
    <s v="MBN PRODUTOS QUIMICOS LTDA"/>
    <x v="328"/>
    <n v="24964743934"/>
    <s v="LINHA PILAO DE PEDRA, s/n , , INTERIOR, XAXIM, sc - 11.950-000 , 89825000, BR"/>
    <x v="6"/>
    <s v="DALUI-20032015"/>
    <s v="REAL"/>
    <n v="10500"/>
    <n v="33015.15"/>
    <d v="2015-04-11T00:00:00"/>
    <s v="2.01.01.01.000.000-000124"/>
  </r>
  <r>
    <s v="MBN PRODUTOS QUIMICOS LTDA"/>
    <x v="328"/>
    <n v="24964743934"/>
    <s v="LINHA PILAO DE PEDRA, s/n , , INTERIOR, XAXIM, sc - 11.950-000 , 89825000, BR"/>
    <x v="6"/>
    <s v="DALUI-20032015/1"/>
    <s v="REAL"/>
    <n v="10500"/>
    <n v="33015.15"/>
    <d v="2015-05-11T00:00:00"/>
    <s v="2.01.01.01.000.000-000124"/>
  </r>
  <r>
    <s v="MBN PRODUTOS QUIMICOS LTDA"/>
    <x v="328"/>
    <n v="24964743934"/>
    <s v="LINHA PILAO DE PEDRA, s/n , , INTERIOR, XAXIM, sc - 11.950-000 , 89825000, BR"/>
    <x v="6"/>
    <s v="DALUI-20032015/2"/>
    <s v="REAL"/>
    <n v="10500"/>
    <n v="33015.15"/>
    <d v="2015-06-11T00:00:00"/>
    <s v="2.01.01.01.000.000-000124"/>
  </r>
  <r>
    <s v="MBN PRODUTOS QUIMICOS LTDA"/>
    <x v="328"/>
    <n v="24964743934"/>
    <s v="LINHA PILAO DE PEDRA, s/n , , INTERIOR, XAXIM, sc - 11.950-000 , 89825000, BR"/>
    <x v="6"/>
    <s v="DALUI-20032015/3"/>
    <s v="REAL"/>
    <n v="10500"/>
    <n v="33015.15"/>
    <d v="2015-07-11T00:00:00"/>
    <s v="2.01.01.01.000.000-000124"/>
  </r>
  <r>
    <s v="MBN PRODUTOS QUIMICOS LTDA"/>
    <x v="328"/>
    <n v="24964743934"/>
    <s v="LINHA PILAO DE PEDRA, s/n , , INTERIOR, XAXIM, sc - 11.950-000 , 89825000, BR"/>
    <x v="6"/>
    <s v="DALUI-20032015/4"/>
    <s v="REAL"/>
    <n v="10500"/>
    <n v="33015.15"/>
    <d v="2015-08-11T00:00:00"/>
    <s v="2.01.01.01.000.000-000124"/>
  </r>
  <r>
    <s v="MBN PRODUTOS QUIMICOS LTDA"/>
    <x v="328"/>
    <n v="24964743934"/>
    <s v="LINHA PILAO DE PEDRA, s/n , , INTERIOR, XAXIM, sc - 11.950-000 , 89825000, BR"/>
    <x v="6"/>
    <s v="DALUI-20032015/5"/>
    <s v="REAL"/>
    <n v="10500"/>
    <n v="33015.15"/>
    <d v="2015-09-11T00:00:00"/>
    <s v="2.01.01.01.000.000-000124"/>
  </r>
  <r>
    <s v="MBN PRODUTOS QUIMICOS LTDA"/>
    <x v="328"/>
    <n v="24964743934"/>
    <s v="LINHA PILAO DE PEDRA, s/n , , INTERIOR, XAXIM, sc - 11.950-000 , 89825000, BR"/>
    <x v="6"/>
    <s v="DALUI-20032015/6"/>
    <s v="REAL"/>
    <n v="10500"/>
    <n v="33015.15"/>
    <d v="2015-10-11T00:00:00"/>
    <s v="2.01.01.01.000.000-000124"/>
  </r>
  <r>
    <s v="MBN PRODUTOS QUIMICOS LTDA"/>
    <x v="328"/>
    <n v="24964743934"/>
    <s v="LINHA PILAO DE PEDRA, s/n , , INTERIOR, XAXIM, sc - 11.950-000 , 89825000, BR"/>
    <x v="6"/>
    <s v="DALUI-20032015/7"/>
    <s v="REAL"/>
    <n v="10500"/>
    <n v="33015.15"/>
    <d v="2015-11-11T00:00:00"/>
    <s v="2.01.01.01.000.000-000124"/>
  </r>
  <r>
    <s v="MBN PRODUTOS QUIMICOS LTDA"/>
    <x v="328"/>
    <n v="24964743934"/>
    <s v="LINHA PILAO DE PEDRA, s/n , , INTERIOR, XAXIM, sc - 11.950-000 , 89825000, BR"/>
    <x v="6"/>
    <s v="DALUI-20032015/8"/>
    <s v="REAL"/>
    <n v="10500"/>
    <n v="33015.15"/>
    <d v="2015-12-11T00:00:00"/>
    <s v="2.01.01.01.000.000-000124"/>
  </r>
  <r>
    <s v="MBN TRADING QUÍMICA LTDA."/>
    <x v="358"/>
    <s v="13.231.987/0001-05"/>
    <s v="R BARAO DO RIO BRANCO , 143  , , CENTRO , BRUSQUE , SC - 89.825-000 , 88.350-200 , br"/>
    <x v="6"/>
    <s v="DALUI-9062014/5"/>
    <s v="REAL"/>
    <n v="2334"/>
    <n v="7338.7961999999998"/>
    <d v="2014-11-07T00:00:00"/>
    <s v="2.01.01.01.000.000-000124"/>
  </r>
  <r>
    <s v="MBN TRADING QUÍMICA LTDA."/>
    <x v="358"/>
    <s v="13.231.987/0001-05"/>
    <s v="R BARAO DO RIO BRANCO , 143  , , CENTRO , BRUSQUE , SC - 89.825-000 , 88.350-200 , br"/>
    <x v="6"/>
    <s v="DALUI-20022015"/>
    <s v="REAL"/>
    <n v="2953.58"/>
    <n v="9286.9415939999999"/>
    <d v="2015-02-20T00:00:00"/>
    <s v="2.01.01.01.000.000-000124"/>
  </r>
  <r>
    <s v="MBN PRODUTOS QUIMICOS LTDA"/>
    <x v="359"/>
    <n v="51787873072"/>
    <s v="Rua Ferreira Viana, nº 245, APTO 901, Bairro Petrololis, Porto Alegre- RS – CEP 90.670-100"/>
    <x v="6"/>
    <s v="CTT-008490/1"/>
    <s v="REAL"/>
    <n v="58666.34"/>
    <n v="184464.57286199997"/>
    <d v="2015-01-28T00:00:00"/>
    <s v="2.01.01.01.000.000-000124"/>
  </r>
  <r>
    <m/>
    <x v="8"/>
    <m/>
    <m/>
    <x v="1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317" firstHeaderRow="1" firstDataRow="1" firstDataCol="1" rowPageCount="1" colPageCount="1"/>
  <pivotFields count="11">
    <pivotField showAll="0"/>
    <pivotField axis="axisRow" showAll="0" sortType="descending">
      <items count="361">
        <item x="180"/>
        <item x="122"/>
        <item x="15"/>
        <item x="123"/>
        <item x="181"/>
        <item x="182"/>
        <item x="183"/>
        <item x="184"/>
        <item x="185"/>
        <item x="48"/>
        <item x="186"/>
        <item x="187"/>
        <item x="16"/>
        <item x="176"/>
        <item x="188"/>
        <item x="17"/>
        <item x="124"/>
        <item x="189"/>
        <item x="13"/>
        <item x="18"/>
        <item x="190"/>
        <item x="19"/>
        <item x="191"/>
        <item x="192"/>
        <item x="49"/>
        <item x="193"/>
        <item x="125"/>
        <item x="355"/>
        <item x="194"/>
        <item x="20"/>
        <item x="195"/>
        <item x="196"/>
        <item x="197"/>
        <item x="198"/>
        <item x="50"/>
        <item x="199"/>
        <item x="1"/>
        <item x="3"/>
        <item x="0"/>
        <item x="5"/>
        <item x="7"/>
        <item x="6"/>
        <item x="200"/>
        <item x="51"/>
        <item x="201"/>
        <item x="202"/>
        <item x="126"/>
        <item x="21"/>
        <item x="203"/>
        <item x="204"/>
        <item x="52"/>
        <item x="53"/>
        <item x="127"/>
        <item x="54"/>
        <item x="2"/>
        <item x="110"/>
        <item x="55"/>
        <item x="205"/>
        <item x="333"/>
        <item x="206"/>
        <item x="207"/>
        <item x="208"/>
        <item x="128"/>
        <item x="209"/>
        <item x="129"/>
        <item x="210"/>
        <item x="111"/>
        <item x="211"/>
        <item x="112"/>
        <item x="212"/>
        <item x="113"/>
        <item x="213"/>
        <item x="214"/>
        <item x="215"/>
        <item x="216"/>
        <item x="130"/>
        <item x="56"/>
        <item x="217"/>
        <item x="131"/>
        <item x="57"/>
        <item x="218"/>
        <item x="219"/>
        <item x="58"/>
        <item x="132"/>
        <item x="59"/>
        <item x="22"/>
        <item x="114"/>
        <item x="115"/>
        <item x="220"/>
        <item x="334"/>
        <item x="221"/>
        <item x="222"/>
        <item x="223"/>
        <item x="335"/>
        <item x="224"/>
        <item x="225"/>
        <item x="226"/>
        <item x="116"/>
        <item x="23"/>
        <item x="60"/>
        <item x="133"/>
        <item x="61"/>
        <item x="62"/>
        <item x="134"/>
        <item x="227"/>
        <item x="228"/>
        <item x="229"/>
        <item x="230"/>
        <item x="231"/>
        <item x="232"/>
        <item x="336"/>
        <item x="63"/>
        <item x="233"/>
        <item x="234"/>
        <item x="235"/>
        <item x="349"/>
        <item x="24"/>
        <item x="25"/>
        <item x="26"/>
        <item x="135"/>
        <item x="136"/>
        <item x="236"/>
        <item x="353"/>
        <item x="337"/>
        <item x="237"/>
        <item x="64"/>
        <item x="238"/>
        <item x="239"/>
        <item x="65"/>
        <item x="350"/>
        <item x="27"/>
        <item x="66"/>
        <item x="137"/>
        <item x="338"/>
        <item x="138"/>
        <item x="139"/>
        <item x="28"/>
        <item x="67"/>
        <item x="29"/>
        <item x="9"/>
        <item x="240"/>
        <item x="68"/>
        <item x="241"/>
        <item x="69"/>
        <item x="70"/>
        <item x="71"/>
        <item x="46"/>
        <item x="72"/>
        <item x="242"/>
        <item x="243"/>
        <item x="73"/>
        <item x="4"/>
        <item x="244"/>
        <item x="245"/>
        <item x="246"/>
        <item x="247"/>
        <item x="248"/>
        <item x="30"/>
        <item x="249"/>
        <item x="250"/>
        <item x="251"/>
        <item x="140"/>
        <item x="358"/>
        <item x="141"/>
        <item x="142"/>
        <item x="252"/>
        <item x="253"/>
        <item x="31"/>
        <item x="32"/>
        <item x="339"/>
        <item x="254"/>
        <item x="74"/>
        <item x="255"/>
        <item x="256"/>
        <item x="143"/>
        <item x="144"/>
        <item x="257"/>
        <item x="258"/>
        <item x="259"/>
        <item x="75"/>
        <item x="76"/>
        <item x="260"/>
        <item x="340"/>
        <item x="261"/>
        <item x="77"/>
        <item x="78"/>
        <item x="262"/>
        <item x="79"/>
        <item x="145"/>
        <item x="341"/>
        <item x="263"/>
        <item x="14"/>
        <item x="264"/>
        <item x="265"/>
        <item x="266"/>
        <item x="267"/>
        <item x="356"/>
        <item x="268"/>
        <item x="354"/>
        <item x="117"/>
        <item x="269"/>
        <item x="146"/>
        <item x="352"/>
        <item x="270"/>
        <item x="271"/>
        <item x="80"/>
        <item x="272"/>
        <item x="147"/>
        <item x="81"/>
        <item x="351"/>
        <item x="273"/>
        <item x="10"/>
        <item x="274"/>
        <item x="275"/>
        <item x="276"/>
        <item x="82"/>
        <item x="33"/>
        <item x="34"/>
        <item x="342"/>
        <item x="83"/>
        <item x="84"/>
        <item x="277"/>
        <item x="278"/>
        <item x="85"/>
        <item x="148"/>
        <item x="35"/>
        <item x="343"/>
        <item x="279"/>
        <item x="86"/>
        <item x="36"/>
        <item x="121"/>
        <item x="280"/>
        <item x="281"/>
        <item x="282"/>
        <item x="359"/>
        <item x="87"/>
        <item x="344"/>
        <item x="283"/>
        <item x="345"/>
        <item x="284"/>
        <item x="37"/>
        <item x="285"/>
        <item x="88"/>
        <item x="38"/>
        <item x="286"/>
        <item x="287"/>
        <item x="118"/>
        <item x="89"/>
        <item x="90"/>
        <item x="91"/>
        <item x="92"/>
        <item x="93"/>
        <item x="288"/>
        <item x="94"/>
        <item x="149"/>
        <item x="150"/>
        <item x="151"/>
        <item x="289"/>
        <item x="290"/>
        <item x="291"/>
        <item x="95"/>
        <item x="177"/>
        <item x="178"/>
        <item x="292"/>
        <item x="11"/>
        <item x="293"/>
        <item x="294"/>
        <item x="295"/>
        <item x="119"/>
        <item x="39"/>
        <item x="96"/>
        <item x="296"/>
        <item x="346"/>
        <item x="97"/>
        <item x="152"/>
        <item x="297"/>
        <item x="298"/>
        <item x="40"/>
        <item x="299"/>
        <item x="300"/>
        <item x="98"/>
        <item x="301"/>
        <item x="302"/>
        <item x="153"/>
        <item x="303"/>
        <item x="304"/>
        <item x="347"/>
        <item x="41"/>
        <item x="99"/>
        <item x="42"/>
        <item x="305"/>
        <item x="306"/>
        <item x="307"/>
        <item x="100"/>
        <item x="357"/>
        <item x="308"/>
        <item x="12"/>
        <item x="309"/>
        <item x="101"/>
        <item x="102"/>
        <item x="310"/>
        <item x="103"/>
        <item x="104"/>
        <item x="105"/>
        <item x="311"/>
        <item x="312"/>
        <item x="106"/>
        <item x="348"/>
        <item x="313"/>
        <item x="314"/>
        <item x="43"/>
        <item x="315"/>
        <item x="316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317"/>
        <item x="170"/>
        <item x="171"/>
        <item x="172"/>
        <item x="318"/>
        <item x="319"/>
        <item x="179"/>
        <item x="320"/>
        <item x="321"/>
        <item x="322"/>
        <item x="173"/>
        <item x="323"/>
        <item x="324"/>
        <item x="107"/>
        <item x="44"/>
        <item x="325"/>
        <item x="45"/>
        <item x="326"/>
        <item x="174"/>
        <item x="327"/>
        <item x="328"/>
        <item x="120"/>
        <item x="108"/>
        <item x="329"/>
        <item x="47"/>
        <item x="330"/>
        <item x="331"/>
        <item x="109"/>
        <item x="175"/>
        <item x="332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axis="axisPage" multipleItemSelectionAllowed="1" showAll="0">
      <items count="11">
        <item x="9"/>
        <item h="1" x="2"/>
        <item h="1" x="0"/>
        <item x="7"/>
        <item x="4"/>
        <item x="6"/>
        <item h="1" x="3"/>
        <item x="5"/>
        <item x="8"/>
        <item x="1"/>
        <item t="default"/>
      </items>
    </pivotField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314">
    <i>
      <x v="251"/>
    </i>
    <i>
      <x v="171"/>
    </i>
    <i>
      <x v="197"/>
    </i>
    <i>
      <x v="87"/>
    </i>
    <i>
      <x v="144"/>
    </i>
    <i>
      <x v="184"/>
    </i>
    <i>
      <x v="293"/>
    </i>
    <i>
      <x v="305"/>
    </i>
    <i>
      <x v="43"/>
    </i>
    <i>
      <x v="111"/>
    </i>
    <i>
      <x v="302"/>
    </i>
    <i>
      <x v="249"/>
    </i>
    <i>
      <x v="332"/>
    </i>
    <i>
      <x v="356"/>
    </i>
    <i>
      <x v="247"/>
    </i>
    <i>
      <x v="349"/>
    </i>
    <i>
      <x v="53"/>
    </i>
    <i>
      <x v="299"/>
    </i>
    <i>
      <x v="303"/>
    </i>
    <i>
      <x v="46"/>
    </i>
    <i>
      <x v="125"/>
    </i>
    <i>
      <x v="220"/>
    </i>
    <i>
      <x v="56"/>
    </i>
    <i>
      <x v="223"/>
    </i>
    <i>
      <x v="294"/>
    </i>
    <i>
      <x v="242"/>
    </i>
    <i>
      <x v="24"/>
    </i>
    <i>
      <x v="75"/>
    </i>
    <i>
      <x v="196"/>
    </i>
    <i>
      <x v="128"/>
    </i>
    <i>
      <x v="79"/>
    </i>
    <i>
      <x v="131"/>
    </i>
    <i>
      <x v="319"/>
    </i>
    <i>
      <x v="140"/>
    </i>
    <i>
      <x v="150"/>
    </i>
    <i>
      <x v="234"/>
    </i>
    <i>
      <x v="198"/>
    </i>
    <i>
      <x v="27"/>
    </i>
    <i>
      <x v="187"/>
    </i>
    <i>
      <x v="161"/>
    </i>
    <i>
      <x v="215"/>
    </i>
    <i>
      <x v="164"/>
    </i>
    <i>
      <x v="51"/>
    </i>
    <i>
      <x v="291"/>
    </i>
    <i>
      <x v="221"/>
    </i>
    <i>
      <x v="186"/>
    </i>
    <i>
      <x v="298"/>
    </i>
    <i>
      <x v="306"/>
    </i>
    <i>
      <x v="145"/>
    </i>
    <i>
      <x v="99"/>
    </i>
    <i>
      <x v="208"/>
    </i>
    <i>
      <x v="48"/>
    </i>
    <i>
      <x v="350"/>
    </i>
    <i>
      <x v="80"/>
    </i>
    <i>
      <x v="62"/>
    </i>
    <i>
      <x v="260"/>
    </i>
    <i>
      <x v="253"/>
    </i>
    <i>
      <x v="228"/>
    </i>
    <i>
      <x v="180"/>
    </i>
    <i>
      <x v="9"/>
    </i>
    <i>
      <x v="166"/>
    </i>
    <i>
      <x v="246"/>
    </i>
    <i>
      <x v="308"/>
    </i>
    <i>
      <x v="84"/>
    </i>
    <i>
      <x v="115"/>
    </i>
    <i>
      <x v="4"/>
    </i>
    <i>
      <x v="275"/>
    </i>
    <i>
      <x v="301"/>
    </i>
    <i>
      <x v="185"/>
    </i>
    <i>
      <x v="163"/>
    </i>
    <i>
      <x v="94"/>
    </i>
    <i>
      <x v="135"/>
    </i>
    <i>
      <x v="179"/>
    </i>
    <i>
      <x v="358"/>
    </i>
    <i>
      <x v="201"/>
    </i>
    <i>
      <x v="230"/>
    </i>
    <i>
      <x v="147"/>
    </i>
    <i>
      <x v="66"/>
    </i>
    <i>
      <x v="280"/>
    </i>
    <i>
      <x v="52"/>
    </i>
    <i>
      <x v="304"/>
    </i>
    <i>
      <x v="34"/>
    </i>
    <i>
      <x v="333"/>
    </i>
    <i>
      <x v="322"/>
    </i>
    <i>
      <x v="357"/>
    </i>
    <i>
      <x v="102"/>
    </i>
    <i>
      <x v="143"/>
    </i>
    <i>
      <x v="248"/>
    </i>
    <i>
      <x v="108"/>
    </i>
    <i>
      <x v="214"/>
    </i>
    <i>
      <x v="45"/>
    </i>
    <i>
      <x v="315"/>
    </i>
    <i>
      <x v="336"/>
    </i>
    <i>
      <x v="284"/>
    </i>
    <i>
      <x v="224"/>
    </i>
    <i>
      <x v="122"/>
    </i>
    <i>
      <x v="31"/>
    </i>
    <i>
      <x v="76"/>
    </i>
    <i>
      <x v="20"/>
    </i>
    <i>
      <x v="328"/>
    </i>
    <i>
      <x v="127"/>
    </i>
    <i>
      <x v="148"/>
    </i>
    <i>
      <x v="78"/>
    </i>
    <i>
      <x v="70"/>
    </i>
    <i>
      <x v="170"/>
    </i>
    <i>
      <x v="92"/>
    </i>
    <i>
      <x v="82"/>
    </i>
    <i>
      <x v="265"/>
    </i>
    <i>
      <x v="109"/>
    </i>
    <i>
      <x v="330"/>
    </i>
    <i>
      <x v="316"/>
    </i>
    <i>
      <x v="205"/>
    </i>
    <i>
      <x v="337"/>
    </i>
    <i>
      <x v="55"/>
    </i>
    <i>
      <x v="318"/>
    </i>
    <i>
      <x v="254"/>
    </i>
    <i>
      <x v="272"/>
    </i>
    <i>
      <x v="199"/>
    </i>
    <i>
      <x v="341"/>
    </i>
    <i>
      <x v="323"/>
    </i>
    <i>
      <x v="351"/>
    </i>
    <i>
      <x v="120"/>
    </i>
    <i>
      <x v="162"/>
    </i>
    <i>
      <x v="270"/>
    </i>
    <i>
      <x v="210"/>
    </i>
    <i>
      <x v="203"/>
    </i>
    <i>
      <x v="6"/>
    </i>
    <i>
      <x v="178"/>
    </i>
    <i>
      <x v="11"/>
    </i>
    <i>
      <x v="292"/>
    </i>
    <i>
      <x v="50"/>
    </i>
    <i>
      <x v="258"/>
    </i>
    <i>
      <x v="1"/>
    </i>
    <i>
      <x v="256"/>
    </i>
    <i>
      <x v="22"/>
    </i>
    <i>
      <x v="114"/>
    </i>
    <i>
      <x v="149"/>
    </i>
    <i>
      <x v="165"/>
    </i>
    <i>
      <x v="183"/>
    </i>
    <i>
      <x v="250"/>
    </i>
    <i>
      <x v="181"/>
    </i>
    <i>
      <x v="129"/>
    </i>
    <i>
      <x v="16"/>
    </i>
    <i>
      <x v="283"/>
    </i>
    <i>
      <x v="10"/>
    </i>
    <i>
      <x v="259"/>
    </i>
    <i>
      <x v="68"/>
    </i>
    <i>
      <x v="97"/>
    </i>
    <i>
      <x v="347"/>
    </i>
    <i>
      <x v="252"/>
    </i>
    <i>
      <x v="44"/>
    </i>
    <i>
      <x v="96"/>
    </i>
    <i>
      <x v="3"/>
    </i>
    <i>
      <x v="226"/>
    </i>
    <i>
      <x v="200"/>
    </i>
    <i>
      <x v="64"/>
    </i>
    <i>
      <x v="86"/>
    </i>
    <i>
      <x v="63"/>
    </i>
    <i>
      <x v="235"/>
    </i>
    <i>
      <x v="105"/>
    </i>
    <i>
      <x v="188"/>
    </i>
    <i>
      <x v="340"/>
    </i>
    <i>
      <x v="71"/>
    </i>
    <i>
      <x v="352"/>
    </i>
    <i>
      <x v="101"/>
    </i>
    <i>
      <x v="91"/>
    </i>
    <i>
      <x v="69"/>
    </i>
    <i>
      <x v="236"/>
    </i>
    <i>
      <x v="233"/>
    </i>
    <i>
      <x v="83"/>
    </i>
    <i>
      <x v="222"/>
    </i>
    <i>
      <x v="290"/>
    </i>
    <i>
      <x v="207"/>
    </i>
    <i>
      <x v="173"/>
    </i>
    <i>
      <x v="137"/>
    </i>
    <i>
      <x v="126"/>
    </i>
    <i>
      <x v="263"/>
    </i>
    <i>
      <x v="327"/>
    </i>
    <i>
      <x v="355"/>
    </i>
    <i>
      <x v="142"/>
    </i>
    <i>
      <x v="107"/>
    </i>
    <i>
      <x v="268"/>
    </i>
    <i>
      <x v="219"/>
    </i>
    <i>
      <x v="133"/>
    </i>
    <i>
      <x v="35"/>
    </i>
    <i>
      <x v="110"/>
    </i>
    <i>
      <x v="276"/>
    </i>
    <i>
      <x v="176"/>
    </i>
    <i>
      <x v="314"/>
    </i>
    <i>
      <x v="313"/>
    </i>
    <i>
      <x v="59"/>
    </i>
    <i>
      <x v="281"/>
    </i>
    <i>
      <x v="182"/>
    </i>
    <i>
      <x v="42"/>
    </i>
    <i>
      <x v="295"/>
    </i>
    <i>
      <x v="241"/>
    </i>
    <i>
      <x v="348"/>
    </i>
    <i>
      <x v="342"/>
    </i>
    <i>
      <x v="57"/>
    </i>
    <i>
      <x v="273"/>
    </i>
    <i>
      <x v="288"/>
    </i>
    <i>
      <x v="88"/>
    </i>
    <i>
      <x v="153"/>
    </i>
    <i>
      <x v="334"/>
    </i>
    <i>
      <x v="65"/>
    </i>
    <i>
      <x v="13"/>
    </i>
    <i>
      <x v="112"/>
    </i>
    <i>
      <x v="14"/>
    </i>
    <i>
      <x v="134"/>
    </i>
    <i>
      <x v="325"/>
    </i>
    <i>
      <x v="49"/>
    </i>
    <i>
      <x v="195"/>
    </i>
    <i>
      <x v="257"/>
    </i>
    <i>
      <x/>
    </i>
    <i>
      <x v="204"/>
    </i>
    <i>
      <x v="232"/>
    </i>
    <i>
      <x v="307"/>
    </i>
    <i>
      <x v="344"/>
    </i>
    <i>
      <x v="339"/>
    </i>
    <i>
      <x v="209"/>
    </i>
    <i>
      <x v="346"/>
    </i>
    <i>
      <x v="169"/>
    </i>
    <i>
      <x v="106"/>
    </i>
    <i>
      <x v="335"/>
    </i>
    <i>
      <x v="121"/>
    </i>
    <i>
      <x v="154"/>
    </i>
    <i>
      <x v="300"/>
    </i>
    <i>
      <x v="141"/>
    </i>
    <i>
      <x v="237"/>
    </i>
    <i>
      <x v="266"/>
    </i>
    <i>
      <x v="190"/>
    </i>
    <i>
      <x v="159"/>
    </i>
    <i>
      <x v="244"/>
    </i>
    <i>
      <x v="326"/>
    </i>
    <i>
      <x v="212"/>
    </i>
    <i>
      <x v="279"/>
    </i>
    <i>
      <x v="81"/>
    </i>
    <i>
      <x v="312"/>
    </i>
    <i>
      <x v="160"/>
    </i>
    <i>
      <x v="60"/>
    </i>
    <i>
      <x v="23"/>
    </i>
    <i>
      <x v="89"/>
    </i>
    <i>
      <x v="73"/>
    </i>
    <i>
      <x v="93"/>
    </i>
    <i>
      <x v="329"/>
    </i>
    <i>
      <x v="354"/>
    </i>
    <i>
      <x v="324"/>
    </i>
    <i>
      <x v="132"/>
    </i>
    <i>
      <x v="7"/>
    </i>
    <i>
      <x v="172"/>
    </i>
    <i>
      <x v="193"/>
    </i>
    <i>
      <x v="189"/>
    </i>
    <i>
      <x v="267"/>
    </i>
    <i>
      <x v="202"/>
    </i>
    <i>
      <x v="311"/>
    </i>
    <i>
      <x v="26"/>
    </i>
    <i>
      <x v="245"/>
    </i>
    <i>
      <x v="177"/>
    </i>
    <i>
      <x v="95"/>
    </i>
    <i>
      <x v="286"/>
    </i>
    <i>
      <x v="124"/>
    </i>
    <i>
      <x v="175"/>
    </i>
    <i>
      <x v="271"/>
    </i>
    <i>
      <x v="282"/>
    </i>
    <i>
      <x v="90"/>
    </i>
    <i>
      <x v="33"/>
    </i>
    <i>
      <x v="174"/>
    </i>
    <i>
      <x v="72"/>
    </i>
    <i>
      <x v="58"/>
    </i>
    <i>
      <x v="285"/>
    </i>
    <i>
      <x v="113"/>
    </i>
    <i>
      <x v="309"/>
    </i>
    <i>
      <x v="67"/>
    </i>
    <i>
      <x v="152"/>
    </i>
    <i>
      <x v="278"/>
    </i>
    <i>
      <x v="238"/>
    </i>
    <i>
      <x v="218"/>
    </i>
    <i>
      <x v="8"/>
    </i>
    <i>
      <x v="331"/>
    </i>
    <i>
      <x v="103"/>
    </i>
    <i>
      <x v="123"/>
    </i>
    <i>
      <x v="206"/>
    </i>
    <i>
      <x v="32"/>
    </i>
    <i>
      <x v="74"/>
    </i>
    <i>
      <x v="317"/>
    </i>
    <i>
      <x v="320"/>
    </i>
    <i>
      <x v="262"/>
    </i>
    <i>
      <x v="297"/>
    </i>
    <i>
      <x v="100"/>
    </i>
    <i>
      <x v="338"/>
    </i>
    <i>
      <x v="61"/>
    </i>
    <i>
      <x v="155"/>
    </i>
    <i>
      <x v="119"/>
    </i>
    <i>
      <x v="5"/>
    </i>
    <i>
      <x v="261"/>
    </i>
    <i>
      <x v="192"/>
    </i>
    <i>
      <x v="274"/>
    </i>
    <i>
      <x v="255"/>
    </i>
    <i>
      <x v="239"/>
    </i>
    <i>
      <x v="194"/>
    </i>
    <i>
      <x v="231"/>
    </i>
    <i>
      <x v="156"/>
    </i>
    <i>
      <x v="213"/>
    </i>
    <i>
      <x v="77"/>
    </i>
    <i>
      <x v="25"/>
    </i>
    <i>
      <x v="158"/>
    </i>
    <i>
      <x v="104"/>
    </i>
    <i>
      <x v="17"/>
    </i>
    <i>
      <x v="321"/>
    </i>
    <i>
      <x v="30"/>
    </i>
    <i>
      <x v="28"/>
    </i>
    <i>
      <x v="227"/>
    </i>
    <i>
      <x v="359"/>
    </i>
    <i t="grand">
      <x/>
    </i>
  </rowItems>
  <colItems count="1">
    <i/>
  </colItems>
  <pageFields count="1">
    <pageField fld="4" hier="-1"/>
  </pageFields>
  <dataFields count="1">
    <dataField name="Soma de Valor" fld="8" baseField="0" baseItem="0" numFmtId="17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abSelected="1" zoomScale="70" zoomScaleNormal="70" workbookViewId="0">
      <selection activeCell="C15" sqref="C15"/>
    </sheetView>
  </sheetViews>
  <sheetFormatPr defaultRowHeight="12.75" x14ac:dyDescent="0.2"/>
  <cols>
    <col min="1" max="1" width="33.140625" bestFit="1" customWidth="1"/>
    <col min="2" max="2" width="34.140625" bestFit="1" customWidth="1"/>
    <col min="3" max="3" width="16.140625" customWidth="1"/>
    <col min="4" max="4" width="69" bestFit="1" customWidth="1"/>
    <col min="5" max="5" width="11.28515625" bestFit="1" customWidth="1"/>
    <col min="6" max="6" width="14.85546875" bestFit="1" customWidth="1"/>
    <col min="7" max="7" width="17.5703125" bestFit="1" customWidth="1"/>
    <col min="8" max="8" width="16.140625" customWidth="1"/>
    <col min="9" max="9" width="38.42578125" customWidth="1"/>
    <col min="10" max="10" width="12.42578125" bestFit="1" customWidth="1"/>
    <col min="11" max="11" width="37.42578125" customWidth="1"/>
  </cols>
  <sheetData>
    <row r="1" spans="1:20" ht="18" x14ac:dyDescent="0.25">
      <c r="A1" s="185" t="s">
        <v>2757</v>
      </c>
      <c r="B1" s="185"/>
      <c r="C1" s="185"/>
      <c r="D1" s="185"/>
      <c r="E1" s="185"/>
      <c r="F1" s="185"/>
      <c r="G1" s="185"/>
      <c r="H1" s="185"/>
      <c r="I1" s="18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ht="18" x14ac:dyDescent="0.25">
      <c r="A2" s="185" t="s">
        <v>2756</v>
      </c>
      <c r="B2" s="185"/>
      <c r="C2" s="185"/>
      <c r="D2" s="185"/>
      <c r="E2" s="185"/>
      <c r="F2" s="185"/>
      <c r="G2" s="185"/>
      <c r="H2" s="185"/>
      <c r="I2" s="18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8" x14ac:dyDescent="0.25">
      <c r="A3" s="164"/>
      <c r="B3" s="164"/>
      <c r="C3" s="164"/>
      <c r="D3" s="164"/>
      <c r="E3" s="164"/>
      <c r="F3" s="164"/>
      <c r="G3" s="164"/>
      <c r="H3" s="164"/>
      <c r="I3" s="164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ht="18" x14ac:dyDescent="0.25">
      <c r="A4" s="164"/>
      <c r="B4" s="165"/>
      <c r="C4" s="165"/>
      <c r="D4" s="165"/>
      <c r="E4" s="165"/>
      <c r="F4" s="165"/>
      <c r="G4" s="165"/>
      <c r="H4" s="165"/>
      <c r="I4" s="165"/>
    </row>
    <row r="5" spans="1:20" ht="18" x14ac:dyDescent="0.25">
      <c r="A5" s="186" t="s">
        <v>2754</v>
      </c>
      <c r="B5" s="186"/>
      <c r="C5" s="186"/>
      <c r="D5" s="186"/>
      <c r="E5" s="186"/>
      <c r="F5" s="186"/>
      <c r="G5" s="186"/>
      <c r="H5" s="186"/>
      <c r="I5" s="186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</row>
    <row r="6" spans="1:20" x14ac:dyDescent="0.2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</row>
    <row r="7" spans="1:20" ht="12.75" customHeight="1" x14ac:dyDescent="0.2">
      <c r="B7" s="187"/>
      <c r="C7" s="187"/>
      <c r="D7" s="187"/>
      <c r="E7" s="106"/>
      <c r="F7" s="106"/>
      <c r="G7" s="106"/>
      <c r="H7" s="106"/>
      <c r="I7" s="106"/>
    </row>
    <row r="8" spans="1:20" ht="21" customHeight="1" x14ac:dyDescent="0.2">
      <c r="A8" s="182" t="s">
        <v>2753</v>
      </c>
      <c r="B8" s="182" t="s">
        <v>11</v>
      </c>
      <c r="C8" s="182" t="s">
        <v>12</v>
      </c>
      <c r="D8" s="183" t="s">
        <v>13</v>
      </c>
      <c r="E8" s="182" t="s">
        <v>1</v>
      </c>
      <c r="F8" s="182" t="s">
        <v>2</v>
      </c>
      <c r="G8" s="182" t="s">
        <v>3</v>
      </c>
      <c r="H8" s="184" t="s">
        <v>4</v>
      </c>
      <c r="I8" s="182" t="s">
        <v>5</v>
      </c>
    </row>
    <row r="9" spans="1:20" ht="12.75" customHeight="1" x14ac:dyDescent="0.2">
      <c r="A9" s="33" t="s">
        <v>2752</v>
      </c>
      <c r="B9" s="33" t="s">
        <v>2658</v>
      </c>
      <c r="C9" s="104">
        <v>33291541871</v>
      </c>
      <c r="D9" s="70" t="s">
        <v>2708</v>
      </c>
      <c r="E9" s="86" t="s">
        <v>2717</v>
      </c>
      <c r="F9" s="148">
        <v>9680.84</v>
      </c>
      <c r="G9" s="73" t="s">
        <v>2716</v>
      </c>
      <c r="H9" s="73">
        <v>42105</v>
      </c>
      <c r="I9" s="8" t="s">
        <v>5951</v>
      </c>
      <c r="J9">
        <v>2.010305E+18</v>
      </c>
      <c r="K9" t="str">
        <f>J9&amp;C9&amp;H9</f>
        <v>20103050000000000003329154187142105</v>
      </c>
    </row>
    <row r="10" spans="1:20" ht="12.75" customHeight="1" x14ac:dyDescent="0.2">
      <c r="A10" s="33" t="s">
        <v>2752</v>
      </c>
      <c r="B10" s="33" t="s">
        <v>2659</v>
      </c>
      <c r="C10" s="104" t="s">
        <v>2707</v>
      </c>
      <c r="D10" s="70" t="s">
        <v>2709</v>
      </c>
      <c r="E10" s="86" t="s">
        <v>2717</v>
      </c>
      <c r="F10" s="148">
        <v>8352.15</v>
      </c>
      <c r="G10" s="73" t="s">
        <v>2716</v>
      </c>
      <c r="H10" s="73">
        <v>42105</v>
      </c>
      <c r="I10" s="8" t="s">
        <v>5952</v>
      </c>
      <c r="J10">
        <v>2.010305E+18</v>
      </c>
      <c r="K10" t="str">
        <f t="shared" ref="K10:K50" si="0">J10&amp;C10&amp;H10</f>
        <v>2010305000000000000363292368-0142105</v>
      </c>
    </row>
    <row r="11" spans="1:20" ht="12.75" customHeight="1" x14ac:dyDescent="0.2">
      <c r="A11" s="33" t="s">
        <v>2752</v>
      </c>
      <c r="B11" s="33" t="s">
        <v>2660</v>
      </c>
      <c r="C11" s="104">
        <v>31855063832</v>
      </c>
      <c r="D11" s="70" t="s">
        <v>2710</v>
      </c>
      <c r="E11" s="86" t="s">
        <v>2717</v>
      </c>
      <c r="F11" s="148">
        <v>12153.2</v>
      </c>
      <c r="G11" s="73" t="s">
        <v>2716</v>
      </c>
      <c r="H11" s="73">
        <v>42105</v>
      </c>
      <c r="I11" s="8" t="s">
        <v>5953</v>
      </c>
      <c r="J11">
        <v>2.010305E+18</v>
      </c>
      <c r="K11" t="str">
        <f t="shared" si="0"/>
        <v>20103050000000000003185506383242105</v>
      </c>
    </row>
    <row r="12" spans="1:20" ht="12.75" customHeight="1" x14ac:dyDescent="0.2">
      <c r="A12" s="33" t="s">
        <v>2752</v>
      </c>
      <c r="B12" s="33" t="s">
        <v>2661</v>
      </c>
      <c r="C12" s="104">
        <v>85651680187</v>
      </c>
      <c r="D12" s="70" t="s">
        <v>2711</v>
      </c>
      <c r="E12" s="86" t="s">
        <v>2717</v>
      </c>
      <c r="F12" s="148">
        <v>11763.95</v>
      </c>
      <c r="G12" s="73" t="s">
        <v>2716</v>
      </c>
      <c r="H12" s="73">
        <v>42105</v>
      </c>
      <c r="I12" s="8" t="s">
        <v>5954</v>
      </c>
      <c r="J12">
        <v>2.010305E+18</v>
      </c>
      <c r="K12" t="str">
        <f t="shared" si="0"/>
        <v>20103050000000000008565168018742105</v>
      </c>
    </row>
    <row r="13" spans="1:20" ht="12.75" customHeight="1" x14ac:dyDescent="0.2">
      <c r="A13" s="33" t="s">
        <v>2752</v>
      </c>
      <c r="B13" s="33" t="s">
        <v>2662</v>
      </c>
      <c r="C13" s="104">
        <v>16324597873</v>
      </c>
      <c r="D13" s="70" t="s">
        <v>2712</v>
      </c>
      <c r="E13" s="86" t="s">
        <v>2717</v>
      </c>
      <c r="F13" s="148">
        <v>11676.26</v>
      </c>
      <c r="G13" s="73" t="s">
        <v>2716</v>
      </c>
      <c r="H13" s="73">
        <v>42105</v>
      </c>
      <c r="I13" s="8" t="s">
        <v>5955</v>
      </c>
      <c r="J13">
        <v>2.010305E+18</v>
      </c>
      <c r="K13" t="str">
        <f t="shared" si="0"/>
        <v>20103050000000000001632459787342105</v>
      </c>
    </row>
    <row r="14" spans="1:20" ht="12.75" customHeight="1" x14ac:dyDescent="0.2">
      <c r="A14" s="33" t="s">
        <v>2752</v>
      </c>
      <c r="B14" s="33" t="s">
        <v>2663</v>
      </c>
      <c r="C14" s="104">
        <v>25852729825</v>
      </c>
      <c r="D14" s="70" t="s">
        <v>2713</v>
      </c>
      <c r="E14" s="86" t="s">
        <v>2717</v>
      </c>
      <c r="F14" s="148">
        <v>11359.63</v>
      </c>
      <c r="G14" s="73" t="s">
        <v>2716</v>
      </c>
      <c r="H14" s="73">
        <v>42105</v>
      </c>
      <c r="I14" s="8" t="s">
        <v>5956</v>
      </c>
      <c r="J14">
        <v>2.010305E+18</v>
      </c>
      <c r="K14" t="str">
        <f t="shared" si="0"/>
        <v>20103050000000000002585272982542105</v>
      </c>
    </row>
    <row r="15" spans="1:20" ht="12.75" customHeight="1" x14ac:dyDescent="0.2">
      <c r="A15" s="33" t="s">
        <v>2752</v>
      </c>
      <c r="B15" s="33" t="s">
        <v>2664</v>
      </c>
      <c r="C15" s="104">
        <v>8452907893</v>
      </c>
      <c r="D15" s="70" t="s">
        <v>2714</v>
      </c>
      <c r="E15" s="86" t="s">
        <v>2717</v>
      </c>
      <c r="F15" s="148">
        <v>11117.53</v>
      </c>
      <c r="G15" s="73" t="s">
        <v>2716</v>
      </c>
      <c r="H15" s="73">
        <v>42105</v>
      </c>
      <c r="I15" s="8" t="s">
        <v>5957</v>
      </c>
      <c r="J15">
        <v>2.010305E+18</v>
      </c>
      <c r="K15" t="str">
        <f t="shared" si="0"/>
        <v>2010305000000000000845290789342105</v>
      </c>
    </row>
    <row r="16" spans="1:20" ht="12.75" customHeight="1" x14ac:dyDescent="0.2">
      <c r="A16" s="33" t="s">
        <v>2752</v>
      </c>
      <c r="B16" s="33" t="s">
        <v>2665</v>
      </c>
      <c r="C16" s="104">
        <v>81161123849</v>
      </c>
      <c r="D16" s="70" t="s">
        <v>2715</v>
      </c>
      <c r="E16" s="86" t="s">
        <v>2717</v>
      </c>
      <c r="F16" s="148">
        <v>17721.04</v>
      </c>
      <c r="G16" s="73" t="s">
        <v>2716</v>
      </c>
      <c r="H16" s="73">
        <v>42105</v>
      </c>
      <c r="I16" s="8" t="s">
        <v>5958</v>
      </c>
      <c r="J16">
        <v>2.010305E+18</v>
      </c>
      <c r="K16" t="str">
        <f t="shared" si="0"/>
        <v>20103050000000000008116112384942105</v>
      </c>
    </row>
    <row r="17" spans="1:11" ht="12.75" customHeight="1" x14ac:dyDescent="0.2">
      <c r="A17" s="33" t="s">
        <v>2752</v>
      </c>
      <c r="B17" s="33" t="s">
        <v>2666</v>
      </c>
      <c r="C17" s="104">
        <v>6082772903</v>
      </c>
      <c r="D17" s="70" t="s">
        <v>2725</v>
      </c>
      <c r="E17" s="86" t="s">
        <v>2717</v>
      </c>
      <c r="F17" s="148">
        <v>5441.32</v>
      </c>
      <c r="G17" s="73" t="s">
        <v>2716</v>
      </c>
      <c r="H17" s="73">
        <v>42138</v>
      </c>
      <c r="I17" s="8" t="s">
        <v>5959</v>
      </c>
      <c r="J17">
        <v>2.010305E+18</v>
      </c>
      <c r="K17" t="str">
        <f t="shared" si="0"/>
        <v>2010305000000000000608277290342138</v>
      </c>
    </row>
    <row r="18" spans="1:11" ht="12.75" customHeight="1" x14ac:dyDescent="0.2">
      <c r="A18" s="33" t="s">
        <v>2752</v>
      </c>
      <c r="B18" s="33" t="s">
        <v>2667</v>
      </c>
      <c r="C18" s="104">
        <v>51398281972</v>
      </c>
      <c r="D18" s="70" t="s">
        <v>2726</v>
      </c>
      <c r="E18" s="86" t="s">
        <v>2717</v>
      </c>
      <c r="F18" s="148">
        <v>5042.07</v>
      </c>
      <c r="G18" s="73" t="s">
        <v>2716</v>
      </c>
      <c r="H18" s="73">
        <v>42138</v>
      </c>
      <c r="I18" s="8" t="s">
        <v>5960</v>
      </c>
      <c r="J18">
        <v>2.010305E+18</v>
      </c>
      <c r="K18" t="str">
        <f t="shared" si="0"/>
        <v>20103050000000000005139828197242138</v>
      </c>
    </row>
    <row r="19" spans="1:11" ht="12.75" customHeight="1" x14ac:dyDescent="0.2">
      <c r="A19" s="33" t="s">
        <v>2752</v>
      </c>
      <c r="B19" s="33" t="s">
        <v>2668</v>
      </c>
      <c r="C19" s="104">
        <v>2240377909</v>
      </c>
      <c r="D19" s="70" t="s">
        <v>2727</v>
      </c>
      <c r="E19" s="86" t="s">
        <v>2717</v>
      </c>
      <c r="F19" s="148">
        <v>5761.57</v>
      </c>
      <c r="G19" s="73" t="s">
        <v>2716</v>
      </c>
      <c r="H19" s="73">
        <v>42138</v>
      </c>
      <c r="I19" s="8" t="s">
        <v>5961</v>
      </c>
      <c r="J19">
        <v>2.010305E+18</v>
      </c>
      <c r="K19" t="str">
        <f t="shared" si="0"/>
        <v>2010305000000000000224037790942138</v>
      </c>
    </row>
    <row r="20" spans="1:11" ht="12.75" customHeight="1" x14ac:dyDescent="0.2">
      <c r="A20" s="33" t="s">
        <v>2752</v>
      </c>
      <c r="B20" s="33" t="s">
        <v>2669</v>
      </c>
      <c r="C20" s="104">
        <v>6482612989</v>
      </c>
      <c r="D20" s="70" t="s">
        <v>2728</v>
      </c>
      <c r="E20" s="86" t="s">
        <v>2717</v>
      </c>
      <c r="F20" s="148">
        <v>16908.189999999999</v>
      </c>
      <c r="G20" s="73" t="s">
        <v>2716</v>
      </c>
      <c r="H20" s="73">
        <v>42138</v>
      </c>
      <c r="I20" s="8" t="s">
        <v>5962</v>
      </c>
      <c r="J20">
        <v>2.010305E+18</v>
      </c>
      <c r="K20" t="str">
        <f t="shared" si="0"/>
        <v>2010305000000000000648261298942138</v>
      </c>
    </row>
    <row r="21" spans="1:11" ht="12.75" customHeight="1" x14ac:dyDescent="0.2">
      <c r="A21" s="33" t="s">
        <v>2752</v>
      </c>
      <c r="B21" s="33" t="s">
        <v>2670</v>
      </c>
      <c r="C21" s="104">
        <v>957948913</v>
      </c>
      <c r="D21" s="70" t="s">
        <v>2729</v>
      </c>
      <c r="E21" s="86" t="s">
        <v>2717</v>
      </c>
      <c r="F21" s="148">
        <v>6229.98</v>
      </c>
      <c r="G21" s="73" t="s">
        <v>2716</v>
      </c>
      <c r="H21" s="73">
        <v>42138</v>
      </c>
      <c r="I21" s="8" t="s">
        <v>5963</v>
      </c>
      <c r="J21">
        <v>2.010305E+18</v>
      </c>
      <c r="K21" t="str">
        <f t="shared" si="0"/>
        <v>201030500000000000095794891342138</v>
      </c>
    </row>
    <row r="22" spans="1:11" ht="12.75" customHeight="1" x14ac:dyDescent="0.2">
      <c r="A22" s="33" t="s">
        <v>2752</v>
      </c>
      <c r="B22" s="33" t="s">
        <v>2671</v>
      </c>
      <c r="C22" s="104">
        <v>61146013000</v>
      </c>
      <c r="D22" s="70" t="s">
        <v>2730</v>
      </c>
      <c r="E22" s="86" t="s">
        <v>2717</v>
      </c>
      <c r="F22" s="148">
        <v>5612.37</v>
      </c>
      <c r="G22" s="73" t="s">
        <v>2716</v>
      </c>
      <c r="H22" s="73">
        <v>42138</v>
      </c>
      <c r="I22" s="8" t="s">
        <v>5964</v>
      </c>
      <c r="J22">
        <v>2.010305E+18</v>
      </c>
      <c r="K22" t="str">
        <f t="shared" si="0"/>
        <v>20103050000000000006114601300042138</v>
      </c>
    </row>
    <row r="23" spans="1:11" ht="12.75" customHeight="1" x14ac:dyDescent="0.2">
      <c r="A23" s="33" t="s">
        <v>2752</v>
      </c>
      <c r="B23" s="33" t="s">
        <v>2672</v>
      </c>
      <c r="C23" s="104">
        <v>39976556004</v>
      </c>
      <c r="D23" s="70" t="s">
        <v>2731</v>
      </c>
      <c r="E23" s="86" t="s">
        <v>2717</v>
      </c>
      <c r="F23" s="148">
        <v>16216.88</v>
      </c>
      <c r="G23" s="73" t="s">
        <v>2716</v>
      </c>
      <c r="H23" s="73">
        <v>42138</v>
      </c>
      <c r="I23" s="8" t="s">
        <v>5965</v>
      </c>
      <c r="J23">
        <v>2.010305E+18</v>
      </c>
      <c r="K23" t="str">
        <f t="shared" si="0"/>
        <v>20103050000000000003997655600442138</v>
      </c>
    </row>
    <row r="24" spans="1:11" ht="12.75" customHeight="1" x14ac:dyDescent="0.2">
      <c r="A24" s="33" t="s">
        <v>2752</v>
      </c>
      <c r="B24" s="33" t="s">
        <v>2673</v>
      </c>
      <c r="C24" s="104">
        <v>2312924064</v>
      </c>
      <c r="D24" s="70" t="s">
        <v>2738</v>
      </c>
      <c r="E24" s="86" t="s">
        <v>2717</v>
      </c>
      <c r="F24" s="148">
        <v>9448.7099999999991</v>
      </c>
      <c r="G24" s="73" t="s">
        <v>2716</v>
      </c>
      <c r="H24" s="73">
        <v>42140</v>
      </c>
      <c r="I24" s="8" t="s">
        <v>5966</v>
      </c>
      <c r="J24">
        <v>2.010305E+18</v>
      </c>
      <c r="K24" t="str">
        <f t="shared" si="0"/>
        <v>2010305000000000000231292406442140</v>
      </c>
    </row>
    <row r="25" spans="1:11" ht="12.75" customHeight="1" x14ac:dyDescent="0.2">
      <c r="A25" s="33" t="s">
        <v>2752</v>
      </c>
      <c r="B25" s="33" t="s">
        <v>2674</v>
      </c>
      <c r="C25" s="104">
        <v>96373890082</v>
      </c>
      <c r="D25" s="70" t="s">
        <v>2739</v>
      </c>
      <c r="E25" s="86" t="s">
        <v>2717</v>
      </c>
      <c r="F25" s="148">
        <v>7057.68</v>
      </c>
      <c r="G25" s="73" t="s">
        <v>2716</v>
      </c>
      <c r="H25" s="73">
        <v>42140</v>
      </c>
      <c r="I25" s="8" t="s">
        <v>5967</v>
      </c>
      <c r="J25">
        <v>2.010305E+18</v>
      </c>
      <c r="K25" t="str">
        <f t="shared" si="0"/>
        <v>20103050000000000009637389008242140</v>
      </c>
    </row>
    <row r="26" spans="1:11" ht="12.75" customHeight="1" x14ac:dyDescent="0.2">
      <c r="A26" s="33" t="s">
        <v>2752</v>
      </c>
      <c r="B26" s="33" t="s">
        <v>2675</v>
      </c>
      <c r="C26" s="104">
        <v>81429630000</v>
      </c>
      <c r="D26" s="70" t="s">
        <v>2740</v>
      </c>
      <c r="E26" s="86" t="s">
        <v>2717</v>
      </c>
      <c r="F26" s="148">
        <v>7272.38</v>
      </c>
      <c r="G26" s="73" t="s">
        <v>2716</v>
      </c>
      <c r="H26" s="73">
        <v>42140</v>
      </c>
      <c r="I26" s="8" t="s">
        <v>5968</v>
      </c>
      <c r="J26">
        <v>2.010305E+18</v>
      </c>
      <c r="K26" t="str">
        <f t="shared" si="0"/>
        <v>20103050000000000008142963000042140</v>
      </c>
    </row>
    <row r="27" spans="1:11" ht="12.75" customHeight="1" x14ac:dyDescent="0.2">
      <c r="A27" s="33" t="s">
        <v>2752</v>
      </c>
      <c r="B27" s="33" t="s">
        <v>2676</v>
      </c>
      <c r="C27" s="104">
        <v>407346090</v>
      </c>
      <c r="D27" s="70" t="s">
        <v>2741</v>
      </c>
      <c r="E27" s="86" t="s">
        <v>2717</v>
      </c>
      <c r="F27" s="148">
        <v>25489.95</v>
      </c>
      <c r="G27" s="73" t="s">
        <v>2716</v>
      </c>
      <c r="H27" s="73">
        <v>42140</v>
      </c>
      <c r="I27" s="8" t="s">
        <v>5969</v>
      </c>
      <c r="J27">
        <v>2.010305E+18</v>
      </c>
      <c r="K27" t="str">
        <f t="shared" si="0"/>
        <v>201030500000000000040734609042140</v>
      </c>
    </row>
    <row r="28" spans="1:11" ht="12.75" customHeight="1" x14ac:dyDescent="0.2">
      <c r="A28" s="33" t="s">
        <v>2752</v>
      </c>
      <c r="B28" s="33" t="s">
        <v>2677</v>
      </c>
      <c r="C28" s="104">
        <v>62572679000</v>
      </c>
      <c r="D28" s="70" t="s">
        <v>2742</v>
      </c>
      <c r="E28" s="86" t="s">
        <v>2717</v>
      </c>
      <c r="F28" s="148">
        <v>4154.07</v>
      </c>
      <c r="G28" s="73" t="s">
        <v>2716</v>
      </c>
      <c r="H28" s="73">
        <v>42141</v>
      </c>
      <c r="I28" s="8" t="s">
        <v>5970</v>
      </c>
      <c r="J28">
        <v>2.010305E+18</v>
      </c>
      <c r="K28" t="str">
        <f t="shared" si="0"/>
        <v>20103050000000000006257267900042141</v>
      </c>
    </row>
    <row r="29" spans="1:11" ht="12.75" customHeight="1" x14ac:dyDescent="0.2">
      <c r="A29" s="33" t="s">
        <v>2752</v>
      </c>
      <c r="B29" s="33" t="s">
        <v>2678</v>
      </c>
      <c r="C29" s="104">
        <v>4766244958</v>
      </c>
      <c r="D29" s="70" t="s">
        <v>2732</v>
      </c>
      <c r="E29" s="86" t="s">
        <v>2717</v>
      </c>
      <c r="F29" s="148">
        <v>7731.6</v>
      </c>
      <c r="G29" s="73" t="s">
        <v>2716</v>
      </c>
      <c r="H29" s="73">
        <v>42140</v>
      </c>
      <c r="I29" s="8" t="s">
        <v>5971</v>
      </c>
      <c r="J29">
        <v>2.010305E+18</v>
      </c>
      <c r="K29" t="str">
        <f t="shared" si="0"/>
        <v>2010305000000000000476624495842140</v>
      </c>
    </row>
    <row r="30" spans="1:11" ht="12.75" customHeight="1" x14ac:dyDescent="0.2">
      <c r="A30" s="33" t="s">
        <v>2752</v>
      </c>
      <c r="B30" s="33" t="s">
        <v>2679</v>
      </c>
      <c r="C30" s="104">
        <v>44602928153</v>
      </c>
      <c r="D30" s="70" t="s">
        <v>2733</v>
      </c>
      <c r="E30" s="86" t="s">
        <v>2717</v>
      </c>
      <c r="F30" s="148">
        <v>6372.55</v>
      </c>
      <c r="G30" s="73" t="s">
        <v>2716</v>
      </c>
      <c r="H30" s="73">
        <v>42140</v>
      </c>
      <c r="I30" s="8" t="s">
        <v>5972</v>
      </c>
      <c r="J30">
        <v>2.010305E+18</v>
      </c>
      <c r="K30" t="str">
        <f t="shared" si="0"/>
        <v>20103050000000000004460292815342140</v>
      </c>
    </row>
    <row r="31" spans="1:11" ht="12.75" customHeight="1" x14ac:dyDescent="0.2">
      <c r="A31" s="33" t="s">
        <v>2752</v>
      </c>
      <c r="B31" s="33" t="s">
        <v>2680</v>
      </c>
      <c r="C31" s="104">
        <v>3516852941</v>
      </c>
      <c r="D31" s="70" t="s">
        <v>2734</v>
      </c>
      <c r="E31" s="86" t="s">
        <v>2717</v>
      </c>
      <c r="F31" s="148">
        <v>14546.01</v>
      </c>
      <c r="G31" s="73" t="s">
        <v>2716</v>
      </c>
      <c r="H31" s="73">
        <v>42140</v>
      </c>
      <c r="I31" s="8" t="s">
        <v>5973</v>
      </c>
      <c r="J31">
        <v>2.010305E+18</v>
      </c>
      <c r="K31" t="str">
        <f t="shared" si="0"/>
        <v>2010305000000000000351685294142140</v>
      </c>
    </row>
    <row r="32" spans="1:11" ht="12.75" customHeight="1" x14ac:dyDescent="0.2">
      <c r="A32" s="33" t="s">
        <v>2752</v>
      </c>
      <c r="B32" s="33" t="s">
        <v>2681</v>
      </c>
      <c r="C32" s="104">
        <v>6606051983</v>
      </c>
      <c r="D32" s="70" t="s">
        <v>2735</v>
      </c>
      <c r="E32" s="86" t="s">
        <v>2717</v>
      </c>
      <c r="F32" s="148">
        <v>19053.47</v>
      </c>
      <c r="G32" s="73" t="s">
        <v>2716</v>
      </c>
      <c r="H32" s="73">
        <v>42140</v>
      </c>
      <c r="I32" s="8" t="s">
        <v>5974</v>
      </c>
      <c r="J32">
        <v>2.010305E+18</v>
      </c>
      <c r="K32" t="str">
        <f t="shared" si="0"/>
        <v>2010305000000000000660605198342140</v>
      </c>
    </row>
    <row r="33" spans="1:11" ht="12.75" customHeight="1" x14ac:dyDescent="0.2">
      <c r="A33" s="33" t="s">
        <v>2752</v>
      </c>
      <c r="B33" s="33" t="s">
        <v>2682</v>
      </c>
      <c r="C33" s="104">
        <v>9437123942</v>
      </c>
      <c r="D33" s="70" t="s">
        <v>2736</v>
      </c>
      <c r="E33" s="86" t="s">
        <v>2717</v>
      </c>
      <c r="F33" s="148">
        <v>5912.42</v>
      </c>
      <c r="G33" s="73" t="s">
        <v>2716</v>
      </c>
      <c r="H33" s="73">
        <v>42140</v>
      </c>
      <c r="I33" s="8" t="s">
        <v>5975</v>
      </c>
      <c r="J33">
        <v>2.010305E+18</v>
      </c>
      <c r="K33" t="str">
        <f t="shared" si="0"/>
        <v>2010305000000000000943712394242140</v>
      </c>
    </row>
    <row r="34" spans="1:11" ht="12.75" customHeight="1" x14ac:dyDescent="0.2">
      <c r="A34" s="33" t="s">
        <v>2752</v>
      </c>
      <c r="B34" s="33" t="s">
        <v>2683</v>
      </c>
      <c r="C34" s="104">
        <v>6833739943</v>
      </c>
      <c r="D34" s="70" t="s">
        <v>2737</v>
      </c>
      <c r="E34" s="86" t="s">
        <v>2717</v>
      </c>
      <c r="F34" s="148">
        <v>5491.9</v>
      </c>
      <c r="G34" s="73" t="s">
        <v>2716</v>
      </c>
      <c r="H34" s="73">
        <v>42140</v>
      </c>
      <c r="I34" s="8" t="s">
        <v>5976</v>
      </c>
      <c r="J34">
        <v>2.010305E+18</v>
      </c>
      <c r="K34" t="str">
        <f t="shared" si="0"/>
        <v>2010305000000000000683373994342140</v>
      </c>
    </row>
    <row r="35" spans="1:11" ht="12.75" customHeight="1" x14ac:dyDescent="0.2">
      <c r="A35" s="33" t="s">
        <v>2755</v>
      </c>
      <c r="B35" s="33" t="s">
        <v>2684</v>
      </c>
      <c r="C35" s="104" t="s">
        <v>2700</v>
      </c>
      <c r="D35" s="70" t="s">
        <v>2718</v>
      </c>
      <c r="E35" s="86" t="s">
        <v>2717</v>
      </c>
      <c r="F35" s="148">
        <v>14950.85</v>
      </c>
      <c r="G35" s="73" t="s">
        <v>2716</v>
      </c>
      <c r="H35" s="73">
        <v>42141</v>
      </c>
      <c r="I35" s="8" t="s">
        <v>5977</v>
      </c>
      <c r="J35">
        <v>2.010305E+18</v>
      </c>
      <c r="K35" t="str">
        <f t="shared" si="0"/>
        <v>2010305000000000000253.514.600-2542141</v>
      </c>
    </row>
    <row r="36" spans="1:11" ht="12.75" customHeight="1" x14ac:dyDescent="0.2">
      <c r="A36" s="33" t="s">
        <v>2755</v>
      </c>
      <c r="B36" s="33" t="s">
        <v>2685</v>
      </c>
      <c r="C36" s="104" t="s">
        <v>2701</v>
      </c>
      <c r="D36" s="70" t="s">
        <v>2719</v>
      </c>
      <c r="E36" s="86" t="s">
        <v>2717</v>
      </c>
      <c r="F36" s="148">
        <v>14295.14</v>
      </c>
      <c r="G36" s="73" t="s">
        <v>2716</v>
      </c>
      <c r="H36" s="73">
        <v>42141</v>
      </c>
      <c r="I36" s="8" t="s">
        <v>5978</v>
      </c>
      <c r="J36">
        <v>2.010305E+18</v>
      </c>
      <c r="K36" t="str">
        <f t="shared" si="0"/>
        <v>2010305000000000000399.183.780-3442141</v>
      </c>
    </row>
    <row r="37" spans="1:11" ht="12.75" customHeight="1" x14ac:dyDescent="0.2">
      <c r="A37" s="33" t="s">
        <v>2755</v>
      </c>
      <c r="B37" s="33" t="s">
        <v>2686</v>
      </c>
      <c r="C37" s="104" t="s">
        <v>2702</v>
      </c>
      <c r="D37" s="70" t="s">
        <v>2720</v>
      </c>
      <c r="E37" s="86" t="s">
        <v>2717</v>
      </c>
      <c r="F37" s="148">
        <v>5778.87</v>
      </c>
      <c r="G37" s="73" t="s">
        <v>2716</v>
      </c>
      <c r="H37" s="73">
        <v>42141</v>
      </c>
      <c r="I37" s="8" t="s">
        <v>5979</v>
      </c>
      <c r="J37">
        <v>2.010305E+18</v>
      </c>
      <c r="K37" t="str">
        <f t="shared" si="0"/>
        <v>2010305000000000000001.607.730-0842141</v>
      </c>
    </row>
    <row r="38" spans="1:11" ht="12.75" customHeight="1" x14ac:dyDescent="0.2">
      <c r="A38" s="33" t="s">
        <v>2755</v>
      </c>
      <c r="B38" s="33" t="s">
        <v>2687</v>
      </c>
      <c r="C38" s="104" t="s">
        <v>2703</v>
      </c>
      <c r="D38" s="70" t="s">
        <v>2721</v>
      </c>
      <c r="E38" s="86" t="s">
        <v>2717</v>
      </c>
      <c r="F38" s="148">
        <v>5056.34</v>
      </c>
      <c r="G38" s="73" t="s">
        <v>2716</v>
      </c>
      <c r="H38" s="73">
        <v>42141</v>
      </c>
      <c r="I38" s="8" t="s">
        <v>5980</v>
      </c>
      <c r="J38">
        <v>2.010305E+18</v>
      </c>
      <c r="K38" t="str">
        <f t="shared" si="0"/>
        <v>2010305000000000000029.368.890-7342141</v>
      </c>
    </row>
    <row r="39" spans="1:11" ht="12.75" customHeight="1" x14ac:dyDescent="0.2">
      <c r="A39" s="33" t="s">
        <v>2755</v>
      </c>
      <c r="B39" s="33" t="s">
        <v>2688</v>
      </c>
      <c r="C39" s="104" t="s">
        <v>2704</v>
      </c>
      <c r="D39" s="70" t="s">
        <v>2722</v>
      </c>
      <c r="E39" s="86" t="s">
        <v>2717</v>
      </c>
      <c r="F39" s="148">
        <v>12766.54</v>
      </c>
      <c r="G39" s="73" t="s">
        <v>2716</v>
      </c>
      <c r="H39" s="73">
        <v>42141</v>
      </c>
      <c r="I39" s="8" t="s">
        <v>5981</v>
      </c>
      <c r="J39">
        <v>2.010305E+18</v>
      </c>
      <c r="K39" t="str">
        <f t="shared" si="0"/>
        <v>2010305000000000000829.182.440-1542141</v>
      </c>
    </row>
    <row r="40" spans="1:11" ht="12.75" customHeight="1" x14ac:dyDescent="0.2">
      <c r="A40" s="33" t="s">
        <v>2755</v>
      </c>
      <c r="B40" s="33" t="s">
        <v>2689</v>
      </c>
      <c r="C40" s="104" t="s">
        <v>2705</v>
      </c>
      <c r="D40" s="70" t="s">
        <v>2723</v>
      </c>
      <c r="E40" s="86" t="s">
        <v>2717</v>
      </c>
      <c r="F40" s="148">
        <v>38242.36</v>
      </c>
      <c r="G40" s="73" t="s">
        <v>2716</v>
      </c>
      <c r="H40" s="73">
        <v>42141</v>
      </c>
      <c r="I40" s="8" t="s">
        <v>5982</v>
      </c>
      <c r="J40">
        <v>2.010305E+18</v>
      </c>
      <c r="K40" t="str">
        <f t="shared" si="0"/>
        <v>2010305000000000000456.045.090-0042141</v>
      </c>
    </row>
    <row r="41" spans="1:11" ht="12.75" customHeight="1" x14ac:dyDescent="0.2">
      <c r="A41" s="33" t="s">
        <v>2755</v>
      </c>
      <c r="B41" s="33" t="s">
        <v>2690</v>
      </c>
      <c r="C41" s="104" t="s">
        <v>2706</v>
      </c>
      <c r="D41" s="70" t="s">
        <v>2724</v>
      </c>
      <c r="E41" s="86" t="s">
        <v>2717</v>
      </c>
      <c r="F41" s="148">
        <v>7075.01</v>
      </c>
      <c r="G41" s="73" t="s">
        <v>2716</v>
      </c>
      <c r="H41" s="73">
        <v>42141</v>
      </c>
      <c r="I41" s="8" t="s">
        <v>5983</v>
      </c>
      <c r="J41">
        <v>2.010305E+18</v>
      </c>
      <c r="K41" t="str">
        <f t="shared" si="0"/>
        <v>2010305000000000000017.178.570-3542141</v>
      </c>
    </row>
    <row r="42" spans="1:11" ht="12.75" customHeight="1" x14ac:dyDescent="0.2">
      <c r="A42" s="33" t="s">
        <v>2752</v>
      </c>
      <c r="B42" s="33" t="s">
        <v>2691</v>
      </c>
      <c r="C42" s="104">
        <v>73712558015</v>
      </c>
      <c r="D42" s="70" t="s">
        <v>2743</v>
      </c>
      <c r="E42" s="86" t="s">
        <v>2717</v>
      </c>
      <c r="F42" s="148">
        <v>8109.94</v>
      </c>
      <c r="G42" s="73" t="s">
        <v>2716</v>
      </c>
      <c r="H42" s="73">
        <v>42149</v>
      </c>
      <c r="I42" s="8" t="s">
        <v>5984</v>
      </c>
      <c r="J42">
        <v>2.010305E+18</v>
      </c>
      <c r="K42" t="str">
        <f t="shared" si="0"/>
        <v>20103050000000000007371255801542149</v>
      </c>
    </row>
    <row r="43" spans="1:11" ht="12.75" customHeight="1" x14ac:dyDescent="0.2">
      <c r="A43" s="33" t="s">
        <v>2752</v>
      </c>
      <c r="B43" s="33" t="s">
        <v>2692</v>
      </c>
      <c r="C43" s="104">
        <v>2309559083</v>
      </c>
      <c r="D43" s="70" t="s">
        <v>2744</v>
      </c>
      <c r="E43" s="86" t="s">
        <v>2717</v>
      </c>
      <c r="F43" s="148">
        <v>16479.79</v>
      </c>
      <c r="G43" s="73" t="s">
        <v>2716</v>
      </c>
      <c r="H43" s="73">
        <v>42149</v>
      </c>
      <c r="I43" s="8" t="s">
        <v>5985</v>
      </c>
      <c r="J43">
        <v>2.010305E+18</v>
      </c>
      <c r="K43" t="str">
        <f t="shared" si="0"/>
        <v>2010305000000000000230955908342149</v>
      </c>
    </row>
    <row r="44" spans="1:11" ht="12.75" customHeight="1" x14ac:dyDescent="0.2">
      <c r="A44" s="33" t="s">
        <v>2752</v>
      </c>
      <c r="B44" s="33" t="s">
        <v>2693</v>
      </c>
      <c r="C44" s="104">
        <v>3112619064</v>
      </c>
      <c r="D44" s="70" t="s">
        <v>2745</v>
      </c>
      <c r="E44" s="86" t="s">
        <v>2717</v>
      </c>
      <c r="F44" s="148">
        <v>5607.93</v>
      </c>
      <c r="G44" s="73" t="s">
        <v>2716</v>
      </c>
      <c r="H44" s="73">
        <v>42149</v>
      </c>
      <c r="I44" s="8" t="s">
        <v>5986</v>
      </c>
      <c r="J44">
        <v>2.010305E+18</v>
      </c>
      <c r="K44" t="str">
        <f t="shared" si="0"/>
        <v>2010305000000000000311261906442149</v>
      </c>
    </row>
    <row r="45" spans="1:11" ht="12.75" customHeight="1" x14ac:dyDescent="0.2">
      <c r="A45" s="33" t="s">
        <v>2752</v>
      </c>
      <c r="B45" s="33" t="s">
        <v>2694</v>
      </c>
      <c r="C45" s="104">
        <v>3358481093</v>
      </c>
      <c r="D45" s="70" t="s">
        <v>2746</v>
      </c>
      <c r="E45" s="86" t="s">
        <v>2717</v>
      </c>
      <c r="F45" s="148">
        <v>20847.400000000001</v>
      </c>
      <c r="G45" s="73" t="s">
        <v>2716</v>
      </c>
      <c r="H45" s="73">
        <v>42149</v>
      </c>
      <c r="I45" s="8" t="s">
        <v>5987</v>
      </c>
      <c r="J45">
        <v>2.010305E+18</v>
      </c>
      <c r="K45" t="str">
        <f t="shared" si="0"/>
        <v>2010305000000000000335848109342149</v>
      </c>
    </row>
    <row r="46" spans="1:11" ht="12.75" customHeight="1" x14ac:dyDescent="0.2">
      <c r="A46" s="33" t="s">
        <v>2752</v>
      </c>
      <c r="B46" s="33" t="s">
        <v>2695</v>
      </c>
      <c r="C46" s="104">
        <v>94210870030</v>
      </c>
      <c r="D46" s="70" t="s">
        <v>2747</v>
      </c>
      <c r="E46" s="86" t="s">
        <v>2717</v>
      </c>
      <c r="F46" s="148">
        <v>5604.5</v>
      </c>
      <c r="G46" s="73" t="s">
        <v>2716</v>
      </c>
      <c r="H46" s="73">
        <v>42149</v>
      </c>
      <c r="I46" s="8" t="s">
        <v>5988</v>
      </c>
      <c r="J46">
        <v>2.010305E+18</v>
      </c>
      <c r="K46" t="str">
        <f t="shared" si="0"/>
        <v>20103050000000000009421087003042149</v>
      </c>
    </row>
    <row r="47" spans="1:11" ht="12.75" customHeight="1" x14ac:dyDescent="0.2">
      <c r="A47" s="33" t="s">
        <v>2752</v>
      </c>
      <c r="B47" s="33" t="s">
        <v>2696</v>
      </c>
      <c r="C47" s="104">
        <v>1589629078</v>
      </c>
      <c r="D47" s="70" t="s">
        <v>2748</v>
      </c>
      <c r="E47" s="86" t="s">
        <v>2717</v>
      </c>
      <c r="F47" s="148">
        <v>27489.89</v>
      </c>
      <c r="G47" s="73" t="s">
        <v>2716</v>
      </c>
      <c r="H47" s="73">
        <v>42149</v>
      </c>
      <c r="I47" s="8" t="s">
        <v>5989</v>
      </c>
      <c r="J47">
        <v>2.010305E+18</v>
      </c>
      <c r="K47" t="str">
        <f t="shared" si="0"/>
        <v>2010305000000000000158962907842149</v>
      </c>
    </row>
    <row r="48" spans="1:11" ht="12.75" customHeight="1" x14ac:dyDescent="0.2">
      <c r="A48" s="33" t="s">
        <v>2752</v>
      </c>
      <c r="B48" s="33" t="s">
        <v>2697</v>
      </c>
      <c r="C48" s="104">
        <v>84701005053</v>
      </c>
      <c r="D48" s="70" t="s">
        <v>2749</v>
      </c>
      <c r="E48" s="86" t="s">
        <v>2717</v>
      </c>
      <c r="F48" s="148">
        <v>5093.03</v>
      </c>
      <c r="G48" s="73" t="s">
        <v>2716</v>
      </c>
      <c r="H48" s="73">
        <v>42149</v>
      </c>
      <c r="I48" s="8" t="s">
        <v>5990</v>
      </c>
      <c r="J48">
        <v>2.010305E+18</v>
      </c>
      <c r="K48" t="str">
        <f t="shared" si="0"/>
        <v>20103050000000000008470100505342149</v>
      </c>
    </row>
    <row r="49" spans="1:11" ht="12.75" customHeight="1" x14ac:dyDescent="0.2">
      <c r="A49" s="33" t="s">
        <v>2752</v>
      </c>
      <c r="B49" s="33" t="s">
        <v>2698</v>
      </c>
      <c r="C49" s="104">
        <v>1223531023</v>
      </c>
      <c r="D49" s="70" t="s">
        <v>2750</v>
      </c>
      <c r="E49" s="86" t="s">
        <v>2717</v>
      </c>
      <c r="F49" s="148">
        <v>5996.59</v>
      </c>
      <c r="G49" s="73" t="s">
        <v>2716</v>
      </c>
      <c r="H49" s="73">
        <v>42149</v>
      </c>
      <c r="I49" s="8" t="s">
        <v>5991</v>
      </c>
      <c r="J49">
        <v>2.010305E+18</v>
      </c>
      <c r="K49" t="str">
        <f t="shared" si="0"/>
        <v>2010305000000000000122353102342149</v>
      </c>
    </row>
    <row r="50" spans="1:11" ht="12.75" customHeight="1" x14ac:dyDescent="0.2">
      <c r="A50" s="33" t="s">
        <v>2752</v>
      </c>
      <c r="B50" s="33" t="s">
        <v>2699</v>
      </c>
      <c r="C50" s="104">
        <v>3218861004</v>
      </c>
      <c r="D50" s="70" t="s">
        <v>2751</v>
      </c>
      <c r="E50" s="86" t="s">
        <v>2717</v>
      </c>
      <c r="F50" s="148">
        <v>6410.82</v>
      </c>
      <c r="G50" s="73" t="s">
        <v>2716</v>
      </c>
      <c r="H50" s="73">
        <v>42149</v>
      </c>
      <c r="I50" s="8" t="s">
        <v>5992</v>
      </c>
      <c r="J50">
        <v>2.010305E+18</v>
      </c>
      <c r="K50" t="str">
        <f t="shared" si="0"/>
        <v>2010305000000000000321886100442149</v>
      </c>
    </row>
    <row r="51" spans="1:11" ht="12.75" customHeight="1" thickBot="1" x14ac:dyDescent="0.25">
      <c r="A51" s="33"/>
      <c r="B51" s="33"/>
      <c r="C51" s="71"/>
      <c r="D51" s="70"/>
      <c r="E51" s="71"/>
      <c r="F51" s="148"/>
      <c r="G51" s="73"/>
      <c r="H51" s="60"/>
      <c r="I51" s="7"/>
    </row>
    <row r="52" spans="1:11" ht="12.75" customHeight="1" thickBot="1" x14ac:dyDescent="0.25">
      <c r="A52" s="74"/>
      <c r="B52" s="107" t="s">
        <v>16</v>
      </c>
      <c r="C52" s="81"/>
      <c r="D52" s="82"/>
      <c r="E52" s="81"/>
      <c r="F52" s="176">
        <f>SUM(F9:F51)</f>
        <v>467372.72000000015</v>
      </c>
      <c r="G52" s="83"/>
      <c r="H52" s="83"/>
      <c r="I52" s="84"/>
    </row>
    <row r="53" spans="1:11" x14ac:dyDescent="0.2">
      <c r="A53" s="78"/>
      <c r="B53" s="78"/>
      <c r="C53" s="69"/>
    </row>
    <row r="54" spans="1:11" x14ac:dyDescent="0.2">
      <c r="A54" s="78"/>
      <c r="B54" s="78"/>
      <c r="C54" s="69"/>
    </row>
    <row r="55" spans="1:11" s="165" customFormat="1" ht="18" x14ac:dyDescent="0.25">
      <c r="A55" s="175" t="s">
        <v>3806</v>
      </c>
      <c r="B55" s="170"/>
    </row>
    <row r="56" spans="1:11" s="165" customFormat="1" ht="18" x14ac:dyDescent="0.25">
      <c r="A56" s="170"/>
      <c r="B56" s="170"/>
    </row>
    <row r="57" spans="1:11" s="165" customFormat="1" ht="18" x14ac:dyDescent="0.25">
      <c r="A57" s="170"/>
      <c r="B57" s="170"/>
    </row>
    <row r="58" spans="1:11" s="165" customFormat="1" ht="18" x14ac:dyDescent="0.25">
      <c r="A58" s="173"/>
      <c r="B58" s="173"/>
      <c r="C58" s="173"/>
      <c r="D58" s="173"/>
    </row>
    <row r="59" spans="1:11" s="165" customFormat="1" ht="18" x14ac:dyDescent="0.25">
      <c r="A59" s="185" t="s">
        <v>2757</v>
      </c>
      <c r="B59" s="185"/>
      <c r="C59" s="185"/>
      <c r="D59" s="185"/>
      <c r="E59" s="185"/>
      <c r="F59" s="185"/>
      <c r="G59" s="185"/>
      <c r="H59" s="185"/>
      <c r="I59" s="185"/>
    </row>
    <row r="60" spans="1:11" s="165" customFormat="1" ht="18" x14ac:dyDescent="0.25">
      <c r="A60" s="185" t="s">
        <v>2756</v>
      </c>
      <c r="B60" s="185"/>
      <c r="C60" s="185"/>
      <c r="D60" s="185"/>
      <c r="E60" s="185"/>
      <c r="F60" s="185"/>
      <c r="G60" s="185"/>
      <c r="H60" s="185"/>
      <c r="I60" s="185"/>
    </row>
  </sheetData>
  <mergeCells count="6">
    <mergeCell ref="A59:I59"/>
    <mergeCell ref="A60:I60"/>
    <mergeCell ref="A5:I5"/>
    <mergeCell ref="A2:I2"/>
    <mergeCell ref="A1:I1"/>
    <mergeCell ref="B7:D7"/>
  </mergeCells>
  <phoneticPr fontId="8" type="noConversion"/>
  <printOptions horizontalCentered="1"/>
  <pageMargins left="0.15748031496062992" right="0.15748031496062992" top="0.51181102362204722" bottom="0.51181102362204722" header="0.51181102362204722" footer="0.51181102362204722"/>
  <pageSetup paperSize="9" scale="61" orientation="landscape" r:id="rId1"/>
  <headerFooter alignWithMargins="0">
    <oddFooter>&amp;CPágina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zoomScale="75" zoomScaleNormal="75" workbookViewId="0">
      <selection activeCell="G10" sqref="G10"/>
    </sheetView>
  </sheetViews>
  <sheetFormatPr defaultColWidth="51" defaultRowHeight="13.5" customHeight="1" x14ac:dyDescent="0.2"/>
  <cols>
    <col min="1" max="1" width="41.7109375" style="34" bestFit="1" customWidth="1"/>
    <col min="2" max="2" width="28.140625" style="34" bestFit="1" customWidth="1"/>
    <col min="3" max="3" width="15.7109375" style="56" bestFit="1" customWidth="1"/>
    <col min="4" max="4" width="69.42578125" style="57" customWidth="1"/>
    <col min="5" max="5" width="26.42578125" style="56" customWidth="1"/>
    <col min="6" max="6" width="14.140625" style="58" customWidth="1"/>
    <col min="7" max="7" width="18.85546875" style="49" bestFit="1" customWidth="1"/>
    <col min="8" max="8" width="14.140625" style="50" customWidth="1"/>
    <col min="9" max="9" width="38.42578125" style="56" bestFit="1" customWidth="1"/>
    <col min="10" max="16384" width="51" style="34"/>
  </cols>
  <sheetData>
    <row r="1" spans="1:11" ht="18" x14ac:dyDescent="0.25">
      <c r="A1" s="185" t="s">
        <v>2757</v>
      </c>
      <c r="B1" s="185"/>
      <c r="C1" s="185"/>
      <c r="D1" s="185"/>
      <c r="E1" s="185"/>
      <c r="F1" s="185"/>
      <c r="G1" s="185"/>
      <c r="H1" s="185"/>
      <c r="I1" s="185"/>
    </row>
    <row r="2" spans="1:11" ht="18" x14ac:dyDescent="0.25">
      <c r="A2" s="185" t="s">
        <v>2756</v>
      </c>
      <c r="B2" s="185"/>
      <c r="C2" s="185"/>
      <c r="D2" s="185"/>
      <c r="E2" s="185"/>
      <c r="F2" s="185"/>
      <c r="G2" s="185"/>
      <c r="H2" s="185"/>
      <c r="I2" s="185"/>
    </row>
    <row r="3" spans="1:11" ht="18" x14ac:dyDescent="0.25">
      <c r="A3" s="164"/>
      <c r="B3" s="164"/>
      <c r="C3" s="164"/>
      <c r="D3" s="164"/>
      <c r="E3" s="164"/>
      <c r="F3" s="164"/>
      <c r="G3" s="164"/>
      <c r="H3" s="164"/>
      <c r="I3" s="164"/>
    </row>
    <row r="4" spans="1:11" ht="18" x14ac:dyDescent="0.25">
      <c r="A4" s="164"/>
      <c r="B4" s="165"/>
      <c r="C4" s="165"/>
      <c r="D4" s="165"/>
      <c r="E4" s="165"/>
      <c r="F4" s="165"/>
      <c r="G4" s="165"/>
      <c r="H4" s="165"/>
      <c r="I4" s="165"/>
    </row>
    <row r="5" spans="1:11" ht="18" x14ac:dyDescent="0.25">
      <c r="A5" s="186" t="s">
        <v>2758</v>
      </c>
      <c r="B5" s="186"/>
      <c r="C5" s="186"/>
      <c r="D5" s="186"/>
      <c r="E5" s="186"/>
      <c r="F5" s="186"/>
      <c r="G5" s="186"/>
      <c r="H5" s="186"/>
      <c r="I5" s="186"/>
    </row>
    <row r="6" spans="1:11" ht="11.25" x14ac:dyDescent="0.2">
      <c r="D6" s="98"/>
    </row>
    <row r="7" spans="1:11" ht="23.25" customHeight="1" x14ac:dyDescent="0.2">
      <c r="B7" s="188"/>
      <c r="C7" s="188"/>
      <c r="D7" s="188"/>
      <c r="E7" s="187"/>
      <c r="F7" s="187"/>
      <c r="G7" s="187"/>
      <c r="H7" s="187"/>
      <c r="I7" s="187"/>
    </row>
    <row r="8" spans="1:11" s="38" customFormat="1" ht="30.75" customHeight="1" x14ac:dyDescent="0.2">
      <c r="A8" s="182" t="s">
        <v>2753</v>
      </c>
      <c r="B8" s="182" t="s">
        <v>11</v>
      </c>
      <c r="C8" s="182" t="s">
        <v>12</v>
      </c>
      <c r="D8" s="183" t="s">
        <v>13</v>
      </c>
      <c r="E8" s="182" t="s">
        <v>1</v>
      </c>
      <c r="F8" s="182" t="s">
        <v>2</v>
      </c>
      <c r="G8" s="182" t="s">
        <v>3</v>
      </c>
      <c r="H8" s="184" t="s">
        <v>4</v>
      </c>
      <c r="I8" s="182" t="s">
        <v>5</v>
      </c>
    </row>
    <row r="9" spans="1:11" ht="22.5" x14ac:dyDescent="0.2">
      <c r="A9" s="33" t="s">
        <v>2752</v>
      </c>
      <c r="B9" s="33" t="s">
        <v>2823</v>
      </c>
      <c r="C9" s="71" t="s">
        <v>2759</v>
      </c>
      <c r="D9" s="70" t="s">
        <v>2760</v>
      </c>
      <c r="E9" s="92" t="s">
        <v>3828</v>
      </c>
      <c r="F9" s="148">
        <v>382382.28</v>
      </c>
      <c r="G9" s="73" t="s">
        <v>2762</v>
      </c>
      <c r="H9" s="73">
        <v>43384</v>
      </c>
      <c r="I9" s="70" t="s">
        <v>5993</v>
      </c>
      <c r="J9" s="71">
        <v>2.0102010080010099E+18</v>
      </c>
      <c r="K9" s="78" t="str">
        <f>J9&amp;G9&amp;H9</f>
        <v>2010201008001010000CONF.DIV.1105201543384</v>
      </c>
    </row>
    <row r="10" spans="1:11" ht="22.5" x14ac:dyDescent="0.2">
      <c r="A10" s="33" t="s">
        <v>2752</v>
      </c>
      <c r="B10" s="33" t="s">
        <v>2822</v>
      </c>
      <c r="C10" s="71" t="s">
        <v>2824</v>
      </c>
      <c r="D10" s="70" t="s">
        <v>2825</v>
      </c>
      <c r="E10" s="92" t="s">
        <v>3826</v>
      </c>
      <c r="F10" s="148">
        <v>62480.2</v>
      </c>
      <c r="G10" s="73" t="s">
        <v>2826</v>
      </c>
      <c r="H10" s="73">
        <v>42862</v>
      </c>
      <c r="I10" s="70" t="s">
        <v>5994</v>
      </c>
      <c r="J10" s="71">
        <v>2.010101E+18</v>
      </c>
      <c r="K10" s="78" t="str">
        <f>J10&amp;G10&amp;H10</f>
        <v>2010101000000000000CONF.DIV.0705201542862</v>
      </c>
    </row>
    <row r="11" spans="1:11" ht="13.5" customHeight="1" x14ac:dyDescent="0.2">
      <c r="A11" s="33"/>
      <c r="B11" s="33"/>
      <c r="C11" s="71"/>
      <c r="D11" s="70"/>
      <c r="E11" s="71"/>
      <c r="F11" s="72"/>
      <c r="G11" s="73"/>
      <c r="H11" s="73"/>
      <c r="I11" s="71"/>
    </row>
    <row r="12" spans="1:11" ht="13.5" customHeight="1" thickBot="1" x14ac:dyDescent="0.25">
      <c r="A12" s="108"/>
      <c r="B12" s="120"/>
      <c r="C12" s="109"/>
      <c r="D12" s="110"/>
      <c r="E12" s="109"/>
      <c r="F12" s="111"/>
      <c r="G12" s="112"/>
      <c r="H12" s="113"/>
      <c r="I12" s="114"/>
    </row>
    <row r="13" spans="1:11" s="43" customFormat="1" ht="13.5" customHeight="1" thickBot="1" x14ac:dyDescent="0.25">
      <c r="A13" s="107"/>
      <c r="B13" s="118"/>
      <c r="C13" s="85"/>
      <c r="D13" s="87"/>
      <c r="E13" s="85"/>
      <c r="F13" s="115"/>
      <c r="G13" s="38"/>
      <c r="H13" s="116"/>
      <c r="I13" s="85"/>
    </row>
    <row r="14" spans="1:11" s="43" customFormat="1" ht="13.5" customHeight="1" thickBot="1" x14ac:dyDescent="0.25">
      <c r="A14" s="117" t="s">
        <v>17</v>
      </c>
      <c r="B14" s="119"/>
      <c r="C14" s="135"/>
      <c r="D14" s="136"/>
      <c r="E14" s="135"/>
      <c r="F14" s="137">
        <f>SUM(F9:F11)</f>
        <v>444862.48000000004</v>
      </c>
      <c r="G14" s="138"/>
      <c r="H14" s="139"/>
      <c r="I14" s="140"/>
    </row>
    <row r="16" spans="1:11" ht="13.5" customHeight="1" x14ac:dyDescent="0.2">
      <c r="H16" s="34"/>
    </row>
    <row r="17" spans="1:9" ht="18" x14ac:dyDescent="0.25">
      <c r="A17" s="174" t="s">
        <v>3806</v>
      </c>
      <c r="B17" s="170"/>
      <c r="C17" s="165"/>
      <c r="D17" s="165"/>
      <c r="E17" s="165"/>
      <c r="F17" s="165"/>
      <c r="G17" s="165"/>
      <c r="H17" s="172"/>
      <c r="I17" s="165"/>
    </row>
    <row r="18" spans="1:9" ht="18" x14ac:dyDescent="0.25">
      <c r="A18" s="170"/>
      <c r="B18" s="170"/>
      <c r="C18" s="165"/>
      <c r="D18" s="165"/>
      <c r="E18" s="165"/>
      <c r="F18" s="165"/>
      <c r="G18" s="165"/>
      <c r="H18" s="165"/>
      <c r="I18" s="165"/>
    </row>
    <row r="19" spans="1:9" ht="18" x14ac:dyDescent="0.25">
      <c r="A19" s="170"/>
      <c r="B19" s="170"/>
      <c r="C19" s="165"/>
      <c r="D19" s="165"/>
      <c r="E19" s="165"/>
      <c r="F19" s="165"/>
      <c r="G19" s="165"/>
      <c r="H19" s="165"/>
      <c r="I19" s="165"/>
    </row>
    <row r="20" spans="1:9" ht="18" x14ac:dyDescent="0.25">
      <c r="A20" s="173"/>
      <c r="B20" s="173"/>
      <c r="C20" s="173"/>
      <c r="D20" s="173"/>
      <c r="E20" s="165"/>
      <c r="F20" s="165"/>
      <c r="G20" s="165"/>
      <c r="H20" s="165"/>
      <c r="I20" s="165"/>
    </row>
    <row r="21" spans="1:9" ht="18" x14ac:dyDescent="0.25">
      <c r="A21" s="185" t="s">
        <v>2757</v>
      </c>
      <c r="B21" s="185"/>
      <c r="C21" s="185"/>
      <c r="D21" s="185"/>
      <c r="E21" s="185"/>
      <c r="F21" s="185"/>
      <c r="G21" s="185"/>
      <c r="H21" s="185"/>
      <c r="I21" s="185"/>
    </row>
    <row r="22" spans="1:9" ht="18" x14ac:dyDescent="0.25">
      <c r="A22" s="185" t="s">
        <v>2756</v>
      </c>
      <c r="B22" s="185"/>
      <c r="C22" s="185"/>
      <c r="D22" s="185"/>
      <c r="E22" s="185"/>
      <c r="F22" s="185"/>
      <c r="G22" s="185"/>
      <c r="H22" s="185"/>
      <c r="I22" s="185"/>
    </row>
    <row r="25" spans="1:9" ht="13.5" customHeight="1" x14ac:dyDescent="0.2">
      <c r="H25" s="121"/>
    </row>
    <row r="28" spans="1:9" ht="13.5" customHeight="1" x14ac:dyDescent="0.2">
      <c r="H28" s="121"/>
    </row>
    <row r="31" spans="1:9" ht="13.5" customHeight="1" x14ac:dyDescent="0.2">
      <c r="H31" s="121"/>
    </row>
    <row r="34" spans="8:8" ht="13.5" customHeight="1" x14ac:dyDescent="0.2">
      <c r="H34" s="121"/>
    </row>
    <row r="37" spans="8:8" ht="13.5" customHeight="1" x14ac:dyDescent="0.2">
      <c r="H37" s="121"/>
    </row>
    <row r="40" spans="8:8" ht="13.5" customHeight="1" x14ac:dyDescent="0.2">
      <c r="H40" s="121"/>
    </row>
    <row r="43" spans="8:8" ht="13.5" customHeight="1" x14ac:dyDescent="0.2">
      <c r="H43" s="121"/>
    </row>
    <row r="46" spans="8:8" ht="13.5" customHeight="1" x14ac:dyDescent="0.2">
      <c r="H46" s="121"/>
    </row>
    <row r="49" spans="8:8" ht="13.5" customHeight="1" x14ac:dyDescent="0.2">
      <c r="H49" s="121"/>
    </row>
    <row r="52" spans="8:8" ht="13.5" customHeight="1" x14ac:dyDescent="0.2">
      <c r="H52" s="121"/>
    </row>
    <row r="55" spans="8:8" ht="13.5" customHeight="1" x14ac:dyDescent="0.2">
      <c r="H55" s="121"/>
    </row>
    <row r="58" spans="8:8" ht="13.5" customHeight="1" x14ac:dyDescent="0.2">
      <c r="H58" s="121"/>
    </row>
    <row r="61" spans="8:8" ht="13.5" customHeight="1" x14ac:dyDescent="0.2">
      <c r="H61" s="121"/>
    </row>
    <row r="64" spans="8:8" ht="13.5" customHeight="1" x14ac:dyDescent="0.2">
      <c r="H64" s="121"/>
    </row>
    <row r="67" spans="8:8" ht="13.5" customHeight="1" x14ac:dyDescent="0.2">
      <c r="H67" s="121"/>
    </row>
    <row r="70" spans="8:8" ht="13.5" customHeight="1" x14ac:dyDescent="0.2">
      <c r="H70" s="121"/>
    </row>
    <row r="73" spans="8:8" ht="13.5" customHeight="1" x14ac:dyDescent="0.2">
      <c r="H73" s="121"/>
    </row>
    <row r="76" spans="8:8" ht="13.5" customHeight="1" x14ac:dyDescent="0.2">
      <c r="H76" s="121"/>
    </row>
    <row r="79" spans="8:8" ht="13.5" customHeight="1" x14ac:dyDescent="0.2">
      <c r="H79" s="121"/>
    </row>
  </sheetData>
  <mergeCells count="7">
    <mergeCell ref="A21:I21"/>
    <mergeCell ref="A22:I22"/>
    <mergeCell ref="B7:D7"/>
    <mergeCell ref="E7:I7"/>
    <mergeCell ref="A1:I1"/>
    <mergeCell ref="A2:I2"/>
    <mergeCell ref="A5:I5"/>
  </mergeCells>
  <phoneticPr fontId="8" type="noConversion"/>
  <pageMargins left="0.15748031496062992" right="0.15748031496062992" top="0.32" bottom="0.23622047244094491" header="0.62" footer="0.19685039370078741"/>
  <pageSetup paperSize="9" scale="55" orientation="landscape" horizontalDpi="300" verticalDpi="30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7"/>
  <sheetViews>
    <sheetView topLeftCell="A3" workbookViewId="0">
      <selection activeCell="A5" sqref="A5"/>
    </sheetView>
  </sheetViews>
  <sheetFormatPr defaultRowHeight="12.75" x14ac:dyDescent="0.2"/>
  <cols>
    <col min="1" max="1" width="93.28515625" bestFit="1" customWidth="1"/>
    <col min="2" max="2" width="15.7109375" bestFit="1" customWidth="1"/>
  </cols>
  <sheetData>
    <row r="1" spans="1:2" x14ac:dyDescent="0.2">
      <c r="A1" s="141" t="s">
        <v>1</v>
      </c>
      <c r="B1" t="s">
        <v>2972</v>
      </c>
    </row>
    <row r="3" spans="1:2" x14ac:dyDescent="0.2">
      <c r="A3" s="141" t="s">
        <v>2827</v>
      </c>
      <c r="B3" t="s">
        <v>2829</v>
      </c>
    </row>
    <row r="4" spans="1:2" x14ac:dyDescent="0.2">
      <c r="A4" s="142" t="s">
        <v>105</v>
      </c>
      <c r="B4" s="147">
        <v>3880758.5748599987</v>
      </c>
    </row>
    <row r="5" spans="1:2" x14ac:dyDescent="0.2">
      <c r="A5" s="142" t="s">
        <v>2832</v>
      </c>
      <c r="B5" s="147">
        <v>2573402.7808320001</v>
      </c>
    </row>
    <row r="6" spans="1:2" x14ac:dyDescent="0.2">
      <c r="A6" s="142" t="s">
        <v>30</v>
      </c>
      <c r="B6" s="147">
        <v>2525113.313178</v>
      </c>
    </row>
    <row r="7" spans="1:2" x14ac:dyDescent="0.2">
      <c r="A7" s="142" t="s">
        <v>433</v>
      </c>
      <c r="B7" s="147">
        <v>1691692.5442830001</v>
      </c>
    </row>
    <row r="8" spans="1:2" x14ac:dyDescent="0.2">
      <c r="A8" s="142" t="s">
        <v>82</v>
      </c>
      <c r="B8" s="147">
        <v>1102912.4647380002</v>
      </c>
    </row>
    <row r="9" spans="1:2" x14ac:dyDescent="0.2">
      <c r="A9" s="142" t="s">
        <v>89</v>
      </c>
      <c r="B9" s="147">
        <v>824141.87670899974</v>
      </c>
    </row>
    <row r="10" spans="1:2" x14ac:dyDescent="0.2">
      <c r="A10" s="142" t="s">
        <v>111</v>
      </c>
      <c r="B10" s="147">
        <v>815001.5852669999</v>
      </c>
    </row>
    <row r="11" spans="1:2" x14ac:dyDescent="0.2">
      <c r="A11" s="142" t="s">
        <v>393</v>
      </c>
      <c r="B11" s="147">
        <v>797404.13300100015</v>
      </c>
    </row>
    <row r="12" spans="1:2" x14ac:dyDescent="0.2">
      <c r="A12" s="142" t="s">
        <v>59</v>
      </c>
      <c r="B12" s="147">
        <v>681604.65776699991</v>
      </c>
    </row>
    <row r="13" spans="1:2" x14ac:dyDescent="0.2">
      <c r="A13" s="142" t="s">
        <v>74</v>
      </c>
      <c r="B13" s="147">
        <v>653264.76743699983</v>
      </c>
    </row>
    <row r="14" spans="1:2" x14ac:dyDescent="0.2">
      <c r="A14" s="142" t="s">
        <v>115</v>
      </c>
      <c r="B14" s="147">
        <v>599257.67322</v>
      </c>
    </row>
    <row r="15" spans="1:2" x14ac:dyDescent="0.2">
      <c r="A15" s="142" t="s">
        <v>103</v>
      </c>
      <c r="B15" s="147">
        <v>586392.67544100003</v>
      </c>
    </row>
    <row r="16" spans="1:2" x14ac:dyDescent="0.2">
      <c r="A16" s="142" t="s">
        <v>180</v>
      </c>
      <c r="B16" s="147">
        <v>571688.10494699993</v>
      </c>
    </row>
    <row r="17" spans="1:2" x14ac:dyDescent="0.2">
      <c r="A17" s="142" t="s">
        <v>120</v>
      </c>
      <c r="B17" s="147">
        <v>510491.50589399994</v>
      </c>
    </row>
    <row r="18" spans="1:2" x14ac:dyDescent="0.2">
      <c r="A18" s="142" t="s">
        <v>101</v>
      </c>
      <c r="B18" s="147">
        <v>508901.18183999998</v>
      </c>
    </row>
    <row r="19" spans="1:2" x14ac:dyDescent="0.2">
      <c r="A19" s="142" t="s">
        <v>412</v>
      </c>
      <c r="B19" s="147">
        <v>451446.45700200007</v>
      </c>
    </row>
    <row r="20" spans="1:2" x14ac:dyDescent="0.2">
      <c r="A20" s="142" t="s">
        <v>63</v>
      </c>
      <c r="B20" s="147">
        <v>450158.96048100007</v>
      </c>
    </row>
    <row r="21" spans="1:2" x14ac:dyDescent="0.2">
      <c r="A21" s="142" t="s">
        <v>113</v>
      </c>
      <c r="B21" s="147">
        <v>446846.40898800007</v>
      </c>
    </row>
    <row r="22" spans="1:2" x14ac:dyDescent="0.2">
      <c r="A22" s="142" t="s">
        <v>116</v>
      </c>
      <c r="B22" s="147">
        <v>407915.32142399997</v>
      </c>
    </row>
    <row r="23" spans="1:2" x14ac:dyDescent="0.2">
      <c r="A23" s="142" t="s">
        <v>2976</v>
      </c>
      <c r="B23" s="147">
        <v>398116.77077700011</v>
      </c>
    </row>
    <row r="24" spans="1:2" x14ac:dyDescent="0.2">
      <c r="A24" s="142" t="s">
        <v>75</v>
      </c>
      <c r="B24" s="147">
        <v>386852.19025500002</v>
      </c>
    </row>
    <row r="25" spans="1:2" x14ac:dyDescent="0.2">
      <c r="A25" s="142" t="s">
        <v>96</v>
      </c>
      <c r="B25" s="147">
        <v>374709.595401</v>
      </c>
    </row>
    <row r="26" spans="1:2" x14ac:dyDescent="0.2">
      <c r="A26" s="142" t="s">
        <v>64</v>
      </c>
      <c r="B26" s="147">
        <v>341595.24273599999</v>
      </c>
    </row>
    <row r="27" spans="1:2" x14ac:dyDescent="0.2">
      <c r="A27" s="142" t="s">
        <v>97</v>
      </c>
      <c r="B27" s="147">
        <v>322730.95199999993</v>
      </c>
    </row>
    <row r="28" spans="1:2" x14ac:dyDescent="0.2">
      <c r="A28" s="142" t="s">
        <v>422</v>
      </c>
      <c r="B28" s="147">
        <v>309325.73203800002</v>
      </c>
    </row>
    <row r="29" spans="1:2" x14ac:dyDescent="0.2">
      <c r="A29" s="142" t="s">
        <v>100</v>
      </c>
      <c r="B29" s="147">
        <v>263374.42875000002</v>
      </c>
    </row>
    <row r="30" spans="1:2" x14ac:dyDescent="0.2">
      <c r="A30" s="142" t="s">
        <v>57</v>
      </c>
      <c r="B30" s="147">
        <v>242561.23798800001</v>
      </c>
    </row>
    <row r="31" spans="1:2" x14ac:dyDescent="0.2">
      <c r="A31" s="142" t="s">
        <v>131</v>
      </c>
      <c r="B31" s="147">
        <v>237397.259769</v>
      </c>
    </row>
    <row r="32" spans="1:2" x14ac:dyDescent="0.2">
      <c r="A32" s="142" t="s">
        <v>421</v>
      </c>
      <c r="B32" s="147">
        <v>225633.898938</v>
      </c>
    </row>
    <row r="33" spans="1:2" x14ac:dyDescent="0.2">
      <c r="A33" s="142" t="s">
        <v>76</v>
      </c>
      <c r="B33" s="147">
        <v>223754.67659999995</v>
      </c>
    </row>
    <row r="34" spans="1:2" x14ac:dyDescent="0.2">
      <c r="A34" s="142" t="s">
        <v>68</v>
      </c>
      <c r="B34" s="147">
        <v>222427.78199999998</v>
      </c>
    </row>
    <row r="35" spans="1:2" x14ac:dyDescent="0.2">
      <c r="A35" s="142" t="s">
        <v>77</v>
      </c>
      <c r="B35" s="147">
        <v>221753.01521999997</v>
      </c>
    </row>
    <row r="36" spans="1:2" x14ac:dyDescent="0.2">
      <c r="A36" s="142" t="s">
        <v>169</v>
      </c>
      <c r="B36" s="147">
        <v>213045.78821700002</v>
      </c>
    </row>
    <row r="37" spans="1:2" x14ac:dyDescent="0.2">
      <c r="A37" s="142" t="s">
        <v>298</v>
      </c>
      <c r="B37" s="147">
        <v>202460.84814000002</v>
      </c>
    </row>
    <row r="38" spans="1:2" x14ac:dyDescent="0.2">
      <c r="A38" s="142" t="s">
        <v>85</v>
      </c>
      <c r="B38" s="147">
        <v>188572.60081199999</v>
      </c>
    </row>
    <row r="39" spans="1:2" x14ac:dyDescent="0.2">
      <c r="A39" s="142" t="s">
        <v>3008</v>
      </c>
      <c r="B39" s="147">
        <v>184464.57286199997</v>
      </c>
    </row>
    <row r="40" spans="1:2" x14ac:dyDescent="0.2">
      <c r="A40" s="142" t="s">
        <v>2873</v>
      </c>
      <c r="B40" s="147">
        <v>177095.24550899997</v>
      </c>
    </row>
    <row r="41" spans="1:2" x14ac:dyDescent="0.2">
      <c r="A41" s="142" t="s">
        <v>420</v>
      </c>
      <c r="B41" s="147">
        <v>176403.81393899999</v>
      </c>
    </row>
    <row r="42" spans="1:2" x14ac:dyDescent="0.2">
      <c r="A42" s="142" t="s">
        <v>2834</v>
      </c>
      <c r="B42" s="147">
        <v>174644.861076</v>
      </c>
    </row>
    <row r="43" spans="1:2" x14ac:dyDescent="0.2">
      <c r="A43" s="142" t="s">
        <v>2864</v>
      </c>
      <c r="B43" s="147">
        <v>161690.91105</v>
      </c>
    </row>
    <row r="44" spans="1:2" x14ac:dyDescent="0.2">
      <c r="A44" s="142" t="s">
        <v>94</v>
      </c>
      <c r="B44" s="147">
        <v>147009.26250299998</v>
      </c>
    </row>
    <row r="45" spans="1:2" x14ac:dyDescent="0.2">
      <c r="A45" s="142" t="s">
        <v>2981</v>
      </c>
      <c r="B45" s="147">
        <v>146397.79048199995</v>
      </c>
    </row>
    <row r="46" spans="1:2" x14ac:dyDescent="0.2">
      <c r="A46" s="142" t="s">
        <v>61</v>
      </c>
      <c r="B46" s="147">
        <v>144486.87359999999</v>
      </c>
    </row>
    <row r="47" spans="1:2" x14ac:dyDescent="0.2">
      <c r="A47" s="142" t="s">
        <v>383</v>
      </c>
      <c r="B47" s="147">
        <v>139413.85998000001</v>
      </c>
    </row>
    <row r="48" spans="1:2" x14ac:dyDescent="0.2">
      <c r="A48" s="142" t="s">
        <v>2852</v>
      </c>
      <c r="B48" s="147">
        <v>131110.140996</v>
      </c>
    </row>
    <row r="49" spans="1:2" x14ac:dyDescent="0.2">
      <c r="A49" s="142" t="s">
        <v>332</v>
      </c>
      <c r="B49" s="147">
        <v>130488.45</v>
      </c>
    </row>
    <row r="50" spans="1:2" x14ac:dyDescent="0.2">
      <c r="A50" s="142" t="s">
        <v>112</v>
      </c>
      <c r="B50" s="147">
        <v>129498.278487</v>
      </c>
    </row>
    <row r="51" spans="1:2" x14ac:dyDescent="0.2">
      <c r="A51" s="142" t="s">
        <v>117</v>
      </c>
      <c r="B51" s="147">
        <v>119551.819968</v>
      </c>
    </row>
    <row r="52" spans="1:2" x14ac:dyDescent="0.2">
      <c r="A52" s="142" t="s">
        <v>83</v>
      </c>
      <c r="B52" s="147">
        <v>116307.65700000001</v>
      </c>
    </row>
    <row r="53" spans="1:2" x14ac:dyDescent="0.2">
      <c r="A53" s="142" t="s">
        <v>71</v>
      </c>
      <c r="B53" s="147">
        <v>115601.95030799998</v>
      </c>
    </row>
    <row r="54" spans="1:2" x14ac:dyDescent="0.2">
      <c r="A54" s="142" t="s">
        <v>93</v>
      </c>
      <c r="B54" s="147">
        <v>114367.43524199999</v>
      </c>
    </row>
    <row r="55" spans="1:2" x14ac:dyDescent="0.2">
      <c r="A55" s="142" t="s">
        <v>250</v>
      </c>
      <c r="B55" s="147">
        <v>114210.09446999998</v>
      </c>
    </row>
    <row r="56" spans="1:2" x14ac:dyDescent="0.2">
      <c r="A56" s="142" t="s">
        <v>438</v>
      </c>
      <c r="B56" s="147">
        <v>112628.82599999999</v>
      </c>
    </row>
    <row r="57" spans="1:2" x14ac:dyDescent="0.2">
      <c r="A57" s="142" t="s">
        <v>271</v>
      </c>
      <c r="B57" s="147">
        <v>108806.048946</v>
      </c>
    </row>
    <row r="58" spans="1:2" x14ac:dyDescent="0.2">
      <c r="A58" s="142" t="s">
        <v>2977</v>
      </c>
      <c r="B58" s="147">
        <v>100460.38499999999</v>
      </c>
    </row>
    <row r="59" spans="1:2" x14ac:dyDescent="0.2">
      <c r="A59" s="142" t="s">
        <v>107</v>
      </c>
      <c r="B59" s="147">
        <v>93453.752651999996</v>
      </c>
    </row>
    <row r="60" spans="1:2" x14ac:dyDescent="0.2">
      <c r="A60" s="142" t="s">
        <v>106</v>
      </c>
      <c r="B60" s="147">
        <v>83839.6152</v>
      </c>
    </row>
    <row r="61" spans="1:2" x14ac:dyDescent="0.2">
      <c r="A61" s="142" t="s">
        <v>98</v>
      </c>
      <c r="B61" s="147">
        <v>75733.735572000005</v>
      </c>
    </row>
    <row r="62" spans="1:2" x14ac:dyDescent="0.2">
      <c r="A62" s="142" t="s">
        <v>88</v>
      </c>
      <c r="B62" s="147">
        <v>74364.078491999986</v>
      </c>
    </row>
    <row r="63" spans="1:2" x14ac:dyDescent="0.2">
      <c r="A63" s="142" t="s">
        <v>2830</v>
      </c>
      <c r="B63" s="147">
        <v>72858.650538000002</v>
      </c>
    </row>
    <row r="64" spans="1:2" x14ac:dyDescent="0.2">
      <c r="A64" s="142" t="s">
        <v>316</v>
      </c>
      <c r="B64" s="147">
        <v>72054.778799999985</v>
      </c>
    </row>
    <row r="65" spans="1:2" x14ac:dyDescent="0.2">
      <c r="A65" s="142" t="s">
        <v>2975</v>
      </c>
      <c r="B65" s="147">
        <v>69845.908049999984</v>
      </c>
    </row>
    <row r="66" spans="1:2" x14ac:dyDescent="0.2">
      <c r="A66" s="142" t="s">
        <v>394</v>
      </c>
      <c r="B66" s="147">
        <v>67567.705484999999</v>
      </c>
    </row>
    <row r="67" spans="1:2" x14ac:dyDescent="0.2">
      <c r="A67" s="142" t="s">
        <v>70</v>
      </c>
      <c r="B67" s="147">
        <v>65716.939062000005</v>
      </c>
    </row>
    <row r="68" spans="1:2" x14ac:dyDescent="0.2">
      <c r="A68" s="142" t="s">
        <v>2871</v>
      </c>
      <c r="B68" s="147">
        <v>65384.617995000001</v>
      </c>
    </row>
    <row r="69" spans="1:2" x14ac:dyDescent="0.2">
      <c r="A69" s="142" t="s">
        <v>55</v>
      </c>
      <c r="B69" s="147">
        <v>63577.368683999994</v>
      </c>
    </row>
    <row r="70" spans="1:2" x14ac:dyDescent="0.2">
      <c r="A70" s="142" t="s">
        <v>3002</v>
      </c>
      <c r="B70" s="147">
        <v>62886</v>
      </c>
    </row>
    <row r="71" spans="1:2" x14ac:dyDescent="0.2">
      <c r="A71" s="142" t="s">
        <v>2836</v>
      </c>
      <c r="B71" s="147">
        <v>59320.363799999999</v>
      </c>
    </row>
    <row r="72" spans="1:2" x14ac:dyDescent="0.2">
      <c r="A72" s="142" t="s">
        <v>90</v>
      </c>
      <c r="B72" s="147">
        <v>56822.814866999994</v>
      </c>
    </row>
    <row r="73" spans="1:2" x14ac:dyDescent="0.2">
      <c r="A73" s="142" t="s">
        <v>143</v>
      </c>
      <c r="B73" s="147">
        <v>56756.847453000046</v>
      </c>
    </row>
    <row r="74" spans="1:2" x14ac:dyDescent="0.2">
      <c r="A74" s="142" t="s">
        <v>2840</v>
      </c>
      <c r="B74" s="147">
        <v>54795.150125999993</v>
      </c>
    </row>
    <row r="75" spans="1:2" x14ac:dyDescent="0.2">
      <c r="A75" s="142" t="s">
        <v>141</v>
      </c>
      <c r="B75" s="147">
        <v>54663.341070000002</v>
      </c>
    </row>
    <row r="76" spans="1:2" x14ac:dyDescent="0.2">
      <c r="A76" s="142" t="s">
        <v>2833</v>
      </c>
      <c r="B76" s="147">
        <v>50895.211949999997</v>
      </c>
    </row>
    <row r="77" spans="1:2" x14ac:dyDescent="0.2">
      <c r="A77" s="142" t="s">
        <v>419</v>
      </c>
      <c r="B77" s="147">
        <v>50308.799999999996</v>
      </c>
    </row>
    <row r="78" spans="1:2" x14ac:dyDescent="0.2">
      <c r="A78" s="142" t="s">
        <v>2865</v>
      </c>
      <c r="B78" s="147">
        <v>48434.797199999994</v>
      </c>
    </row>
    <row r="79" spans="1:2" x14ac:dyDescent="0.2">
      <c r="A79" s="142" t="s">
        <v>466</v>
      </c>
      <c r="B79" s="147">
        <v>47315.426399999997</v>
      </c>
    </row>
    <row r="80" spans="1:2" x14ac:dyDescent="0.2">
      <c r="A80" s="142" t="s">
        <v>84</v>
      </c>
      <c r="B80" s="147">
        <v>45755.727827999995</v>
      </c>
    </row>
    <row r="81" spans="1:2" x14ac:dyDescent="0.2">
      <c r="A81" s="142" t="s">
        <v>429</v>
      </c>
      <c r="B81" s="147">
        <v>43896.943440000003</v>
      </c>
    </row>
    <row r="82" spans="1:2" x14ac:dyDescent="0.2">
      <c r="A82" s="142" t="s">
        <v>109</v>
      </c>
      <c r="B82" s="147">
        <v>43437.592653</v>
      </c>
    </row>
    <row r="83" spans="1:2" x14ac:dyDescent="0.2">
      <c r="A83" s="142" t="s">
        <v>128</v>
      </c>
      <c r="B83" s="147">
        <v>41963.198939999995</v>
      </c>
    </row>
    <row r="84" spans="1:2" x14ac:dyDescent="0.2">
      <c r="A84" s="142" t="s">
        <v>2859</v>
      </c>
      <c r="B84" s="147">
        <v>41817.303419999997</v>
      </c>
    </row>
    <row r="85" spans="1:2" x14ac:dyDescent="0.2">
      <c r="A85" s="142" t="s">
        <v>58</v>
      </c>
      <c r="B85" s="147">
        <v>41378.987999999998</v>
      </c>
    </row>
    <row r="86" spans="1:2" x14ac:dyDescent="0.2">
      <c r="A86" s="142" t="s">
        <v>401</v>
      </c>
      <c r="B86" s="147">
        <v>40875.9</v>
      </c>
    </row>
    <row r="87" spans="1:2" x14ac:dyDescent="0.2">
      <c r="A87" s="142" t="s">
        <v>171</v>
      </c>
      <c r="B87" s="147">
        <v>39023.907299999999</v>
      </c>
    </row>
    <row r="88" spans="1:2" x14ac:dyDescent="0.2">
      <c r="A88" s="142" t="s">
        <v>2986</v>
      </c>
      <c r="B88" s="147">
        <v>36083.357940000002</v>
      </c>
    </row>
    <row r="89" spans="1:2" x14ac:dyDescent="0.2">
      <c r="A89" s="142" t="s">
        <v>73</v>
      </c>
      <c r="B89" s="147">
        <v>33706.896000000001</v>
      </c>
    </row>
    <row r="90" spans="1:2" x14ac:dyDescent="0.2">
      <c r="A90" s="142" t="s">
        <v>81</v>
      </c>
      <c r="B90" s="147">
        <v>31737.778125000001</v>
      </c>
    </row>
    <row r="91" spans="1:2" x14ac:dyDescent="0.2">
      <c r="A91" s="142" t="s">
        <v>102</v>
      </c>
      <c r="B91" s="147">
        <v>31719.195312</v>
      </c>
    </row>
    <row r="92" spans="1:2" x14ac:dyDescent="0.2">
      <c r="A92" s="142" t="s">
        <v>283</v>
      </c>
      <c r="B92" s="147">
        <v>31443</v>
      </c>
    </row>
    <row r="93" spans="1:2" x14ac:dyDescent="0.2">
      <c r="A93" s="142" t="s">
        <v>347</v>
      </c>
      <c r="B93" s="147">
        <v>31285.785</v>
      </c>
    </row>
    <row r="94" spans="1:2" x14ac:dyDescent="0.2">
      <c r="A94" s="142" t="s">
        <v>248</v>
      </c>
      <c r="B94" s="147">
        <v>30989.120294999997</v>
      </c>
    </row>
    <row r="95" spans="1:2" x14ac:dyDescent="0.2">
      <c r="A95" s="142" t="s">
        <v>165</v>
      </c>
      <c r="B95" s="147">
        <v>29657.0376</v>
      </c>
    </row>
    <row r="96" spans="1:2" x14ac:dyDescent="0.2">
      <c r="A96" s="142" t="s">
        <v>403</v>
      </c>
      <c r="B96" s="147">
        <v>28465.536557999996</v>
      </c>
    </row>
    <row r="97" spans="1:2" x14ac:dyDescent="0.2">
      <c r="A97" s="142" t="s">
        <v>379</v>
      </c>
      <c r="B97" s="147">
        <v>28298.699999999997</v>
      </c>
    </row>
    <row r="98" spans="1:2" x14ac:dyDescent="0.2">
      <c r="A98" s="142" t="s">
        <v>2866</v>
      </c>
      <c r="B98" s="147">
        <v>28005.871340999998</v>
      </c>
    </row>
    <row r="99" spans="1:2" x14ac:dyDescent="0.2">
      <c r="A99" s="142" t="s">
        <v>289</v>
      </c>
      <c r="B99" s="147">
        <v>27579.158387999996</v>
      </c>
    </row>
    <row r="100" spans="1:2" x14ac:dyDescent="0.2">
      <c r="A100" s="142" t="s">
        <v>235</v>
      </c>
      <c r="B100" s="147">
        <v>27091.791887999992</v>
      </c>
    </row>
    <row r="101" spans="1:2" x14ac:dyDescent="0.2">
      <c r="A101" s="142" t="s">
        <v>2831</v>
      </c>
      <c r="B101" s="147">
        <v>26970.170363999998</v>
      </c>
    </row>
    <row r="102" spans="1:2" x14ac:dyDescent="0.2">
      <c r="A102" s="142" t="s">
        <v>229</v>
      </c>
      <c r="B102" s="147">
        <v>26701.395599999996</v>
      </c>
    </row>
    <row r="103" spans="1:2" x14ac:dyDescent="0.2">
      <c r="A103" s="142" t="s">
        <v>177</v>
      </c>
      <c r="B103" s="147">
        <v>26401.680924</v>
      </c>
    </row>
    <row r="104" spans="1:2" x14ac:dyDescent="0.2">
      <c r="A104" s="142" t="s">
        <v>294</v>
      </c>
      <c r="B104" s="147">
        <v>24507.806148</v>
      </c>
    </row>
    <row r="105" spans="1:2" x14ac:dyDescent="0.2">
      <c r="A105" s="142" t="s">
        <v>2843</v>
      </c>
      <c r="B105" s="147">
        <v>24317.638883999996</v>
      </c>
    </row>
    <row r="106" spans="1:2" x14ac:dyDescent="0.2">
      <c r="A106" s="142" t="s">
        <v>2978</v>
      </c>
      <c r="B106" s="147">
        <v>24100.870842</v>
      </c>
    </row>
    <row r="107" spans="1:2" x14ac:dyDescent="0.2">
      <c r="A107" s="142" t="s">
        <v>431</v>
      </c>
      <c r="B107" s="147">
        <v>23582.25</v>
      </c>
    </row>
    <row r="108" spans="1:2" x14ac:dyDescent="0.2">
      <c r="A108" s="142" t="s">
        <v>2847</v>
      </c>
      <c r="B108" s="147">
        <v>23425.035</v>
      </c>
    </row>
    <row r="109" spans="1:2" x14ac:dyDescent="0.2">
      <c r="A109" s="142" t="s">
        <v>276</v>
      </c>
      <c r="B109" s="147">
        <v>23107.083383999998</v>
      </c>
    </row>
    <row r="110" spans="1:2" x14ac:dyDescent="0.2">
      <c r="A110" s="142" t="s">
        <v>69</v>
      </c>
      <c r="B110" s="147">
        <v>22961.565179999998</v>
      </c>
    </row>
    <row r="111" spans="1:2" x14ac:dyDescent="0.2">
      <c r="A111" s="142" t="s">
        <v>367</v>
      </c>
      <c r="B111" s="147">
        <v>22418.858999999997</v>
      </c>
    </row>
    <row r="112" spans="1:2" x14ac:dyDescent="0.2">
      <c r="A112" s="142" t="s">
        <v>2841</v>
      </c>
      <c r="B112" s="147">
        <v>21066.809999999998</v>
      </c>
    </row>
    <row r="113" spans="1:2" x14ac:dyDescent="0.2">
      <c r="A113" s="142" t="s">
        <v>2985</v>
      </c>
      <c r="B113" s="147">
        <v>20617.300872</v>
      </c>
    </row>
    <row r="114" spans="1:2" x14ac:dyDescent="0.2">
      <c r="A114" s="142" t="s">
        <v>166</v>
      </c>
      <c r="B114" s="147">
        <v>19494.66</v>
      </c>
    </row>
    <row r="115" spans="1:2" x14ac:dyDescent="0.2">
      <c r="A115" s="142" t="s">
        <v>92</v>
      </c>
      <c r="B115" s="147">
        <v>19450.828458</v>
      </c>
    </row>
    <row r="116" spans="1:2" x14ac:dyDescent="0.2">
      <c r="A116" s="142" t="s">
        <v>404</v>
      </c>
      <c r="B116" s="147">
        <v>19280.847600000001</v>
      </c>
    </row>
    <row r="117" spans="1:2" x14ac:dyDescent="0.2">
      <c r="A117" s="142" t="s">
        <v>428</v>
      </c>
      <c r="B117" s="147">
        <v>18446.539037999999</v>
      </c>
    </row>
    <row r="118" spans="1:2" x14ac:dyDescent="0.2">
      <c r="A118" s="142" t="s">
        <v>168</v>
      </c>
      <c r="B118" s="147">
        <v>18411.637308000001</v>
      </c>
    </row>
    <row r="119" spans="1:2" x14ac:dyDescent="0.2">
      <c r="A119" s="142" t="s">
        <v>152</v>
      </c>
      <c r="B119" s="147">
        <v>18086.013599999998</v>
      </c>
    </row>
    <row r="120" spans="1:2" x14ac:dyDescent="0.2">
      <c r="A120" s="142" t="s">
        <v>3007</v>
      </c>
      <c r="B120" s="147">
        <v>17705.5533</v>
      </c>
    </row>
    <row r="121" spans="1:2" x14ac:dyDescent="0.2">
      <c r="A121" s="142" t="s">
        <v>435</v>
      </c>
      <c r="B121" s="147">
        <v>17664.111425999999</v>
      </c>
    </row>
    <row r="122" spans="1:2" x14ac:dyDescent="0.2">
      <c r="A122" s="142" t="s">
        <v>407</v>
      </c>
      <c r="B122" s="147">
        <v>17392.632564</v>
      </c>
    </row>
    <row r="123" spans="1:2" x14ac:dyDescent="0.2">
      <c r="A123" s="142" t="s">
        <v>172</v>
      </c>
      <c r="B123" s="147">
        <v>17176.807811999995</v>
      </c>
    </row>
    <row r="124" spans="1:2" x14ac:dyDescent="0.2">
      <c r="A124" s="142" t="s">
        <v>119</v>
      </c>
      <c r="B124" s="147">
        <v>17026.3845</v>
      </c>
    </row>
    <row r="125" spans="1:2" x14ac:dyDescent="0.2">
      <c r="A125" s="142" t="s">
        <v>137</v>
      </c>
      <c r="B125" s="147">
        <v>16973.874689999997</v>
      </c>
    </row>
    <row r="126" spans="1:2" x14ac:dyDescent="0.2">
      <c r="A126" s="142" t="s">
        <v>462</v>
      </c>
      <c r="B126" s="147">
        <v>16625.737794000001</v>
      </c>
    </row>
    <row r="127" spans="1:2" x14ac:dyDescent="0.2">
      <c r="A127" s="142" t="s">
        <v>2856</v>
      </c>
      <c r="B127" s="147">
        <v>16606.306019999996</v>
      </c>
    </row>
    <row r="128" spans="1:2" x14ac:dyDescent="0.2">
      <c r="A128" s="142" t="s">
        <v>344</v>
      </c>
      <c r="B128" s="147">
        <v>16476.131999999998</v>
      </c>
    </row>
    <row r="129" spans="1:2" x14ac:dyDescent="0.2">
      <c r="A129" s="142" t="s">
        <v>341</v>
      </c>
      <c r="B129" s="147">
        <v>16217.670539999999</v>
      </c>
    </row>
    <row r="130" spans="1:2" x14ac:dyDescent="0.2">
      <c r="A130" s="142" t="s">
        <v>219</v>
      </c>
      <c r="B130" s="147">
        <v>15692.572439999996</v>
      </c>
    </row>
    <row r="131" spans="1:2" x14ac:dyDescent="0.2">
      <c r="A131" s="142" t="s">
        <v>325</v>
      </c>
      <c r="B131" s="147">
        <v>15630.912716999997</v>
      </c>
    </row>
    <row r="132" spans="1:2" x14ac:dyDescent="0.2">
      <c r="A132" s="142" t="s">
        <v>223</v>
      </c>
      <c r="B132" s="147">
        <v>15611.418056999999</v>
      </c>
    </row>
    <row r="133" spans="1:2" x14ac:dyDescent="0.2">
      <c r="A133" s="142" t="s">
        <v>385</v>
      </c>
      <c r="B133" s="147">
        <v>15328.4625</v>
      </c>
    </row>
    <row r="134" spans="1:2" x14ac:dyDescent="0.2">
      <c r="A134" s="142" t="s">
        <v>60</v>
      </c>
      <c r="B134" s="147">
        <v>15268.720799999999</v>
      </c>
    </row>
    <row r="135" spans="1:2" x14ac:dyDescent="0.2">
      <c r="A135" s="142" t="s">
        <v>364</v>
      </c>
      <c r="B135" s="147">
        <v>15092.64</v>
      </c>
    </row>
    <row r="136" spans="1:2" x14ac:dyDescent="0.2">
      <c r="A136" s="142" t="s">
        <v>121</v>
      </c>
      <c r="B136" s="147">
        <v>15029.753999999999</v>
      </c>
    </row>
    <row r="137" spans="1:2" x14ac:dyDescent="0.2">
      <c r="A137" s="142" t="s">
        <v>154</v>
      </c>
      <c r="B137" s="147">
        <v>15004.693928999999</v>
      </c>
    </row>
    <row r="138" spans="1:2" x14ac:dyDescent="0.2">
      <c r="A138" s="142" t="s">
        <v>230</v>
      </c>
      <c r="B138" s="147">
        <v>14961.208259999999</v>
      </c>
    </row>
    <row r="139" spans="1:2" x14ac:dyDescent="0.2">
      <c r="A139" s="142" t="s">
        <v>2842</v>
      </c>
      <c r="B139" s="147">
        <v>14423.501517000001</v>
      </c>
    </row>
    <row r="140" spans="1:2" x14ac:dyDescent="0.2">
      <c r="A140" s="142" t="s">
        <v>303</v>
      </c>
      <c r="B140" s="147">
        <v>14149.349999999999</v>
      </c>
    </row>
    <row r="141" spans="1:2" x14ac:dyDescent="0.2">
      <c r="A141" s="142" t="s">
        <v>315</v>
      </c>
      <c r="B141" s="147">
        <v>13394.718000000001</v>
      </c>
    </row>
    <row r="142" spans="1:2" x14ac:dyDescent="0.2">
      <c r="A142" s="142" t="s">
        <v>330</v>
      </c>
      <c r="B142" s="147">
        <v>12726.491364</v>
      </c>
    </row>
    <row r="143" spans="1:2" x14ac:dyDescent="0.2">
      <c r="A143" s="142" t="s">
        <v>104</v>
      </c>
      <c r="B143" s="147">
        <v>12632.53968</v>
      </c>
    </row>
    <row r="144" spans="1:2" x14ac:dyDescent="0.2">
      <c r="A144" s="142" t="s">
        <v>327</v>
      </c>
      <c r="B144" s="147">
        <v>12579.086579999999</v>
      </c>
    </row>
    <row r="145" spans="1:2" x14ac:dyDescent="0.2">
      <c r="A145" s="142" t="s">
        <v>296</v>
      </c>
      <c r="B145" s="147">
        <v>12544.184850000001</v>
      </c>
    </row>
    <row r="146" spans="1:2" x14ac:dyDescent="0.2">
      <c r="A146" s="142" t="s">
        <v>124</v>
      </c>
      <c r="B146" s="147">
        <v>12514.251114000001</v>
      </c>
    </row>
    <row r="147" spans="1:2" x14ac:dyDescent="0.2">
      <c r="A147" s="142" t="s">
        <v>157</v>
      </c>
      <c r="B147" s="147">
        <v>12105.554999999998</v>
      </c>
    </row>
    <row r="148" spans="1:2" x14ac:dyDescent="0.2">
      <c r="A148" s="142" t="s">
        <v>222</v>
      </c>
      <c r="B148" s="147">
        <v>12044.398365000001</v>
      </c>
    </row>
    <row r="149" spans="1:2" x14ac:dyDescent="0.2">
      <c r="A149" s="142" t="s">
        <v>365</v>
      </c>
      <c r="B149" s="147">
        <v>11696.795999999998</v>
      </c>
    </row>
    <row r="150" spans="1:2" x14ac:dyDescent="0.2">
      <c r="A150" s="142" t="s">
        <v>430</v>
      </c>
      <c r="B150" s="147">
        <v>11348.973534000001</v>
      </c>
    </row>
    <row r="151" spans="1:2" x14ac:dyDescent="0.2">
      <c r="A151" s="142" t="s">
        <v>434</v>
      </c>
      <c r="B151" s="147">
        <v>11303.44407</v>
      </c>
    </row>
    <row r="152" spans="1:2" x14ac:dyDescent="0.2">
      <c r="A152" s="142" t="s">
        <v>182</v>
      </c>
      <c r="B152" s="147">
        <v>10962.224633999998</v>
      </c>
    </row>
    <row r="153" spans="1:2" x14ac:dyDescent="0.2">
      <c r="A153" s="142" t="s">
        <v>362</v>
      </c>
      <c r="B153" s="147">
        <v>10690.619999999999</v>
      </c>
    </row>
    <row r="154" spans="1:2" x14ac:dyDescent="0.2">
      <c r="A154" s="142" t="s">
        <v>246</v>
      </c>
      <c r="B154" s="147">
        <v>10288.149599999999</v>
      </c>
    </row>
    <row r="155" spans="1:2" x14ac:dyDescent="0.2">
      <c r="A155" s="142" t="s">
        <v>279</v>
      </c>
      <c r="B155" s="147">
        <v>10220.138390999999</v>
      </c>
    </row>
    <row r="156" spans="1:2" x14ac:dyDescent="0.2">
      <c r="A156" s="142" t="s">
        <v>122</v>
      </c>
      <c r="B156" s="147">
        <v>10187.531999999999</v>
      </c>
    </row>
    <row r="157" spans="1:2" x14ac:dyDescent="0.2">
      <c r="A157" s="142" t="s">
        <v>350</v>
      </c>
      <c r="B157" s="147">
        <v>10148.039592000001</v>
      </c>
    </row>
    <row r="158" spans="1:2" x14ac:dyDescent="0.2">
      <c r="A158" s="142" t="s">
        <v>340</v>
      </c>
      <c r="B158" s="147">
        <v>10001.735312999999</v>
      </c>
    </row>
    <row r="159" spans="1:2" x14ac:dyDescent="0.2">
      <c r="A159" s="142" t="s">
        <v>130</v>
      </c>
      <c r="B159" s="147">
        <v>9841.6589999999997</v>
      </c>
    </row>
    <row r="160" spans="1:2" x14ac:dyDescent="0.2">
      <c r="A160" s="142" t="s">
        <v>432</v>
      </c>
      <c r="B160" s="147">
        <v>9448.086969</v>
      </c>
    </row>
    <row r="161" spans="1:2" x14ac:dyDescent="0.2">
      <c r="A161" s="142" t="s">
        <v>258</v>
      </c>
      <c r="B161" s="147">
        <v>9432.9</v>
      </c>
    </row>
    <row r="162" spans="1:2" x14ac:dyDescent="0.2">
      <c r="A162" s="142" t="s">
        <v>2835</v>
      </c>
      <c r="B162" s="147">
        <v>9181.3559999999998</v>
      </c>
    </row>
    <row r="163" spans="1:2" x14ac:dyDescent="0.2">
      <c r="A163" s="142" t="s">
        <v>280</v>
      </c>
      <c r="B163" s="147">
        <v>8738.0411430000004</v>
      </c>
    </row>
    <row r="164" spans="1:2" x14ac:dyDescent="0.2">
      <c r="A164" s="142" t="s">
        <v>148</v>
      </c>
      <c r="B164" s="147">
        <v>8665.6593570000005</v>
      </c>
    </row>
    <row r="165" spans="1:2" x14ac:dyDescent="0.2">
      <c r="A165" s="142" t="s">
        <v>406</v>
      </c>
      <c r="B165" s="147">
        <v>8612.8665600000004</v>
      </c>
    </row>
    <row r="166" spans="1:2" x14ac:dyDescent="0.2">
      <c r="A166" s="142" t="s">
        <v>262</v>
      </c>
      <c r="B166" s="147">
        <v>8510.676809999999</v>
      </c>
    </row>
    <row r="167" spans="1:2" x14ac:dyDescent="0.2">
      <c r="A167" s="142" t="s">
        <v>415</v>
      </c>
      <c r="B167" s="147">
        <v>8164.2692789999992</v>
      </c>
    </row>
    <row r="168" spans="1:2" x14ac:dyDescent="0.2">
      <c r="A168" s="142" t="s">
        <v>72</v>
      </c>
      <c r="B168" s="147">
        <v>7852.8892499999993</v>
      </c>
    </row>
    <row r="169" spans="1:2" x14ac:dyDescent="0.2">
      <c r="A169" s="142" t="s">
        <v>275</v>
      </c>
      <c r="B169" s="147">
        <v>7842.2300729999997</v>
      </c>
    </row>
    <row r="170" spans="1:2" x14ac:dyDescent="0.2">
      <c r="A170" s="142" t="s">
        <v>261</v>
      </c>
      <c r="B170" s="147">
        <v>7764.0942180000002</v>
      </c>
    </row>
    <row r="171" spans="1:2" x14ac:dyDescent="0.2">
      <c r="A171" s="142" t="s">
        <v>3006</v>
      </c>
      <c r="B171" s="147">
        <v>7719.2564999999995</v>
      </c>
    </row>
    <row r="172" spans="1:2" x14ac:dyDescent="0.2">
      <c r="A172" s="142" t="s">
        <v>354</v>
      </c>
      <c r="B172" s="147">
        <v>7649.2643820000003</v>
      </c>
    </row>
    <row r="173" spans="1:2" x14ac:dyDescent="0.2">
      <c r="A173" s="142" t="s">
        <v>133</v>
      </c>
      <c r="B173" s="147">
        <v>7472.7119369999991</v>
      </c>
    </row>
    <row r="174" spans="1:2" x14ac:dyDescent="0.2">
      <c r="A174" s="142" t="s">
        <v>349</v>
      </c>
      <c r="B174" s="147">
        <v>7433.1252000000004</v>
      </c>
    </row>
    <row r="175" spans="1:2" x14ac:dyDescent="0.2">
      <c r="A175" s="142" t="s">
        <v>382</v>
      </c>
      <c r="B175" s="147">
        <v>7418.567090999999</v>
      </c>
    </row>
    <row r="176" spans="1:2" x14ac:dyDescent="0.2">
      <c r="A176" s="142" t="s">
        <v>150</v>
      </c>
      <c r="B176" s="147">
        <v>7406.3986500000001</v>
      </c>
    </row>
    <row r="177" spans="1:2" x14ac:dyDescent="0.2">
      <c r="A177" s="142" t="s">
        <v>322</v>
      </c>
      <c r="B177" s="147">
        <v>7231.8899999999994</v>
      </c>
    </row>
    <row r="178" spans="1:2" x14ac:dyDescent="0.2">
      <c r="A178" s="142" t="s">
        <v>78</v>
      </c>
      <c r="B178" s="147">
        <v>7169.0039999999999</v>
      </c>
    </row>
    <row r="179" spans="1:2" x14ac:dyDescent="0.2">
      <c r="A179" s="142" t="s">
        <v>2992</v>
      </c>
      <c r="B179" s="147">
        <v>6691.0703999999987</v>
      </c>
    </row>
    <row r="180" spans="1:2" x14ac:dyDescent="0.2">
      <c r="A180" s="142" t="s">
        <v>366</v>
      </c>
      <c r="B180" s="147">
        <v>6508.701</v>
      </c>
    </row>
    <row r="181" spans="1:2" x14ac:dyDescent="0.2">
      <c r="A181" s="142" t="s">
        <v>176</v>
      </c>
      <c r="B181" s="147">
        <v>6414.3719999999994</v>
      </c>
    </row>
    <row r="182" spans="1:2" x14ac:dyDescent="0.2">
      <c r="A182" s="142" t="s">
        <v>417</v>
      </c>
      <c r="B182" s="147">
        <v>6408.0833999999995</v>
      </c>
    </row>
    <row r="183" spans="1:2" x14ac:dyDescent="0.2">
      <c r="A183" s="142" t="s">
        <v>2993</v>
      </c>
      <c r="B183" s="147">
        <v>6131.3849999999993</v>
      </c>
    </row>
    <row r="184" spans="1:2" x14ac:dyDescent="0.2">
      <c r="A184" s="142" t="s">
        <v>282</v>
      </c>
      <c r="B184" s="147">
        <v>5960.492295</v>
      </c>
    </row>
    <row r="185" spans="1:2" x14ac:dyDescent="0.2">
      <c r="A185" s="142" t="s">
        <v>437</v>
      </c>
      <c r="B185" s="147">
        <v>5919.616395</v>
      </c>
    </row>
    <row r="186" spans="1:2" x14ac:dyDescent="0.2">
      <c r="A186" s="142" t="s">
        <v>95</v>
      </c>
      <c r="B186" s="147">
        <v>5911.2839999999997</v>
      </c>
    </row>
    <row r="187" spans="1:2" x14ac:dyDescent="0.2">
      <c r="A187" s="142" t="s">
        <v>449</v>
      </c>
      <c r="B187" s="147">
        <v>5839.2166439999992</v>
      </c>
    </row>
    <row r="188" spans="1:2" x14ac:dyDescent="0.2">
      <c r="A188" s="142" t="s">
        <v>240</v>
      </c>
      <c r="B188" s="147">
        <v>5791.8006000000005</v>
      </c>
    </row>
    <row r="189" spans="1:2" x14ac:dyDescent="0.2">
      <c r="A189" s="142" t="s">
        <v>448</v>
      </c>
      <c r="B189" s="147">
        <v>5659.74</v>
      </c>
    </row>
    <row r="190" spans="1:2" x14ac:dyDescent="0.2">
      <c r="A190" s="142" t="s">
        <v>372</v>
      </c>
      <c r="B190" s="147">
        <v>5524.5351000000001</v>
      </c>
    </row>
    <row r="191" spans="1:2" x14ac:dyDescent="0.2">
      <c r="A191" s="142" t="s">
        <v>323</v>
      </c>
      <c r="B191" s="147">
        <v>5334.5564939999995</v>
      </c>
    </row>
    <row r="192" spans="1:2" x14ac:dyDescent="0.2">
      <c r="A192" s="142" t="s">
        <v>162</v>
      </c>
      <c r="B192" s="147">
        <v>5189.1955049999997</v>
      </c>
    </row>
    <row r="193" spans="1:2" x14ac:dyDescent="0.2">
      <c r="A193" s="142" t="s">
        <v>160</v>
      </c>
      <c r="B193" s="147">
        <v>5188.0950000000003</v>
      </c>
    </row>
    <row r="194" spans="1:2" x14ac:dyDescent="0.2">
      <c r="A194" s="142" t="s">
        <v>255</v>
      </c>
      <c r="B194" s="147">
        <v>5188.0949999999993</v>
      </c>
    </row>
    <row r="195" spans="1:2" x14ac:dyDescent="0.2">
      <c r="A195" s="142" t="s">
        <v>377</v>
      </c>
      <c r="B195" s="147">
        <v>4993.0226279999997</v>
      </c>
    </row>
    <row r="196" spans="1:2" x14ac:dyDescent="0.2">
      <c r="A196" s="142" t="s">
        <v>328</v>
      </c>
      <c r="B196" s="147">
        <v>4901.0204100000001</v>
      </c>
    </row>
    <row r="197" spans="1:2" x14ac:dyDescent="0.2">
      <c r="A197" s="142" t="s">
        <v>245</v>
      </c>
      <c r="B197" s="147">
        <v>4801.5033149999999</v>
      </c>
    </row>
    <row r="198" spans="1:2" x14ac:dyDescent="0.2">
      <c r="A198" s="142" t="s">
        <v>387</v>
      </c>
      <c r="B198" s="147">
        <v>4681.5482699999993</v>
      </c>
    </row>
    <row r="199" spans="1:2" x14ac:dyDescent="0.2">
      <c r="A199" s="142" t="s">
        <v>358</v>
      </c>
      <c r="B199" s="147">
        <v>4667.0216039999996</v>
      </c>
    </row>
    <row r="200" spans="1:2" x14ac:dyDescent="0.2">
      <c r="A200" s="142" t="s">
        <v>410</v>
      </c>
      <c r="B200" s="147">
        <v>4622.1210000000001</v>
      </c>
    </row>
    <row r="201" spans="1:2" x14ac:dyDescent="0.2">
      <c r="A201" s="142" t="s">
        <v>2974</v>
      </c>
      <c r="B201" s="147">
        <v>4315.5517499999996</v>
      </c>
    </row>
    <row r="202" spans="1:2" x14ac:dyDescent="0.2">
      <c r="A202" s="142" t="s">
        <v>254</v>
      </c>
      <c r="B202" s="147">
        <v>4304.9869019999996</v>
      </c>
    </row>
    <row r="203" spans="1:2" x14ac:dyDescent="0.2">
      <c r="A203" s="142" t="s">
        <v>2973</v>
      </c>
      <c r="B203" s="147">
        <v>4244.8050000000003</v>
      </c>
    </row>
    <row r="204" spans="1:2" x14ac:dyDescent="0.2">
      <c r="A204" s="142" t="s">
        <v>110</v>
      </c>
      <c r="B204" s="147">
        <v>4008.9824999999996</v>
      </c>
    </row>
    <row r="205" spans="1:2" x14ac:dyDescent="0.2">
      <c r="A205" s="142" t="s">
        <v>273</v>
      </c>
      <c r="B205" s="147">
        <v>3967.3834109999993</v>
      </c>
    </row>
    <row r="206" spans="1:2" x14ac:dyDescent="0.2">
      <c r="A206" s="142" t="s">
        <v>307</v>
      </c>
      <c r="B206" s="147">
        <v>3929.7461399999997</v>
      </c>
    </row>
    <row r="207" spans="1:2" x14ac:dyDescent="0.2">
      <c r="A207" s="142" t="s">
        <v>2861</v>
      </c>
      <c r="B207" s="147">
        <v>3773.16</v>
      </c>
    </row>
    <row r="208" spans="1:2" x14ac:dyDescent="0.2">
      <c r="A208" s="142" t="s">
        <v>2839</v>
      </c>
      <c r="B208" s="147">
        <v>3773.16</v>
      </c>
    </row>
    <row r="209" spans="1:2" x14ac:dyDescent="0.2">
      <c r="A209" s="142" t="s">
        <v>123</v>
      </c>
      <c r="B209" s="147">
        <v>3762.9095819999998</v>
      </c>
    </row>
    <row r="210" spans="1:2" x14ac:dyDescent="0.2">
      <c r="A210" s="142" t="s">
        <v>285</v>
      </c>
      <c r="B210" s="147">
        <v>3601.4183340000004</v>
      </c>
    </row>
    <row r="211" spans="1:2" x14ac:dyDescent="0.2">
      <c r="A211" s="142" t="s">
        <v>225</v>
      </c>
      <c r="B211" s="147">
        <v>3526.3324499999999</v>
      </c>
    </row>
    <row r="212" spans="1:2" x14ac:dyDescent="0.2">
      <c r="A212" s="142" t="s">
        <v>140</v>
      </c>
      <c r="B212" s="147">
        <v>3506.1460439999996</v>
      </c>
    </row>
    <row r="213" spans="1:2" x14ac:dyDescent="0.2">
      <c r="A213" s="142" t="s">
        <v>174</v>
      </c>
      <c r="B213" s="147">
        <v>3427.2869999999998</v>
      </c>
    </row>
    <row r="214" spans="1:2" x14ac:dyDescent="0.2">
      <c r="A214" s="142" t="s">
        <v>251</v>
      </c>
      <c r="B214" s="147">
        <v>3303.3386939999996</v>
      </c>
    </row>
    <row r="215" spans="1:2" x14ac:dyDescent="0.2">
      <c r="A215" s="142" t="s">
        <v>2850</v>
      </c>
      <c r="B215" s="147">
        <v>3199.01082</v>
      </c>
    </row>
    <row r="216" spans="1:2" x14ac:dyDescent="0.2">
      <c r="A216" s="142" t="s">
        <v>2855</v>
      </c>
      <c r="B216" s="147">
        <v>3144.2999999999997</v>
      </c>
    </row>
    <row r="217" spans="1:2" x14ac:dyDescent="0.2">
      <c r="A217" s="142" t="s">
        <v>216</v>
      </c>
      <c r="B217" s="147">
        <v>3106.5684000000001</v>
      </c>
    </row>
    <row r="218" spans="1:2" x14ac:dyDescent="0.2">
      <c r="A218" s="142" t="s">
        <v>2998</v>
      </c>
      <c r="B218" s="147">
        <v>3062.5481999999997</v>
      </c>
    </row>
    <row r="219" spans="1:2" x14ac:dyDescent="0.2">
      <c r="A219" s="142" t="s">
        <v>353</v>
      </c>
      <c r="B219" s="147">
        <v>3043.0535399999999</v>
      </c>
    </row>
    <row r="220" spans="1:2" x14ac:dyDescent="0.2">
      <c r="A220" s="142" t="s">
        <v>459</v>
      </c>
      <c r="B220" s="147">
        <v>2997.5869620000003</v>
      </c>
    </row>
    <row r="221" spans="1:2" x14ac:dyDescent="0.2">
      <c r="A221" s="142" t="s">
        <v>2862</v>
      </c>
      <c r="B221" s="147">
        <v>2906.7795779999997</v>
      </c>
    </row>
    <row r="222" spans="1:2" x14ac:dyDescent="0.2">
      <c r="A222" s="142" t="s">
        <v>181</v>
      </c>
      <c r="B222" s="147">
        <v>2855.0243999999998</v>
      </c>
    </row>
    <row r="223" spans="1:2" x14ac:dyDescent="0.2">
      <c r="A223" s="142" t="s">
        <v>2872</v>
      </c>
      <c r="B223" s="147">
        <v>2798.4269999999997</v>
      </c>
    </row>
    <row r="224" spans="1:2" x14ac:dyDescent="0.2">
      <c r="A224" s="142" t="s">
        <v>2863</v>
      </c>
      <c r="B224" s="147">
        <v>2778.30348</v>
      </c>
    </row>
    <row r="225" spans="1:2" x14ac:dyDescent="0.2">
      <c r="A225" s="142" t="s">
        <v>452</v>
      </c>
      <c r="B225" s="147">
        <v>2759.4691229999999</v>
      </c>
    </row>
    <row r="226" spans="1:2" x14ac:dyDescent="0.2">
      <c r="A226" s="142" t="s">
        <v>281</v>
      </c>
      <c r="B226" s="147">
        <v>2745.7285320000001</v>
      </c>
    </row>
    <row r="227" spans="1:2" x14ac:dyDescent="0.2">
      <c r="A227" s="142" t="s">
        <v>426</v>
      </c>
      <c r="B227" s="147">
        <v>2717.8385909999997</v>
      </c>
    </row>
    <row r="228" spans="1:2" x14ac:dyDescent="0.2">
      <c r="A228" s="142" t="s">
        <v>288</v>
      </c>
      <c r="B228" s="147">
        <v>2700.7964849999998</v>
      </c>
    </row>
    <row r="229" spans="1:2" x14ac:dyDescent="0.2">
      <c r="A229" s="142" t="s">
        <v>308</v>
      </c>
      <c r="B229" s="147">
        <v>2499.7184999999999</v>
      </c>
    </row>
    <row r="230" spans="1:2" x14ac:dyDescent="0.2">
      <c r="A230" s="142" t="s">
        <v>391</v>
      </c>
      <c r="B230" s="147">
        <v>2386.5236999999997</v>
      </c>
    </row>
    <row r="231" spans="1:2" x14ac:dyDescent="0.2">
      <c r="A231" s="142" t="s">
        <v>80</v>
      </c>
      <c r="B231" s="147">
        <v>2370.5820989999997</v>
      </c>
    </row>
    <row r="232" spans="1:2" x14ac:dyDescent="0.2">
      <c r="A232" s="142" t="s">
        <v>356</v>
      </c>
      <c r="B232" s="147">
        <v>2276.4731999999999</v>
      </c>
    </row>
    <row r="233" spans="1:2" x14ac:dyDescent="0.2">
      <c r="A233" s="142" t="s">
        <v>3000</v>
      </c>
      <c r="B233" s="147">
        <v>2263.8959999999997</v>
      </c>
    </row>
    <row r="234" spans="1:2" x14ac:dyDescent="0.2">
      <c r="A234" s="142" t="s">
        <v>333</v>
      </c>
      <c r="B234" s="147">
        <v>2238.7415999999998</v>
      </c>
    </row>
    <row r="235" spans="1:2" x14ac:dyDescent="0.2">
      <c r="A235" s="142" t="s">
        <v>312</v>
      </c>
      <c r="B235" s="147">
        <v>2232.453</v>
      </c>
    </row>
    <row r="236" spans="1:2" x14ac:dyDescent="0.2">
      <c r="A236" s="142" t="s">
        <v>361</v>
      </c>
      <c r="B236" s="147">
        <v>2232.453</v>
      </c>
    </row>
    <row r="237" spans="1:2" x14ac:dyDescent="0.2">
      <c r="A237" s="142" t="s">
        <v>175</v>
      </c>
      <c r="B237" s="147">
        <v>2228.1767519999999</v>
      </c>
    </row>
    <row r="238" spans="1:2" x14ac:dyDescent="0.2">
      <c r="A238" s="142" t="s">
        <v>2851</v>
      </c>
      <c r="B238" s="147">
        <v>2122.4024999999997</v>
      </c>
    </row>
    <row r="239" spans="1:2" x14ac:dyDescent="0.2">
      <c r="A239" s="142" t="s">
        <v>2858</v>
      </c>
      <c r="B239" s="147">
        <v>2046.9393</v>
      </c>
    </row>
    <row r="240" spans="1:2" x14ac:dyDescent="0.2">
      <c r="A240" s="142" t="s">
        <v>272</v>
      </c>
      <c r="B240" s="147">
        <v>2043.7949999999998</v>
      </c>
    </row>
    <row r="241" spans="1:2" x14ac:dyDescent="0.2">
      <c r="A241" s="142" t="s">
        <v>399</v>
      </c>
      <c r="B241" s="147">
        <v>1942.359882</v>
      </c>
    </row>
    <row r="242" spans="1:2" x14ac:dyDescent="0.2">
      <c r="A242" s="142" t="s">
        <v>2846</v>
      </c>
      <c r="B242" s="147">
        <v>1807.3436400000001</v>
      </c>
    </row>
    <row r="243" spans="1:2" x14ac:dyDescent="0.2">
      <c r="A243" s="142" t="s">
        <v>256</v>
      </c>
      <c r="B243" s="147">
        <v>1742.6339459999999</v>
      </c>
    </row>
    <row r="244" spans="1:2" x14ac:dyDescent="0.2">
      <c r="A244" s="142" t="s">
        <v>2838</v>
      </c>
      <c r="B244" s="147">
        <v>1729.365</v>
      </c>
    </row>
    <row r="245" spans="1:2" x14ac:dyDescent="0.2">
      <c r="A245" s="142" t="s">
        <v>445</v>
      </c>
      <c r="B245" s="147">
        <v>1572.1499999999999</v>
      </c>
    </row>
    <row r="246" spans="1:2" x14ac:dyDescent="0.2">
      <c r="A246" s="142" t="s">
        <v>264</v>
      </c>
      <c r="B246" s="147">
        <v>1493.5425</v>
      </c>
    </row>
    <row r="247" spans="1:2" x14ac:dyDescent="0.2">
      <c r="A247" s="142" t="s">
        <v>2867</v>
      </c>
      <c r="B247" s="147">
        <v>1485.68175</v>
      </c>
    </row>
    <row r="248" spans="1:2" x14ac:dyDescent="0.2">
      <c r="A248" s="142" t="s">
        <v>2860</v>
      </c>
      <c r="B248" s="147">
        <v>1477.8209999999999</v>
      </c>
    </row>
    <row r="249" spans="1:2" x14ac:dyDescent="0.2">
      <c r="A249" s="142" t="s">
        <v>416</v>
      </c>
      <c r="B249" s="147">
        <v>1452.6666</v>
      </c>
    </row>
    <row r="250" spans="1:2" x14ac:dyDescent="0.2">
      <c r="A250" s="142" t="s">
        <v>173</v>
      </c>
      <c r="B250" s="147">
        <v>1424.556558</v>
      </c>
    </row>
    <row r="251" spans="1:2" x14ac:dyDescent="0.2">
      <c r="A251" s="142" t="s">
        <v>2980</v>
      </c>
      <c r="B251" s="147">
        <v>1414.9349999999999</v>
      </c>
    </row>
    <row r="252" spans="1:2" x14ac:dyDescent="0.2">
      <c r="A252" s="142" t="s">
        <v>220</v>
      </c>
      <c r="B252" s="147">
        <v>1399.370715</v>
      </c>
    </row>
    <row r="253" spans="1:2" x14ac:dyDescent="0.2">
      <c r="A253" s="142" t="s">
        <v>2848</v>
      </c>
      <c r="B253" s="147">
        <v>1383.492</v>
      </c>
    </row>
    <row r="254" spans="1:2" x14ac:dyDescent="0.2">
      <c r="A254" s="142" t="s">
        <v>2849</v>
      </c>
      <c r="B254" s="147">
        <v>1373.4302399999999</v>
      </c>
    </row>
    <row r="255" spans="1:2" x14ac:dyDescent="0.2">
      <c r="A255" s="142" t="s">
        <v>453</v>
      </c>
      <c r="B255" s="147">
        <v>1320.606</v>
      </c>
    </row>
    <row r="256" spans="1:2" x14ac:dyDescent="0.2">
      <c r="A256" s="142" t="s">
        <v>3001</v>
      </c>
      <c r="B256" s="147">
        <v>1320.4802279999999</v>
      </c>
    </row>
    <row r="257" spans="1:2" x14ac:dyDescent="0.2">
      <c r="A257" s="142" t="s">
        <v>465</v>
      </c>
      <c r="B257" s="147">
        <v>1304.8845000000001</v>
      </c>
    </row>
    <row r="258" spans="1:2" x14ac:dyDescent="0.2">
      <c r="A258" s="142" t="s">
        <v>3004</v>
      </c>
      <c r="B258" s="147">
        <v>1283.440374</v>
      </c>
    </row>
    <row r="259" spans="1:2" x14ac:dyDescent="0.2">
      <c r="A259" s="142" t="s">
        <v>126</v>
      </c>
      <c r="B259" s="147">
        <v>1268.3477339999999</v>
      </c>
    </row>
    <row r="260" spans="1:2" x14ac:dyDescent="0.2">
      <c r="A260" s="142" t="s">
        <v>2854</v>
      </c>
      <c r="B260" s="147">
        <v>1257.72</v>
      </c>
    </row>
    <row r="261" spans="1:2" x14ac:dyDescent="0.2">
      <c r="A261" s="142" t="s">
        <v>2995</v>
      </c>
      <c r="B261" s="147">
        <v>1226.277</v>
      </c>
    </row>
    <row r="262" spans="1:2" x14ac:dyDescent="0.2">
      <c r="A262" s="142" t="s">
        <v>278</v>
      </c>
      <c r="B262" s="147">
        <v>1224.7048499999999</v>
      </c>
    </row>
    <row r="263" spans="1:2" x14ac:dyDescent="0.2">
      <c r="A263" s="142" t="s">
        <v>2870</v>
      </c>
      <c r="B263" s="147">
        <v>1221.937866</v>
      </c>
    </row>
    <row r="264" spans="1:2" x14ac:dyDescent="0.2">
      <c r="A264" s="142" t="s">
        <v>2991</v>
      </c>
      <c r="B264" s="147">
        <v>1179.1125</v>
      </c>
    </row>
    <row r="265" spans="1:2" x14ac:dyDescent="0.2">
      <c r="A265" s="142" t="s">
        <v>2982</v>
      </c>
      <c r="B265" s="147">
        <v>1174.270278</v>
      </c>
    </row>
    <row r="266" spans="1:2" x14ac:dyDescent="0.2">
      <c r="A266" s="142" t="s">
        <v>371</v>
      </c>
      <c r="B266" s="147">
        <v>1139.8087499999999</v>
      </c>
    </row>
    <row r="267" spans="1:2" x14ac:dyDescent="0.2">
      <c r="A267" s="142" t="s">
        <v>3003</v>
      </c>
      <c r="B267" s="147">
        <v>1131.9479999999999</v>
      </c>
    </row>
    <row r="268" spans="1:2" x14ac:dyDescent="0.2">
      <c r="A268" s="142" t="s">
        <v>274</v>
      </c>
      <c r="B268" s="147">
        <v>1094.2164</v>
      </c>
    </row>
    <row r="269" spans="1:2" x14ac:dyDescent="0.2">
      <c r="A269" s="142" t="s">
        <v>236</v>
      </c>
      <c r="B269" s="147">
        <v>1081.7964149999998</v>
      </c>
    </row>
    <row r="270" spans="1:2" x14ac:dyDescent="0.2">
      <c r="A270" s="142" t="s">
        <v>145</v>
      </c>
      <c r="B270" s="147">
        <v>1080.727353</v>
      </c>
    </row>
    <row r="271" spans="1:2" x14ac:dyDescent="0.2">
      <c r="A271" s="142" t="s">
        <v>263</v>
      </c>
      <c r="B271" s="147">
        <v>1078.966545</v>
      </c>
    </row>
    <row r="272" spans="1:2" x14ac:dyDescent="0.2">
      <c r="A272" s="142" t="s">
        <v>441</v>
      </c>
      <c r="B272" s="147">
        <v>1073.0867039999998</v>
      </c>
    </row>
    <row r="273" spans="1:2" x14ac:dyDescent="0.2">
      <c r="A273" s="142" t="s">
        <v>381</v>
      </c>
      <c r="B273" s="147">
        <v>1053.6549299999999</v>
      </c>
    </row>
    <row r="274" spans="1:2" x14ac:dyDescent="0.2">
      <c r="A274" s="142" t="s">
        <v>2990</v>
      </c>
      <c r="B274" s="147">
        <v>943.29</v>
      </c>
    </row>
    <row r="275" spans="1:2" x14ac:dyDescent="0.2">
      <c r="A275" s="142" t="s">
        <v>397</v>
      </c>
      <c r="B275" s="147">
        <v>940.14569999999992</v>
      </c>
    </row>
    <row r="276" spans="1:2" x14ac:dyDescent="0.2">
      <c r="A276" s="142" t="s">
        <v>2988</v>
      </c>
      <c r="B276" s="147">
        <v>924.42419999999993</v>
      </c>
    </row>
    <row r="277" spans="1:2" x14ac:dyDescent="0.2">
      <c r="A277" s="142" t="s">
        <v>2844</v>
      </c>
      <c r="B277" s="147">
        <v>900.84195</v>
      </c>
    </row>
    <row r="278" spans="1:2" x14ac:dyDescent="0.2">
      <c r="A278" s="142" t="s">
        <v>2857</v>
      </c>
      <c r="B278" s="147">
        <v>896.12549999999999</v>
      </c>
    </row>
    <row r="279" spans="1:2" x14ac:dyDescent="0.2">
      <c r="A279" s="142" t="s">
        <v>2869</v>
      </c>
      <c r="B279" s="147">
        <v>864.6825</v>
      </c>
    </row>
    <row r="280" spans="1:2" x14ac:dyDescent="0.2">
      <c r="A280" s="142" t="s">
        <v>2868</v>
      </c>
      <c r="B280" s="147">
        <v>817.51799999999992</v>
      </c>
    </row>
    <row r="281" spans="1:2" x14ac:dyDescent="0.2">
      <c r="A281" s="142" t="s">
        <v>2837</v>
      </c>
      <c r="B281" s="147">
        <v>792.36360000000002</v>
      </c>
    </row>
    <row r="282" spans="1:2" x14ac:dyDescent="0.2">
      <c r="A282" s="142" t="s">
        <v>179</v>
      </c>
      <c r="B282" s="147">
        <v>751.77068699999995</v>
      </c>
    </row>
    <row r="283" spans="1:2" x14ac:dyDescent="0.2">
      <c r="A283" s="142" t="s">
        <v>134</v>
      </c>
      <c r="B283" s="147">
        <v>751.51914299999999</v>
      </c>
    </row>
    <row r="284" spans="1:2" x14ac:dyDescent="0.2">
      <c r="A284" s="142" t="s">
        <v>3005</v>
      </c>
      <c r="B284" s="147">
        <v>705.76957800000002</v>
      </c>
    </row>
    <row r="285" spans="1:2" x14ac:dyDescent="0.2">
      <c r="A285" s="142" t="s">
        <v>2999</v>
      </c>
      <c r="B285" s="147">
        <v>679.48323000000005</v>
      </c>
    </row>
    <row r="286" spans="1:2" x14ac:dyDescent="0.2">
      <c r="A286" s="142" t="s">
        <v>2987</v>
      </c>
      <c r="B286" s="147">
        <v>650.42989799999998</v>
      </c>
    </row>
    <row r="287" spans="1:2" x14ac:dyDescent="0.2">
      <c r="A287" s="142" t="s">
        <v>265</v>
      </c>
      <c r="B287" s="147">
        <v>589.55624999999998</v>
      </c>
    </row>
    <row r="288" spans="1:2" x14ac:dyDescent="0.2">
      <c r="A288" s="142" t="s">
        <v>167</v>
      </c>
      <c r="B288" s="147">
        <v>573.96052199999997</v>
      </c>
    </row>
    <row r="289" spans="1:2" x14ac:dyDescent="0.2">
      <c r="A289" s="142" t="s">
        <v>170</v>
      </c>
      <c r="B289" s="147">
        <v>565.97399999999993</v>
      </c>
    </row>
    <row r="290" spans="1:2" x14ac:dyDescent="0.2">
      <c r="A290" s="142" t="s">
        <v>424</v>
      </c>
      <c r="B290" s="147">
        <v>556.54110000000003</v>
      </c>
    </row>
    <row r="291" spans="1:2" x14ac:dyDescent="0.2">
      <c r="A291" s="142" t="s">
        <v>388</v>
      </c>
      <c r="B291" s="147">
        <v>539.24744999999996</v>
      </c>
    </row>
    <row r="292" spans="1:2" x14ac:dyDescent="0.2">
      <c r="A292" s="142" t="s">
        <v>2979</v>
      </c>
      <c r="B292" s="147">
        <v>532.10988899999995</v>
      </c>
    </row>
    <row r="293" spans="1:2" x14ac:dyDescent="0.2">
      <c r="A293" s="142" t="s">
        <v>405</v>
      </c>
      <c r="B293" s="147">
        <v>529.18569000000002</v>
      </c>
    </row>
    <row r="294" spans="1:2" x14ac:dyDescent="0.2">
      <c r="A294" s="142" t="s">
        <v>257</v>
      </c>
      <c r="B294" s="147">
        <v>510.44566199999997</v>
      </c>
    </row>
    <row r="295" spans="1:2" x14ac:dyDescent="0.2">
      <c r="A295" s="142" t="s">
        <v>2845</v>
      </c>
      <c r="B295" s="147">
        <v>503.08799999999997</v>
      </c>
    </row>
    <row r="296" spans="1:2" x14ac:dyDescent="0.2">
      <c r="A296" s="142" t="s">
        <v>136</v>
      </c>
      <c r="B296" s="147">
        <v>493.96952999999996</v>
      </c>
    </row>
    <row r="297" spans="1:2" x14ac:dyDescent="0.2">
      <c r="A297" s="142" t="s">
        <v>218</v>
      </c>
      <c r="B297" s="147">
        <v>468.50069999999999</v>
      </c>
    </row>
    <row r="298" spans="1:2" x14ac:dyDescent="0.2">
      <c r="A298" s="142" t="s">
        <v>423</v>
      </c>
      <c r="B298" s="147">
        <v>448.28285099999994</v>
      </c>
    </row>
    <row r="299" spans="1:2" x14ac:dyDescent="0.2">
      <c r="A299" s="142" t="s">
        <v>2996</v>
      </c>
      <c r="B299" s="147">
        <v>440.202</v>
      </c>
    </row>
    <row r="300" spans="1:2" x14ac:dyDescent="0.2">
      <c r="A300" s="142" t="s">
        <v>155</v>
      </c>
      <c r="B300" s="147">
        <v>411.30588299999999</v>
      </c>
    </row>
    <row r="301" spans="1:2" x14ac:dyDescent="0.2">
      <c r="A301" s="142" t="s">
        <v>2983</v>
      </c>
      <c r="B301" s="147">
        <v>393.446259</v>
      </c>
    </row>
    <row r="302" spans="1:2" x14ac:dyDescent="0.2">
      <c r="A302" s="142" t="s">
        <v>357</v>
      </c>
      <c r="B302" s="147">
        <v>383.07006899999999</v>
      </c>
    </row>
    <row r="303" spans="1:2" x14ac:dyDescent="0.2">
      <c r="A303" s="142" t="s">
        <v>2997</v>
      </c>
      <c r="B303" s="147">
        <v>377.31599999999997</v>
      </c>
    </row>
    <row r="304" spans="1:2" x14ac:dyDescent="0.2">
      <c r="A304" s="142" t="s">
        <v>2853</v>
      </c>
      <c r="B304" s="147">
        <v>332.66693999999995</v>
      </c>
    </row>
    <row r="305" spans="1:2" x14ac:dyDescent="0.2">
      <c r="A305" s="142" t="s">
        <v>310</v>
      </c>
      <c r="B305" s="147">
        <v>330.68603100000001</v>
      </c>
    </row>
    <row r="306" spans="1:2" x14ac:dyDescent="0.2">
      <c r="A306" s="142" t="s">
        <v>346</v>
      </c>
      <c r="B306" s="147">
        <v>308.14139999999998</v>
      </c>
    </row>
    <row r="307" spans="1:2" x14ac:dyDescent="0.2">
      <c r="A307" s="142" t="s">
        <v>266</v>
      </c>
      <c r="B307" s="147">
        <v>305.90894700000001</v>
      </c>
    </row>
    <row r="308" spans="1:2" x14ac:dyDescent="0.2">
      <c r="A308" s="142" t="s">
        <v>232</v>
      </c>
      <c r="B308" s="147">
        <v>282.735456</v>
      </c>
    </row>
    <row r="309" spans="1:2" x14ac:dyDescent="0.2">
      <c r="A309" s="142" t="s">
        <v>2994</v>
      </c>
      <c r="B309" s="147">
        <v>251.54399999999998</v>
      </c>
    </row>
    <row r="310" spans="1:2" x14ac:dyDescent="0.2">
      <c r="A310" s="142" t="s">
        <v>2989</v>
      </c>
      <c r="B310" s="147">
        <v>210.79387200000002</v>
      </c>
    </row>
    <row r="311" spans="1:2" x14ac:dyDescent="0.2">
      <c r="A311" s="142" t="s">
        <v>226</v>
      </c>
      <c r="B311" s="147">
        <v>188.65799999999999</v>
      </c>
    </row>
    <row r="312" spans="1:2" x14ac:dyDescent="0.2">
      <c r="A312" s="142" t="s">
        <v>2984</v>
      </c>
      <c r="B312" s="147">
        <v>179.2251</v>
      </c>
    </row>
    <row r="313" spans="1:2" x14ac:dyDescent="0.2">
      <c r="A313" s="142" t="s">
        <v>234</v>
      </c>
      <c r="B313" s="147">
        <v>157.215</v>
      </c>
    </row>
    <row r="314" spans="1:2" x14ac:dyDescent="0.2">
      <c r="A314" s="142" t="s">
        <v>233</v>
      </c>
      <c r="B314" s="147">
        <v>125.77199999999999</v>
      </c>
    </row>
    <row r="315" spans="1:2" x14ac:dyDescent="0.2">
      <c r="A315" s="142" t="s">
        <v>351</v>
      </c>
      <c r="B315" s="147">
        <v>46.692854999999994</v>
      </c>
    </row>
    <row r="316" spans="1:2" x14ac:dyDescent="0.2">
      <c r="A316" s="142" t="s">
        <v>2971</v>
      </c>
      <c r="B316" s="147"/>
    </row>
    <row r="317" spans="1:2" x14ac:dyDescent="0.2">
      <c r="A317" s="142" t="s">
        <v>2828</v>
      </c>
      <c r="B317" s="147">
        <v>30717904.453695003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68"/>
  <sheetViews>
    <sheetView zoomScale="70" zoomScaleNormal="70" workbookViewId="0">
      <selection activeCell="G11" sqref="G11"/>
    </sheetView>
  </sheetViews>
  <sheetFormatPr defaultColWidth="5.7109375" defaultRowHeight="13.5" customHeight="1" x14ac:dyDescent="0.2"/>
  <cols>
    <col min="1" max="1" width="11" style="79" customWidth="1"/>
    <col min="2" max="2" width="31.140625" style="79" customWidth="1"/>
    <col min="3" max="3" width="39.42578125" style="78" customWidth="1"/>
    <col min="4" max="4" width="15" style="79" bestFit="1" customWidth="1"/>
    <col min="5" max="5" width="49.85546875" style="80" customWidth="1"/>
    <col min="6" max="6" width="25.140625" style="79" customWidth="1"/>
    <col min="7" max="7" width="24.5703125" style="79" customWidth="1"/>
    <col min="8" max="8" width="9.7109375" style="79" customWidth="1"/>
    <col min="9" max="9" width="17.42578125" style="79" customWidth="1"/>
    <col min="10" max="10" width="16.85546875" style="95" bestFit="1" customWidth="1"/>
    <col min="11" max="11" width="15.7109375" style="97" customWidth="1"/>
    <col min="12" max="12" width="41.5703125" style="79" bestFit="1" customWidth="1"/>
    <col min="13" max="13" width="10" style="78" bestFit="1" customWidth="1"/>
    <col min="14" max="14" width="45.85546875" style="78" bestFit="1" customWidth="1"/>
    <col min="15" max="15" width="5.7109375" style="78"/>
    <col min="16" max="16" width="10.42578125" style="78" bestFit="1" customWidth="1"/>
    <col min="17" max="17" width="15.5703125" style="78" bestFit="1" customWidth="1"/>
    <col min="18" max="18" width="81.28515625" style="78" bestFit="1" customWidth="1"/>
    <col min="19" max="16384" width="5.7109375" style="78"/>
  </cols>
  <sheetData>
    <row r="1" spans="1:16" ht="18" x14ac:dyDescent="0.25">
      <c r="B1" s="185" t="s">
        <v>2757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6" ht="18" x14ac:dyDescent="0.25">
      <c r="B2" s="185" t="s">
        <v>2756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6" ht="13.5" customHeight="1" x14ac:dyDescent="0.2">
      <c r="B3" s="133"/>
      <c r="C3" s="133"/>
      <c r="D3" s="133"/>
      <c r="E3" s="133"/>
      <c r="F3" s="133"/>
      <c r="G3" s="133"/>
      <c r="H3" s="133"/>
      <c r="I3" s="133"/>
      <c r="J3" s="133"/>
      <c r="K3" s="163"/>
      <c r="L3" s="80"/>
    </row>
    <row r="4" spans="1:16" ht="13.5" customHeight="1" x14ac:dyDescent="0.2">
      <c r="B4" s="133"/>
      <c r="C4" s="69"/>
      <c r="D4" s="69"/>
      <c r="E4" s="69"/>
      <c r="F4" s="69"/>
      <c r="G4" s="69"/>
      <c r="H4" s="69"/>
      <c r="I4" s="69"/>
      <c r="J4" s="69"/>
    </row>
    <row r="5" spans="1:16" ht="18" x14ac:dyDescent="0.25">
      <c r="B5" s="186" t="s">
        <v>2772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7" spans="1:16" s="88" customFormat="1" ht="27.75" customHeight="1" x14ac:dyDescent="0.2">
      <c r="A7" s="88" t="s">
        <v>5995</v>
      </c>
      <c r="B7" s="177" t="s">
        <v>2652</v>
      </c>
      <c r="C7" s="177" t="s">
        <v>11</v>
      </c>
      <c r="D7" s="177" t="s">
        <v>12</v>
      </c>
      <c r="E7" s="177" t="s">
        <v>13</v>
      </c>
      <c r="F7" s="177" t="s">
        <v>1</v>
      </c>
      <c r="G7" s="177" t="s">
        <v>36</v>
      </c>
      <c r="H7" s="177" t="s">
        <v>2767</v>
      </c>
      <c r="I7" s="177" t="s">
        <v>2768</v>
      </c>
      <c r="J7" s="178" t="s">
        <v>2</v>
      </c>
      <c r="K7" s="179" t="s">
        <v>4</v>
      </c>
      <c r="L7" s="177" t="s">
        <v>5</v>
      </c>
    </row>
    <row r="8" spans="1:16" ht="27.75" customHeight="1" x14ac:dyDescent="0.2">
      <c r="A8" s="79">
        <v>1</v>
      </c>
      <c r="B8" s="149" t="s">
        <v>30</v>
      </c>
      <c r="C8" s="162" t="s">
        <v>216</v>
      </c>
      <c r="D8" s="150" t="s">
        <v>3650</v>
      </c>
      <c r="E8" s="151" t="s">
        <v>3373</v>
      </c>
      <c r="F8" s="150" t="s">
        <v>3826</v>
      </c>
      <c r="G8" s="150" t="s">
        <v>1925</v>
      </c>
      <c r="H8" s="150" t="s">
        <v>2769</v>
      </c>
      <c r="I8" s="152">
        <v>429</v>
      </c>
      <c r="J8" s="153">
        <f>I8</f>
        <v>429</v>
      </c>
      <c r="K8" s="154">
        <v>42129</v>
      </c>
      <c r="L8" s="155" t="s">
        <v>4771</v>
      </c>
      <c r="M8" s="156">
        <v>2.010101E+18</v>
      </c>
      <c r="N8" s="157" t="str">
        <f t="shared" ref="N8:N71" si="0">M8&amp;G8&amp;K8</f>
        <v>2010101000000000000FOR-027584/342129</v>
      </c>
      <c r="O8" s="156" t="s">
        <v>3833</v>
      </c>
      <c r="P8" s="145">
        <v>14315970000190</v>
      </c>
    </row>
    <row r="9" spans="1:16" ht="27.75" customHeight="1" x14ac:dyDescent="0.2">
      <c r="A9" s="79">
        <v>2</v>
      </c>
      <c r="B9" s="149" t="s">
        <v>30</v>
      </c>
      <c r="C9" s="162" t="s">
        <v>216</v>
      </c>
      <c r="D9" s="150" t="s">
        <v>3650</v>
      </c>
      <c r="E9" s="151" t="s">
        <v>3373</v>
      </c>
      <c r="F9" s="150" t="s">
        <v>3826</v>
      </c>
      <c r="G9" s="150" t="s">
        <v>1926</v>
      </c>
      <c r="H9" s="150" t="s">
        <v>2769</v>
      </c>
      <c r="I9" s="152">
        <v>429</v>
      </c>
      <c r="J9" s="153">
        <f>I9</f>
        <v>429</v>
      </c>
      <c r="K9" s="154">
        <v>42159</v>
      </c>
      <c r="L9" s="155" t="s">
        <v>4772</v>
      </c>
      <c r="M9" s="156">
        <v>2.010101E+18</v>
      </c>
      <c r="N9" s="157" t="str">
        <f t="shared" si="0"/>
        <v>2010101000000000000FOR-027584/442159</v>
      </c>
      <c r="O9" s="156" t="s">
        <v>3833</v>
      </c>
      <c r="P9" s="145">
        <v>14315970000190</v>
      </c>
    </row>
    <row r="10" spans="1:16" ht="27.75" customHeight="1" x14ac:dyDescent="0.2">
      <c r="A10" s="79">
        <v>3</v>
      </c>
      <c r="B10" s="149" t="s">
        <v>30</v>
      </c>
      <c r="C10" s="162" t="s">
        <v>216</v>
      </c>
      <c r="D10" s="150" t="s">
        <v>3650</v>
      </c>
      <c r="E10" s="151" t="s">
        <v>3373</v>
      </c>
      <c r="F10" s="150" t="s">
        <v>3826</v>
      </c>
      <c r="G10" s="150" t="s">
        <v>1927</v>
      </c>
      <c r="H10" s="150" t="s">
        <v>2769</v>
      </c>
      <c r="I10" s="152">
        <v>130</v>
      </c>
      <c r="J10" s="153">
        <f>I10</f>
        <v>130</v>
      </c>
      <c r="K10" s="154">
        <v>42126</v>
      </c>
      <c r="L10" s="155" t="s">
        <v>4773</v>
      </c>
      <c r="M10" s="156">
        <v>2.010101E+18</v>
      </c>
      <c r="N10" s="157" t="str">
        <f t="shared" si="0"/>
        <v>2010101000000000000FOR-034053/142126</v>
      </c>
      <c r="O10" s="156" t="s">
        <v>3833</v>
      </c>
      <c r="P10" s="145">
        <v>14315970000190</v>
      </c>
    </row>
    <row r="11" spans="1:16" ht="27.75" customHeight="1" x14ac:dyDescent="0.2">
      <c r="A11" s="79">
        <v>4</v>
      </c>
      <c r="B11" s="149" t="s">
        <v>30</v>
      </c>
      <c r="C11" s="162" t="s">
        <v>184</v>
      </c>
      <c r="D11" s="150"/>
      <c r="E11" s="151" t="s">
        <v>2788</v>
      </c>
      <c r="F11" s="150" t="s">
        <v>3830</v>
      </c>
      <c r="G11" s="150" t="s">
        <v>468</v>
      </c>
      <c r="H11" s="150" t="s">
        <v>2771</v>
      </c>
      <c r="I11" s="158">
        <v>42600</v>
      </c>
      <c r="J11" s="153">
        <f>I11*$D$1259</f>
        <v>132843.84</v>
      </c>
      <c r="K11" s="154">
        <v>41544</v>
      </c>
      <c r="L11" s="155" t="s">
        <v>3887</v>
      </c>
      <c r="M11" s="156">
        <v>2.010102E+18</v>
      </c>
      <c r="N11" s="157" t="str">
        <f t="shared" si="0"/>
        <v>2010102000000000000FOR-292411/141544</v>
      </c>
      <c r="O11" s="156" t="s">
        <v>3832</v>
      </c>
      <c r="P11" s="159">
        <v>14</v>
      </c>
    </row>
    <row r="12" spans="1:16" ht="27.75" customHeight="1" x14ac:dyDescent="0.2">
      <c r="A12" s="79">
        <v>5</v>
      </c>
      <c r="B12" s="149" t="s">
        <v>30</v>
      </c>
      <c r="C12" s="162" t="s">
        <v>184</v>
      </c>
      <c r="D12" s="150"/>
      <c r="E12" s="151" t="s">
        <v>2788</v>
      </c>
      <c r="F12" s="150" t="s">
        <v>3830</v>
      </c>
      <c r="G12" s="150" t="s">
        <v>469</v>
      </c>
      <c r="H12" s="150" t="s">
        <v>2771</v>
      </c>
      <c r="I12" s="158">
        <v>51700</v>
      </c>
      <c r="J12" s="153">
        <f>I12*$D$1259</f>
        <v>161221.28</v>
      </c>
      <c r="K12" s="154">
        <v>41558</v>
      </c>
      <c r="L12" s="155" t="s">
        <v>3888</v>
      </c>
      <c r="M12" s="156">
        <v>2.010102E+18</v>
      </c>
      <c r="N12" s="157" t="str">
        <f t="shared" si="0"/>
        <v>2010102000000000000FOR-05083641558</v>
      </c>
      <c r="O12" s="156" t="s">
        <v>3832</v>
      </c>
      <c r="P12" s="159">
        <v>14</v>
      </c>
    </row>
    <row r="13" spans="1:16" ht="27.75" customHeight="1" x14ac:dyDescent="0.2">
      <c r="A13" s="79">
        <v>6</v>
      </c>
      <c r="B13" s="149" t="s">
        <v>30</v>
      </c>
      <c r="C13" s="162" t="s">
        <v>184</v>
      </c>
      <c r="D13" s="150"/>
      <c r="E13" s="151" t="s">
        <v>2788</v>
      </c>
      <c r="F13" s="150" t="s">
        <v>3830</v>
      </c>
      <c r="G13" s="150" t="s">
        <v>470</v>
      </c>
      <c r="H13" s="150" t="s">
        <v>2771</v>
      </c>
      <c r="I13" s="158">
        <v>28725</v>
      </c>
      <c r="J13" s="153">
        <f>I13*$D$1259</f>
        <v>89576.04</v>
      </c>
      <c r="K13" s="154">
        <v>42016</v>
      </c>
      <c r="L13" s="155" t="s">
        <v>3889</v>
      </c>
      <c r="M13" s="156">
        <v>2.010102E+18</v>
      </c>
      <c r="N13" s="157" t="str">
        <f t="shared" si="0"/>
        <v>2010102000000000000FOR-166799/342016</v>
      </c>
      <c r="O13" s="156" t="s">
        <v>3832</v>
      </c>
      <c r="P13" s="159">
        <v>14</v>
      </c>
    </row>
    <row r="14" spans="1:16" ht="27.75" customHeight="1" x14ac:dyDescent="0.2">
      <c r="A14" s="79">
        <v>7</v>
      </c>
      <c r="B14" s="149" t="s">
        <v>30</v>
      </c>
      <c r="C14" s="162" t="s">
        <v>184</v>
      </c>
      <c r="D14" s="150"/>
      <c r="E14" s="151" t="s">
        <v>2788</v>
      </c>
      <c r="F14" s="150" t="s">
        <v>3830</v>
      </c>
      <c r="G14" s="150" t="s">
        <v>471</v>
      </c>
      <c r="H14" s="150" t="s">
        <v>2771</v>
      </c>
      <c r="I14" s="158">
        <v>33700</v>
      </c>
      <c r="J14" s="153">
        <f>I14*$D$1259</f>
        <v>105090.08</v>
      </c>
      <c r="K14" s="154">
        <v>42052</v>
      </c>
      <c r="L14" s="155" t="s">
        <v>3890</v>
      </c>
      <c r="M14" s="156">
        <v>2.010102E+18</v>
      </c>
      <c r="N14" s="157" t="str">
        <f t="shared" si="0"/>
        <v>2010102000000000000FOR-168559/142052</v>
      </c>
      <c r="O14" s="156" t="s">
        <v>3832</v>
      </c>
      <c r="P14" s="159">
        <v>14</v>
      </c>
    </row>
    <row r="15" spans="1:16" ht="27.75" customHeight="1" x14ac:dyDescent="0.2">
      <c r="A15" s="79">
        <v>8</v>
      </c>
      <c r="B15" s="149" t="s">
        <v>30</v>
      </c>
      <c r="C15" s="162" t="s">
        <v>55</v>
      </c>
      <c r="D15" s="150" t="s">
        <v>3651</v>
      </c>
      <c r="E15" s="151" t="s">
        <v>3374</v>
      </c>
      <c r="F15" s="150" t="s">
        <v>3826</v>
      </c>
      <c r="G15" s="150" t="s">
        <v>1928</v>
      </c>
      <c r="H15" s="150" t="s">
        <v>2769</v>
      </c>
      <c r="I15" s="152">
        <v>3472.73</v>
      </c>
      <c r="J15" s="153">
        <f t="shared" ref="J15:J27" si="1">I15</f>
        <v>3472.73</v>
      </c>
      <c r="K15" s="154">
        <v>42045</v>
      </c>
      <c r="L15" s="155" t="s">
        <v>4774</v>
      </c>
      <c r="M15" s="156">
        <v>2.010101E+18</v>
      </c>
      <c r="N15" s="157" t="str">
        <f t="shared" si="0"/>
        <v>2010101000000000000FOR-000558/142045</v>
      </c>
      <c r="O15" s="156" t="s">
        <v>3833</v>
      </c>
      <c r="P15" s="145">
        <v>8892552000163</v>
      </c>
    </row>
    <row r="16" spans="1:16" ht="27.75" customHeight="1" x14ac:dyDescent="0.2">
      <c r="A16" s="79">
        <v>9</v>
      </c>
      <c r="B16" s="149" t="s">
        <v>30</v>
      </c>
      <c r="C16" s="162" t="s">
        <v>55</v>
      </c>
      <c r="D16" s="150" t="s">
        <v>3651</v>
      </c>
      <c r="E16" s="151" t="s">
        <v>3374</v>
      </c>
      <c r="F16" s="150" t="s">
        <v>3826</v>
      </c>
      <c r="G16" s="150" t="s">
        <v>1929</v>
      </c>
      <c r="H16" s="150" t="s">
        <v>2769</v>
      </c>
      <c r="I16" s="152">
        <v>4243.51</v>
      </c>
      <c r="J16" s="153">
        <f t="shared" si="1"/>
        <v>4243.51</v>
      </c>
      <c r="K16" s="154">
        <v>42060</v>
      </c>
      <c r="L16" s="155" t="s">
        <v>4775</v>
      </c>
      <c r="M16" s="156">
        <v>2.010101E+18</v>
      </c>
      <c r="N16" s="157" t="str">
        <f t="shared" si="0"/>
        <v>2010101000000000000FOR-000611/242060</v>
      </c>
      <c r="O16" s="156" t="s">
        <v>3833</v>
      </c>
      <c r="P16" s="145">
        <v>8892552000163</v>
      </c>
    </row>
    <row r="17" spans="1:16" ht="27.75" customHeight="1" x14ac:dyDescent="0.2">
      <c r="A17" s="79">
        <v>10</v>
      </c>
      <c r="B17" s="149" t="s">
        <v>30</v>
      </c>
      <c r="C17" s="162" t="s">
        <v>55</v>
      </c>
      <c r="D17" s="150" t="s">
        <v>3651</v>
      </c>
      <c r="E17" s="151" t="s">
        <v>3374</v>
      </c>
      <c r="F17" s="150" t="s">
        <v>3826</v>
      </c>
      <c r="G17" s="150" t="s">
        <v>1930</v>
      </c>
      <c r="H17" s="150" t="s">
        <v>2769</v>
      </c>
      <c r="I17" s="152">
        <v>2881.41</v>
      </c>
      <c r="J17" s="153">
        <f t="shared" si="1"/>
        <v>2881.41</v>
      </c>
      <c r="K17" s="154">
        <v>42114</v>
      </c>
      <c r="L17" s="155" t="s">
        <v>4776</v>
      </c>
      <c r="M17" s="156">
        <v>2.010101E+18</v>
      </c>
      <c r="N17" s="157" t="str">
        <f t="shared" si="0"/>
        <v>2010101000000000000FOR-000691/142114</v>
      </c>
      <c r="O17" s="156" t="s">
        <v>3833</v>
      </c>
      <c r="P17" s="145">
        <v>8892552000163</v>
      </c>
    </row>
    <row r="18" spans="1:16" ht="27.75" customHeight="1" x14ac:dyDescent="0.2">
      <c r="A18" s="79">
        <v>11</v>
      </c>
      <c r="B18" s="149" t="s">
        <v>30</v>
      </c>
      <c r="C18" s="162" t="s">
        <v>55</v>
      </c>
      <c r="D18" s="150" t="s">
        <v>3651</v>
      </c>
      <c r="E18" s="151" t="s">
        <v>3374</v>
      </c>
      <c r="F18" s="150" t="s">
        <v>3826</v>
      </c>
      <c r="G18" s="150" t="s">
        <v>1931</v>
      </c>
      <c r="H18" s="150" t="s">
        <v>2769</v>
      </c>
      <c r="I18" s="152">
        <v>5733.33</v>
      </c>
      <c r="J18" s="153">
        <f t="shared" si="1"/>
        <v>5733.33</v>
      </c>
      <c r="K18" s="154">
        <v>42088</v>
      </c>
      <c r="L18" s="155" t="s">
        <v>4777</v>
      </c>
      <c r="M18" s="156">
        <v>2.010101E+18</v>
      </c>
      <c r="N18" s="157" t="str">
        <f t="shared" si="0"/>
        <v>2010101000000000000FOR-000108/142088</v>
      </c>
      <c r="O18" s="156" t="s">
        <v>3833</v>
      </c>
      <c r="P18" s="145">
        <v>8892552000163</v>
      </c>
    </row>
    <row r="19" spans="1:16" ht="27.75" customHeight="1" x14ac:dyDescent="0.2">
      <c r="A19" s="79">
        <v>12</v>
      </c>
      <c r="B19" s="149" t="s">
        <v>30</v>
      </c>
      <c r="C19" s="162" t="s">
        <v>55</v>
      </c>
      <c r="D19" s="150" t="s">
        <v>3651</v>
      </c>
      <c r="E19" s="151" t="s">
        <v>3374</v>
      </c>
      <c r="F19" s="150" t="s">
        <v>3826</v>
      </c>
      <c r="G19" s="150" t="s">
        <v>1932</v>
      </c>
      <c r="H19" s="150" t="s">
        <v>2769</v>
      </c>
      <c r="I19" s="152">
        <v>3888.9</v>
      </c>
      <c r="J19" s="153">
        <f t="shared" si="1"/>
        <v>3888.9</v>
      </c>
      <c r="K19" s="154">
        <v>42104</v>
      </c>
      <c r="L19" s="155" t="s">
        <v>4778</v>
      </c>
      <c r="M19" s="156">
        <v>2.010101E+18</v>
      </c>
      <c r="N19" s="157" t="str">
        <f t="shared" si="0"/>
        <v>2010101000000000000FOR-000232/142104</v>
      </c>
      <c r="O19" s="156" t="s">
        <v>3833</v>
      </c>
      <c r="P19" s="145">
        <v>8892552000163</v>
      </c>
    </row>
    <row r="20" spans="1:16" ht="27.75" customHeight="1" x14ac:dyDescent="0.2">
      <c r="A20" s="79">
        <v>13</v>
      </c>
      <c r="B20" s="149" t="s">
        <v>30</v>
      </c>
      <c r="C20" s="162" t="s">
        <v>218</v>
      </c>
      <c r="D20" s="150" t="s">
        <v>2968</v>
      </c>
      <c r="E20" s="151" t="s">
        <v>3375</v>
      </c>
      <c r="F20" s="150" t="s">
        <v>3826</v>
      </c>
      <c r="G20" s="150" t="s">
        <v>1935</v>
      </c>
      <c r="H20" s="150" t="s">
        <v>2769</v>
      </c>
      <c r="I20" s="152">
        <v>149</v>
      </c>
      <c r="J20" s="153">
        <f t="shared" si="1"/>
        <v>149</v>
      </c>
      <c r="K20" s="154">
        <v>42074</v>
      </c>
      <c r="L20" s="155" t="s">
        <v>4779</v>
      </c>
      <c r="M20" s="156">
        <v>2.010101E+18</v>
      </c>
      <c r="N20" s="157" t="str">
        <f t="shared" si="0"/>
        <v>2010101000000000000FOR-003702/142074</v>
      </c>
      <c r="O20" s="156" t="s">
        <v>3833</v>
      </c>
      <c r="P20" s="145">
        <v>94478518000189</v>
      </c>
    </row>
    <row r="21" spans="1:16" ht="27.75" customHeight="1" x14ac:dyDescent="0.2">
      <c r="A21" s="79">
        <v>14</v>
      </c>
      <c r="B21" s="149" t="s">
        <v>30</v>
      </c>
      <c r="C21" s="162" t="s">
        <v>219</v>
      </c>
      <c r="D21" s="150" t="s">
        <v>3652</v>
      </c>
      <c r="E21" s="151" t="s">
        <v>3376</v>
      </c>
      <c r="F21" s="150" t="s">
        <v>3826</v>
      </c>
      <c r="G21" s="150" t="s">
        <v>1936</v>
      </c>
      <c r="H21" s="150" t="s">
        <v>2769</v>
      </c>
      <c r="I21" s="152">
        <v>1071.08</v>
      </c>
      <c r="J21" s="153">
        <f t="shared" si="1"/>
        <v>1071.08</v>
      </c>
      <c r="K21" s="154">
        <v>41996</v>
      </c>
      <c r="L21" s="155" t="s">
        <v>4780</v>
      </c>
      <c r="M21" s="156">
        <v>2.010101E+18</v>
      </c>
      <c r="N21" s="157" t="str">
        <f t="shared" si="0"/>
        <v>2010101000000000000FOR-157919/241996</v>
      </c>
      <c r="O21" s="156" t="s">
        <v>3833</v>
      </c>
      <c r="P21" s="145">
        <v>212675000102</v>
      </c>
    </row>
    <row r="22" spans="1:16" ht="27.75" customHeight="1" x14ac:dyDescent="0.2">
      <c r="A22" s="79">
        <v>15</v>
      </c>
      <c r="B22" s="149" t="s">
        <v>30</v>
      </c>
      <c r="C22" s="162" t="s">
        <v>219</v>
      </c>
      <c r="D22" s="150" t="s">
        <v>3652</v>
      </c>
      <c r="E22" s="151" t="s">
        <v>3376</v>
      </c>
      <c r="F22" s="150" t="s">
        <v>3826</v>
      </c>
      <c r="G22" s="150" t="s">
        <v>1937</v>
      </c>
      <c r="H22" s="150" t="s">
        <v>2769</v>
      </c>
      <c r="I22" s="152">
        <v>1071.08</v>
      </c>
      <c r="J22" s="153">
        <f t="shared" si="1"/>
        <v>1071.08</v>
      </c>
      <c r="K22" s="154">
        <v>42060</v>
      </c>
      <c r="L22" s="155" t="s">
        <v>4781</v>
      </c>
      <c r="M22" s="156">
        <v>2.010101E+18</v>
      </c>
      <c r="N22" s="157" t="str">
        <f t="shared" si="0"/>
        <v>2010101000000000000FOR-157919/342060</v>
      </c>
      <c r="O22" s="156" t="s">
        <v>3833</v>
      </c>
      <c r="P22" s="145">
        <v>212675000102</v>
      </c>
    </row>
    <row r="23" spans="1:16" ht="27.75" customHeight="1" x14ac:dyDescent="0.2">
      <c r="A23" s="79">
        <v>16</v>
      </c>
      <c r="B23" s="149" t="s">
        <v>30</v>
      </c>
      <c r="C23" s="162" t="s">
        <v>219</v>
      </c>
      <c r="D23" s="150" t="s">
        <v>3652</v>
      </c>
      <c r="E23" s="151" t="s">
        <v>3376</v>
      </c>
      <c r="F23" s="150" t="s">
        <v>3826</v>
      </c>
      <c r="G23" s="150" t="s">
        <v>1938</v>
      </c>
      <c r="H23" s="150" t="s">
        <v>2769</v>
      </c>
      <c r="I23" s="152">
        <v>1454.73</v>
      </c>
      <c r="J23" s="153">
        <f t="shared" si="1"/>
        <v>1454.73</v>
      </c>
      <c r="K23" s="154">
        <v>42020</v>
      </c>
      <c r="L23" s="155" t="s">
        <v>4782</v>
      </c>
      <c r="M23" s="156">
        <v>2.010101E+18</v>
      </c>
      <c r="N23" s="157" t="str">
        <f t="shared" si="0"/>
        <v>2010101000000000000FOR-167741/142020</v>
      </c>
      <c r="O23" s="156" t="s">
        <v>3833</v>
      </c>
      <c r="P23" s="145">
        <v>212675000102</v>
      </c>
    </row>
    <row r="24" spans="1:16" ht="27.75" customHeight="1" x14ac:dyDescent="0.2">
      <c r="A24" s="79">
        <v>17</v>
      </c>
      <c r="B24" s="149" t="s">
        <v>30</v>
      </c>
      <c r="C24" s="162" t="s">
        <v>219</v>
      </c>
      <c r="D24" s="150" t="s">
        <v>3653</v>
      </c>
      <c r="E24" s="151" t="s">
        <v>3377</v>
      </c>
      <c r="F24" s="150" t="s">
        <v>3826</v>
      </c>
      <c r="G24" s="150" t="s">
        <v>1939</v>
      </c>
      <c r="H24" s="150" t="s">
        <v>2769</v>
      </c>
      <c r="I24" s="152">
        <v>576.91999999999996</v>
      </c>
      <c r="J24" s="153">
        <f t="shared" si="1"/>
        <v>576.91999999999996</v>
      </c>
      <c r="K24" s="154">
        <v>42073</v>
      </c>
      <c r="L24" s="155" t="s">
        <v>4783</v>
      </c>
      <c r="M24" s="156">
        <v>2.010101E+18</v>
      </c>
      <c r="N24" s="157" t="str">
        <f t="shared" si="0"/>
        <v>2010101000000000000FOR-000778/242073</v>
      </c>
      <c r="O24" s="156" t="s">
        <v>3833</v>
      </c>
      <c r="P24" s="145">
        <v>212675000366</v>
      </c>
    </row>
    <row r="25" spans="1:16" ht="27.75" customHeight="1" x14ac:dyDescent="0.2">
      <c r="A25" s="79">
        <v>18</v>
      </c>
      <c r="B25" s="149" t="s">
        <v>30</v>
      </c>
      <c r="C25" s="162" t="s">
        <v>219</v>
      </c>
      <c r="D25" s="150" t="s">
        <v>3653</v>
      </c>
      <c r="E25" s="151" t="s">
        <v>3377</v>
      </c>
      <c r="F25" s="150" t="s">
        <v>3826</v>
      </c>
      <c r="G25" s="150" t="s">
        <v>1940</v>
      </c>
      <c r="H25" s="150" t="s">
        <v>2769</v>
      </c>
      <c r="I25" s="152">
        <v>576.91</v>
      </c>
      <c r="J25" s="153">
        <f t="shared" si="1"/>
        <v>576.91</v>
      </c>
      <c r="K25" s="154">
        <v>42101</v>
      </c>
      <c r="L25" s="155" t="s">
        <v>4784</v>
      </c>
      <c r="M25" s="156">
        <v>2.010101E+18</v>
      </c>
      <c r="N25" s="157" t="str">
        <f t="shared" si="0"/>
        <v>2010101000000000000FOR-000778/342101</v>
      </c>
      <c r="O25" s="156" t="s">
        <v>3833</v>
      </c>
      <c r="P25" s="145">
        <v>212675000366</v>
      </c>
    </row>
    <row r="26" spans="1:16" ht="27.75" customHeight="1" x14ac:dyDescent="0.2">
      <c r="A26" s="79">
        <v>19</v>
      </c>
      <c r="B26" s="149" t="s">
        <v>31</v>
      </c>
      <c r="C26" s="162" t="s">
        <v>219</v>
      </c>
      <c r="D26" s="150" t="s">
        <v>3653</v>
      </c>
      <c r="E26" s="151" t="s">
        <v>3377</v>
      </c>
      <c r="F26" s="150" t="s">
        <v>3826</v>
      </c>
      <c r="G26" s="150" t="s">
        <v>2588</v>
      </c>
      <c r="H26" s="150" t="s">
        <v>2769</v>
      </c>
      <c r="I26" s="152">
        <v>240.08</v>
      </c>
      <c r="J26" s="153">
        <f t="shared" si="1"/>
        <v>240.08</v>
      </c>
      <c r="K26" s="154">
        <v>42094</v>
      </c>
      <c r="L26" s="155" t="s">
        <v>5044</v>
      </c>
      <c r="M26" s="156">
        <v>2.010101E+18</v>
      </c>
      <c r="N26" s="157" t="str">
        <f t="shared" si="0"/>
        <v>2010101000000000000FOR-005756/142094</v>
      </c>
      <c r="O26" s="156" t="s">
        <v>3833</v>
      </c>
      <c r="P26" s="145">
        <v>212675000366</v>
      </c>
    </row>
    <row r="27" spans="1:16" ht="27.75" customHeight="1" x14ac:dyDescent="0.2">
      <c r="A27" s="79">
        <v>20</v>
      </c>
      <c r="B27" s="149" t="s">
        <v>30</v>
      </c>
      <c r="C27" s="162" t="s">
        <v>220</v>
      </c>
      <c r="D27" s="150" t="s">
        <v>2951</v>
      </c>
      <c r="E27" s="151" t="s">
        <v>3378</v>
      </c>
      <c r="F27" s="150" t="s">
        <v>3826</v>
      </c>
      <c r="G27" s="150" t="s">
        <v>1941</v>
      </c>
      <c r="H27" s="150" t="s">
        <v>2769</v>
      </c>
      <c r="I27" s="152">
        <v>445.05</v>
      </c>
      <c r="J27" s="153">
        <f t="shared" si="1"/>
        <v>445.05</v>
      </c>
      <c r="K27" s="154">
        <v>41355</v>
      </c>
      <c r="L27" s="155" t="s">
        <v>4785</v>
      </c>
      <c r="M27" s="156">
        <v>2.010101E+18</v>
      </c>
      <c r="N27" s="157" t="str">
        <f t="shared" si="0"/>
        <v>2010101000000000000FOR-013506/141355</v>
      </c>
      <c r="O27" s="156" t="s">
        <v>3833</v>
      </c>
      <c r="P27" s="145">
        <v>90423252000116</v>
      </c>
    </row>
    <row r="28" spans="1:16" ht="27.75" customHeight="1" x14ac:dyDescent="0.2">
      <c r="A28" s="79">
        <v>21</v>
      </c>
      <c r="B28" s="149" t="s">
        <v>30</v>
      </c>
      <c r="C28" s="162" t="s">
        <v>185</v>
      </c>
      <c r="D28" s="150"/>
      <c r="E28" s="151" t="s">
        <v>2789</v>
      </c>
      <c r="F28" s="150" t="s">
        <v>3830</v>
      </c>
      <c r="G28" s="150" t="s">
        <v>472</v>
      </c>
      <c r="H28" s="150" t="s">
        <v>2771</v>
      </c>
      <c r="I28" s="158">
        <v>13260</v>
      </c>
      <c r="J28" s="153">
        <f>I28*$D$1259</f>
        <v>41349.983999999997</v>
      </c>
      <c r="K28" s="154">
        <v>42059</v>
      </c>
      <c r="L28" s="155" t="s">
        <v>3891</v>
      </c>
      <c r="M28" s="156">
        <v>2.010102E+18</v>
      </c>
      <c r="N28" s="157" t="str">
        <f t="shared" si="0"/>
        <v>2010102000000000000FOR-168559/242059</v>
      </c>
      <c r="O28" s="156" t="s">
        <v>3832</v>
      </c>
      <c r="P28" s="159">
        <v>8964409</v>
      </c>
    </row>
    <row r="29" spans="1:16" ht="27.75" customHeight="1" x14ac:dyDescent="0.2">
      <c r="A29" s="79">
        <v>22</v>
      </c>
      <c r="B29" s="149" t="s">
        <v>30</v>
      </c>
      <c r="C29" s="162" t="s">
        <v>225</v>
      </c>
      <c r="D29" s="150" t="s">
        <v>3656</v>
      </c>
      <c r="E29" s="151" t="s">
        <v>3382</v>
      </c>
      <c r="F29" s="150" t="s">
        <v>3826</v>
      </c>
      <c r="G29" s="150" t="s">
        <v>3144</v>
      </c>
      <c r="H29" s="150" t="s">
        <v>2769</v>
      </c>
      <c r="I29" s="152">
        <v>750.5</v>
      </c>
      <c r="J29" s="153">
        <f>I29</f>
        <v>750.5</v>
      </c>
      <c r="K29" s="154">
        <v>42159</v>
      </c>
      <c r="L29" s="155" t="s">
        <v>4786</v>
      </c>
      <c r="M29" s="156">
        <v>2.010101E+18</v>
      </c>
      <c r="N29" s="157" t="str">
        <f t="shared" si="0"/>
        <v>2010101000000000000FOR-00908242159</v>
      </c>
      <c r="O29" s="156" t="s">
        <v>3833</v>
      </c>
      <c r="P29" s="145">
        <v>14001749000168</v>
      </c>
    </row>
    <row r="30" spans="1:16" ht="27.75" customHeight="1" x14ac:dyDescent="0.2">
      <c r="A30" s="79">
        <v>23</v>
      </c>
      <c r="B30" s="149" t="s">
        <v>30</v>
      </c>
      <c r="C30" s="162" t="s">
        <v>225</v>
      </c>
      <c r="D30" s="150" t="s">
        <v>3656</v>
      </c>
      <c r="E30" s="151" t="s">
        <v>3382</v>
      </c>
      <c r="F30" s="150" t="s">
        <v>3826</v>
      </c>
      <c r="G30" s="150" t="s">
        <v>3145</v>
      </c>
      <c r="H30" s="150" t="s">
        <v>2769</v>
      </c>
      <c r="I30" s="152">
        <v>371</v>
      </c>
      <c r="J30" s="153">
        <f>I30</f>
        <v>371</v>
      </c>
      <c r="K30" s="154">
        <v>42165</v>
      </c>
      <c r="L30" s="155" t="s">
        <v>4787</v>
      </c>
      <c r="M30" s="156">
        <v>2.010101E+18</v>
      </c>
      <c r="N30" s="157" t="str">
        <f t="shared" si="0"/>
        <v>2010101000000000000FOR-00913142165</v>
      </c>
      <c r="O30" s="156" t="s">
        <v>3833</v>
      </c>
      <c r="P30" s="145">
        <v>14001749000168</v>
      </c>
    </row>
    <row r="31" spans="1:16" ht="27.75" customHeight="1" x14ac:dyDescent="0.2">
      <c r="A31" s="79">
        <v>24</v>
      </c>
      <c r="B31" s="149" t="s">
        <v>30</v>
      </c>
      <c r="C31" s="162" t="s">
        <v>186</v>
      </c>
      <c r="D31" s="150"/>
      <c r="E31" s="151" t="s">
        <v>2790</v>
      </c>
      <c r="F31" s="150" t="s">
        <v>3830</v>
      </c>
      <c r="G31" s="150" t="s">
        <v>473</v>
      </c>
      <c r="H31" s="150" t="s">
        <v>2771</v>
      </c>
      <c r="I31" s="158">
        <v>35000</v>
      </c>
      <c r="J31" s="153">
        <f>I31*$D$1259</f>
        <v>109144</v>
      </c>
      <c r="K31" s="154">
        <v>42066</v>
      </c>
      <c r="L31" s="155" t="s">
        <v>3892</v>
      </c>
      <c r="M31" s="156">
        <v>2.010102E+18</v>
      </c>
      <c r="N31" s="157" t="str">
        <f t="shared" si="0"/>
        <v>2010102000000000000FOR-168559/342066</v>
      </c>
      <c r="O31" s="156" t="s">
        <v>3832</v>
      </c>
      <c r="P31" s="159">
        <v>8964416</v>
      </c>
    </row>
    <row r="32" spans="1:16" ht="27.75" customHeight="1" x14ac:dyDescent="0.2">
      <c r="A32" s="79">
        <v>25</v>
      </c>
      <c r="B32" s="149" t="s">
        <v>30</v>
      </c>
      <c r="C32" s="162" t="s">
        <v>3809</v>
      </c>
      <c r="D32" s="150" t="s">
        <v>3810</v>
      </c>
      <c r="E32" s="151" t="s">
        <v>3811</v>
      </c>
      <c r="F32" s="150" t="s">
        <v>3828</v>
      </c>
      <c r="G32" s="150" t="s">
        <v>3812</v>
      </c>
      <c r="H32" s="150" t="s">
        <v>2769</v>
      </c>
      <c r="I32" s="152">
        <v>4299319.13</v>
      </c>
      <c r="J32" s="152">
        <f>I32</f>
        <v>4299319.13</v>
      </c>
      <c r="K32" s="154">
        <v>44117</v>
      </c>
      <c r="L32" s="155" t="s">
        <v>3885</v>
      </c>
      <c r="M32" s="156">
        <v>2.010201001E+18</v>
      </c>
      <c r="N32" s="157" t="str">
        <f t="shared" si="0"/>
        <v>2010201001000000000CONF.DÍV.3106201544117</v>
      </c>
      <c r="O32" s="156" t="s">
        <v>3836</v>
      </c>
      <c r="P32" s="157"/>
    </row>
    <row r="33" spans="1:16" ht="27.75" customHeight="1" x14ac:dyDescent="0.2">
      <c r="A33" s="79">
        <v>26</v>
      </c>
      <c r="B33" s="149" t="s">
        <v>30</v>
      </c>
      <c r="C33" s="162" t="s">
        <v>187</v>
      </c>
      <c r="D33" s="150"/>
      <c r="E33" s="151" t="s">
        <v>2791</v>
      </c>
      <c r="F33" s="150" t="s">
        <v>3830</v>
      </c>
      <c r="G33" s="150" t="s">
        <v>474</v>
      </c>
      <c r="H33" s="150" t="s">
        <v>2771</v>
      </c>
      <c r="I33" s="158">
        <v>51840</v>
      </c>
      <c r="J33" s="153">
        <f t="shared" ref="J33:J46" si="2">I33*$D$1259</f>
        <v>161657.856</v>
      </c>
      <c r="K33" s="154">
        <v>42059</v>
      </c>
      <c r="L33" s="155" t="s">
        <v>3893</v>
      </c>
      <c r="M33" s="156">
        <v>2.010102E+18</v>
      </c>
      <c r="N33" s="157" t="str">
        <f t="shared" si="0"/>
        <v>2010102000000000000FOR-168835/142059</v>
      </c>
      <c r="O33" s="156" t="s">
        <v>3832</v>
      </c>
      <c r="P33" s="159">
        <v>8964394</v>
      </c>
    </row>
    <row r="34" spans="1:16" ht="27.75" customHeight="1" x14ac:dyDescent="0.2">
      <c r="A34" s="79">
        <v>27</v>
      </c>
      <c r="B34" s="149" t="s">
        <v>30</v>
      </c>
      <c r="C34" s="162" t="s">
        <v>187</v>
      </c>
      <c r="D34" s="150"/>
      <c r="E34" s="151" t="s">
        <v>2791</v>
      </c>
      <c r="F34" s="150" t="s">
        <v>3830</v>
      </c>
      <c r="G34" s="150" t="s">
        <v>475</v>
      </c>
      <c r="H34" s="150" t="s">
        <v>2771</v>
      </c>
      <c r="I34" s="158">
        <v>51840</v>
      </c>
      <c r="J34" s="153">
        <f t="shared" si="2"/>
        <v>161657.856</v>
      </c>
      <c r="K34" s="154">
        <v>42066</v>
      </c>
      <c r="L34" s="155" t="s">
        <v>3894</v>
      </c>
      <c r="M34" s="156">
        <v>2.010102E+18</v>
      </c>
      <c r="N34" s="157" t="str">
        <f t="shared" si="0"/>
        <v>2010102000000000000FOR-168835/242066</v>
      </c>
      <c r="O34" s="156" t="s">
        <v>3832</v>
      </c>
      <c r="P34" s="159">
        <v>8964394</v>
      </c>
    </row>
    <row r="35" spans="1:16" ht="27.75" customHeight="1" x14ac:dyDescent="0.2">
      <c r="A35" s="79">
        <v>28</v>
      </c>
      <c r="B35" s="149" t="s">
        <v>30</v>
      </c>
      <c r="C35" s="162" t="s">
        <v>187</v>
      </c>
      <c r="D35" s="150"/>
      <c r="E35" s="151" t="s">
        <v>2791</v>
      </c>
      <c r="F35" s="150" t="s">
        <v>3830</v>
      </c>
      <c r="G35" s="150" t="s">
        <v>476</v>
      </c>
      <c r="H35" s="150" t="s">
        <v>2771</v>
      </c>
      <c r="I35" s="158">
        <v>51840</v>
      </c>
      <c r="J35" s="153">
        <f t="shared" si="2"/>
        <v>161657.856</v>
      </c>
      <c r="K35" s="154">
        <v>42073</v>
      </c>
      <c r="L35" s="155" t="s">
        <v>3895</v>
      </c>
      <c r="M35" s="156">
        <v>2.010102E+18</v>
      </c>
      <c r="N35" s="157" t="str">
        <f t="shared" si="0"/>
        <v>2010102000000000000FOR-168835/342073</v>
      </c>
      <c r="O35" s="156" t="s">
        <v>3832</v>
      </c>
      <c r="P35" s="159">
        <v>8964394</v>
      </c>
    </row>
    <row r="36" spans="1:16" ht="27.75" customHeight="1" x14ac:dyDescent="0.2">
      <c r="A36" s="79">
        <v>29</v>
      </c>
      <c r="B36" s="149" t="s">
        <v>30</v>
      </c>
      <c r="C36" s="162" t="s">
        <v>187</v>
      </c>
      <c r="D36" s="150"/>
      <c r="E36" s="151" t="s">
        <v>2791</v>
      </c>
      <c r="F36" s="150" t="s">
        <v>3830</v>
      </c>
      <c r="G36" s="150" t="s">
        <v>477</v>
      </c>
      <c r="H36" s="150" t="s">
        <v>2771</v>
      </c>
      <c r="I36" s="158">
        <v>51840</v>
      </c>
      <c r="J36" s="153">
        <f t="shared" si="2"/>
        <v>161657.856</v>
      </c>
      <c r="K36" s="154">
        <v>42000</v>
      </c>
      <c r="L36" s="155" t="s">
        <v>3896</v>
      </c>
      <c r="M36" s="156">
        <v>2.010102E+18</v>
      </c>
      <c r="N36" s="157" t="str">
        <f t="shared" si="0"/>
        <v>2010102000000000000FOR-017238/142000</v>
      </c>
      <c r="O36" s="156" t="s">
        <v>3832</v>
      </c>
      <c r="P36" s="159">
        <v>8964394</v>
      </c>
    </row>
    <row r="37" spans="1:16" ht="27.75" customHeight="1" x14ac:dyDescent="0.2">
      <c r="A37" s="79">
        <v>30</v>
      </c>
      <c r="B37" s="149" t="s">
        <v>30</v>
      </c>
      <c r="C37" s="162" t="s">
        <v>187</v>
      </c>
      <c r="D37" s="150"/>
      <c r="E37" s="151" t="s">
        <v>2791</v>
      </c>
      <c r="F37" s="150" t="s">
        <v>3830</v>
      </c>
      <c r="G37" s="150" t="s">
        <v>478</v>
      </c>
      <c r="H37" s="150" t="s">
        <v>2771</v>
      </c>
      <c r="I37" s="158">
        <v>51840</v>
      </c>
      <c r="J37" s="153">
        <f t="shared" si="2"/>
        <v>161657.856</v>
      </c>
      <c r="K37" s="154">
        <v>42000</v>
      </c>
      <c r="L37" s="155" t="s">
        <v>3897</v>
      </c>
      <c r="M37" s="156">
        <v>2.010102E+18</v>
      </c>
      <c r="N37" s="157" t="str">
        <f t="shared" si="0"/>
        <v>2010102000000000000FOR-017307/142000</v>
      </c>
      <c r="O37" s="156" t="s">
        <v>3832</v>
      </c>
      <c r="P37" s="159">
        <v>8964394</v>
      </c>
    </row>
    <row r="38" spans="1:16" ht="27.75" customHeight="1" x14ac:dyDescent="0.2">
      <c r="A38" s="79">
        <v>31</v>
      </c>
      <c r="B38" s="149" t="s">
        <v>30</v>
      </c>
      <c r="C38" s="162" t="s">
        <v>187</v>
      </c>
      <c r="D38" s="150"/>
      <c r="E38" s="151" t="s">
        <v>2791</v>
      </c>
      <c r="F38" s="150" t="s">
        <v>3830</v>
      </c>
      <c r="G38" s="150" t="s">
        <v>479</v>
      </c>
      <c r="H38" s="150" t="s">
        <v>2771</v>
      </c>
      <c r="I38" s="158">
        <v>51840</v>
      </c>
      <c r="J38" s="153">
        <f t="shared" si="2"/>
        <v>161657.856</v>
      </c>
      <c r="K38" s="154">
        <v>42020</v>
      </c>
      <c r="L38" s="155" t="s">
        <v>3898</v>
      </c>
      <c r="M38" s="156">
        <v>2.010102E+18</v>
      </c>
      <c r="N38" s="157" t="str">
        <f t="shared" si="0"/>
        <v>2010102000000000000FOR-018588/142020</v>
      </c>
      <c r="O38" s="156" t="s">
        <v>3832</v>
      </c>
      <c r="P38" s="159">
        <v>8964394</v>
      </c>
    </row>
    <row r="39" spans="1:16" ht="27.75" customHeight="1" x14ac:dyDescent="0.2">
      <c r="A39" s="79">
        <v>32</v>
      </c>
      <c r="B39" s="149" t="s">
        <v>30</v>
      </c>
      <c r="C39" s="162" t="s">
        <v>187</v>
      </c>
      <c r="D39" s="150"/>
      <c r="E39" s="151" t="s">
        <v>2791</v>
      </c>
      <c r="F39" s="150" t="s">
        <v>3830</v>
      </c>
      <c r="G39" s="150" t="s">
        <v>480</v>
      </c>
      <c r="H39" s="150" t="s">
        <v>2771</v>
      </c>
      <c r="I39" s="158">
        <v>52680</v>
      </c>
      <c r="J39" s="153">
        <f t="shared" si="2"/>
        <v>164277.31200000001</v>
      </c>
      <c r="K39" s="154">
        <v>42020</v>
      </c>
      <c r="L39" s="155" t="s">
        <v>3899</v>
      </c>
      <c r="M39" s="156">
        <v>2.010102E+18</v>
      </c>
      <c r="N39" s="157" t="str">
        <f t="shared" si="0"/>
        <v>2010102000000000000FOR-018624/142020</v>
      </c>
      <c r="O39" s="156" t="s">
        <v>3832</v>
      </c>
      <c r="P39" s="159">
        <v>8964394</v>
      </c>
    </row>
    <row r="40" spans="1:16" ht="27.75" customHeight="1" x14ac:dyDescent="0.2">
      <c r="A40" s="79">
        <v>33</v>
      </c>
      <c r="B40" s="149" t="s">
        <v>30</v>
      </c>
      <c r="C40" s="162" t="s">
        <v>187</v>
      </c>
      <c r="D40" s="150"/>
      <c r="E40" s="151" t="s">
        <v>2791</v>
      </c>
      <c r="F40" s="150" t="s">
        <v>3830</v>
      </c>
      <c r="G40" s="150" t="s">
        <v>481</v>
      </c>
      <c r="H40" s="150" t="s">
        <v>2771</v>
      </c>
      <c r="I40" s="158">
        <v>52800</v>
      </c>
      <c r="J40" s="153">
        <f t="shared" si="2"/>
        <v>164651.51999999999</v>
      </c>
      <c r="K40" s="154">
        <v>42021</v>
      </c>
      <c r="L40" s="155" t="s">
        <v>3900</v>
      </c>
      <c r="M40" s="156">
        <v>2.010102E+18</v>
      </c>
      <c r="N40" s="157" t="str">
        <f t="shared" si="0"/>
        <v>2010102000000000000FOR-018720/142021</v>
      </c>
      <c r="O40" s="156" t="s">
        <v>3832</v>
      </c>
      <c r="P40" s="159">
        <v>8964394</v>
      </c>
    </row>
    <row r="41" spans="1:16" ht="27.75" customHeight="1" x14ac:dyDescent="0.2">
      <c r="A41" s="79">
        <v>34</v>
      </c>
      <c r="B41" s="149" t="s">
        <v>30</v>
      </c>
      <c r="C41" s="162" t="s">
        <v>187</v>
      </c>
      <c r="D41" s="150"/>
      <c r="E41" s="151" t="s">
        <v>2791</v>
      </c>
      <c r="F41" s="150" t="s">
        <v>3830</v>
      </c>
      <c r="G41" s="150" t="s">
        <v>482</v>
      </c>
      <c r="H41" s="150" t="s">
        <v>2771</v>
      </c>
      <c r="I41" s="158">
        <v>52800</v>
      </c>
      <c r="J41" s="153">
        <f t="shared" si="2"/>
        <v>164651.51999999999</v>
      </c>
      <c r="K41" s="154">
        <v>42122</v>
      </c>
      <c r="L41" s="155" t="s">
        <v>3901</v>
      </c>
      <c r="M41" s="156">
        <v>2.010102E+18</v>
      </c>
      <c r="N41" s="157" t="str">
        <f t="shared" si="0"/>
        <v>2010102000000000000FOR-029959/142122</v>
      </c>
      <c r="O41" s="156" t="s">
        <v>3832</v>
      </c>
      <c r="P41" s="159">
        <v>8964394</v>
      </c>
    </row>
    <row r="42" spans="1:16" ht="27.75" customHeight="1" x14ac:dyDescent="0.2">
      <c r="A42" s="79">
        <v>35</v>
      </c>
      <c r="B42" s="149" t="s">
        <v>30</v>
      </c>
      <c r="C42" s="162" t="s">
        <v>187</v>
      </c>
      <c r="D42" s="150"/>
      <c r="E42" s="151" t="s">
        <v>2791</v>
      </c>
      <c r="F42" s="150" t="s">
        <v>3830</v>
      </c>
      <c r="G42" s="150" t="s">
        <v>483</v>
      </c>
      <c r="H42" s="150" t="s">
        <v>2771</v>
      </c>
      <c r="I42" s="158">
        <v>52800</v>
      </c>
      <c r="J42" s="153">
        <f t="shared" si="2"/>
        <v>164651.51999999999</v>
      </c>
      <c r="K42" s="154">
        <v>42122</v>
      </c>
      <c r="L42" s="155" t="s">
        <v>3902</v>
      </c>
      <c r="M42" s="156">
        <v>2.010102E+18</v>
      </c>
      <c r="N42" s="157" t="str">
        <f t="shared" si="0"/>
        <v>2010102000000000000FOR-029999/142122</v>
      </c>
      <c r="O42" s="156" t="s">
        <v>3832</v>
      </c>
      <c r="P42" s="159">
        <v>8964394</v>
      </c>
    </row>
    <row r="43" spans="1:16" ht="27.75" customHeight="1" x14ac:dyDescent="0.2">
      <c r="A43" s="79">
        <v>36</v>
      </c>
      <c r="B43" s="149" t="s">
        <v>30</v>
      </c>
      <c r="C43" s="162" t="s">
        <v>187</v>
      </c>
      <c r="D43" s="150"/>
      <c r="E43" s="151" t="s">
        <v>2791</v>
      </c>
      <c r="F43" s="150" t="s">
        <v>3830</v>
      </c>
      <c r="G43" s="150" t="s">
        <v>484</v>
      </c>
      <c r="H43" s="150" t="s">
        <v>2771</v>
      </c>
      <c r="I43" s="158">
        <v>52800</v>
      </c>
      <c r="J43" s="153">
        <f t="shared" si="2"/>
        <v>164651.51999999999</v>
      </c>
      <c r="K43" s="154">
        <v>42122</v>
      </c>
      <c r="L43" s="155" t="s">
        <v>3903</v>
      </c>
      <c r="M43" s="156">
        <v>2.010102E+18</v>
      </c>
      <c r="N43" s="157" t="str">
        <f t="shared" si="0"/>
        <v>2010102000000000000FOR-030021/142122</v>
      </c>
      <c r="O43" s="156" t="s">
        <v>3832</v>
      </c>
      <c r="P43" s="159">
        <v>8964394</v>
      </c>
    </row>
    <row r="44" spans="1:16" ht="27.75" customHeight="1" x14ac:dyDescent="0.2">
      <c r="A44" s="79">
        <v>37</v>
      </c>
      <c r="B44" s="149" t="s">
        <v>30</v>
      </c>
      <c r="C44" s="162" t="s">
        <v>187</v>
      </c>
      <c r="D44" s="150"/>
      <c r="E44" s="151" t="s">
        <v>2791</v>
      </c>
      <c r="F44" s="150" t="s">
        <v>3830</v>
      </c>
      <c r="G44" s="150" t="s">
        <v>485</v>
      </c>
      <c r="H44" s="150" t="s">
        <v>2771</v>
      </c>
      <c r="I44" s="158">
        <v>52800</v>
      </c>
      <c r="J44" s="153">
        <f t="shared" si="2"/>
        <v>164651.51999999999</v>
      </c>
      <c r="K44" s="154">
        <v>41999</v>
      </c>
      <c r="L44" s="155" t="s">
        <v>3904</v>
      </c>
      <c r="M44" s="156">
        <v>2.010102E+18</v>
      </c>
      <c r="N44" s="157" t="str">
        <f t="shared" si="0"/>
        <v>2010102000000000000FOR-019616/141999</v>
      </c>
      <c r="O44" s="156" t="s">
        <v>3832</v>
      </c>
      <c r="P44" s="159">
        <v>8964394</v>
      </c>
    </row>
    <row r="45" spans="1:16" ht="27.75" customHeight="1" x14ac:dyDescent="0.2">
      <c r="A45" s="79">
        <v>38</v>
      </c>
      <c r="B45" s="149" t="s">
        <v>30</v>
      </c>
      <c r="C45" s="162" t="s">
        <v>188</v>
      </c>
      <c r="D45" s="150"/>
      <c r="E45" s="151" t="s">
        <v>2792</v>
      </c>
      <c r="F45" s="150" t="s">
        <v>3830</v>
      </c>
      <c r="G45" s="150" t="s">
        <v>486</v>
      </c>
      <c r="H45" s="150" t="s">
        <v>2771</v>
      </c>
      <c r="I45" s="158">
        <v>22400</v>
      </c>
      <c r="J45" s="153">
        <f t="shared" si="2"/>
        <v>69852.160000000003</v>
      </c>
      <c r="K45" s="154">
        <v>42060</v>
      </c>
      <c r="L45" s="155" t="s">
        <v>3905</v>
      </c>
      <c r="M45" s="156">
        <v>2.010102E+18</v>
      </c>
      <c r="N45" s="157" t="str">
        <f t="shared" si="0"/>
        <v>2010102000000000000FOR-344461/342060</v>
      </c>
      <c r="O45" s="156" t="s">
        <v>3832</v>
      </c>
      <c r="P45" s="159">
        <v>20202</v>
      </c>
    </row>
    <row r="46" spans="1:16" ht="27.75" customHeight="1" x14ac:dyDescent="0.2">
      <c r="A46" s="79">
        <v>39</v>
      </c>
      <c r="B46" s="149" t="s">
        <v>30</v>
      </c>
      <c r="C46" s="162" t="s">
        <v>188</v>
      </c>
      <c r="D46" s="150"/>
      <c r="E46" s="151" t="s">
        <v>2792</v>
      </c>
      <c r="F46" s="150" t="s">
        <v>3830</v>
      </c>
      <c r="G46" s="150" t="s">
        <v>487</v>
      </c>
      <c r="H46" s="150" t="s">
        <v>2771</v>
      </c>
      <c r="I46" s="158">
        <v>59616</v>
      </c>
      <c r="J46" s="153">
        <f t="shared" si="2"/>
        <v>185906.5344</v>
      </c>
      <c r="K46" s="154">
        <v>42066</v>
      </c>
      <c r="L46" s="155" t="s">
        <v>3906</v>
      </c>
      <c r="M46" s="156">
        <v>2.010102E+18</v>
      </c>
      <c r="N46" s="157" t="str">
        <f t="shared" si="0"/>
        <v>2010102000000000000FOR-345548/342066</v>
      </c>
      <c r="O46" s="156" t="s">
        <v>3832</v>
      </c>
      <c r="P46" s="159">
        <v>20202</v>
      </c>
    </row>
    <row r="47" spans="1:16" ht="27.75" customHeight="1" x14ac:dyDescent="0.2">
      <c r="A47" s="79">
        <v>40</v>
      </c>
      <c r="B47" s="149" t="s">
        <v>30</v>
      </c>
      <c r="C47" s="162" t="s">
        <v>230</v>
      </c>
      <c r="D47" s="150" t="s">
        <v>2939</v>
      </c>
      <c r="E47" s="151" t="s">
        <v>3385</v>
      </c>
      <c r="F47" s="150" t="s">
        <v>3826</v>
      </c>
      <c r="G47" s="150" t="s">
        <v>1966</v>
      </c>
      <c r="H47" s="150" t="s">
        <v>2769</v>
      </c>
      <c r="I47" s="152">
        <v>1189.55</v>
      </c>
      <c r="J47" s="153">
        <f t="shared" ref="J47:J58" si="3">I47</f>
        <v>1189.55</v>
      </c>
      <c r="K47" s="154">
        <v>42015</v>
      </c>
      <c r="L47" s="155" t="s">
        <v>4788</v>
      </c>
      <c r="M47" s="156">
        <v>2.010101E+18</v>
      </c>
      <c r="N47" s="157" t="str">
        <f t="shared" si="0"/>
        <v>2010101000000000000FOR-008924/142015</v>
      </c>
      <c r="O47" s="156" t="s">
        <v>3833</v>
      </c>
      <c r="P47" s="145">
        <v>87545489000165</v>
      </c>
    </row>
    <row r="48" spans="1:16" ht="27.75" customHeight="1" x14ac:dyDescent="0.2">
      <c r="A48" s="79">
        <v>41</v>
      </c>
      <c r="B48" s="149" t="s">
        <v>30</v>
      </c>
      <c r="C48" s="162" t="s">
        <v>230</v>
      </c>
      <c r="D48" s="150" t="s">
        <v>2939</v>
      </c>
      <c r="E48" s="151" t="s">
        <v>3385</v>
      </c>
      <c r="F48" s="150" t="s">
        <v>3826</v>
      </c>
      <c r="G48" s="150" t="s">
        <v>1967</v>
      </c>
      <c r="H48" s="150" t="s">
        <v>2769</v>
      </c>
      <c r="I48" s="152">
        <v>1189.55</v>
      </c>
      <c r="J48" s="153">
        <f t="shared" si="3"/>
        <v>1189.55</v>
      </c>
      <c r="K48" s="154">
        <v>42060</v>
      </c>
      <c r="L48" s="155" t="s">
        <v>4789</v>
      </c>
      <c r="M48" s="156">
        <v>2.010101E+18</v>
      </c>
      <c r="N48" s="157" t="str">
        <f t="shared" si="0"/>
        <v>2010101000000000000FOR-009474/142060</v>
      </c>
      <c r="O48" s="156" t="s">
        <v>3833</v>
      </c>
      <c r="P48" s="145">
        <v>87545489000165</v>
      </c>
    </row>
    <row r="49" spans="1:16" ht="27.75" customHeight="1" x14ac:dyDescent="0.2">
      <c r="A49" s="79">
        <v>42</v>
      </c>
      <c r="B49" s="149" t="s">
        <v>30</v>
      </c>
      <c r="C49" s="162" t="s">
        <v>230</v>
      </c>
      <c r="D49" s="150" t="s">
        <v>2939</v>
      </c>
      <c r="E49" s="151" t="s">
        <v>3385</v>
      </c>
      <c r="F49" s="150" t="s">
        <v>3826</v>
      </c>
      <c r="G49" s="150" t="s">
        <v>1968</v>
      </c>
      <c r="H49" s="150" t="s">
        <v>2769</v>
      </c>
      <c r="I49" s="152">
        <v>1189.55</v>
      </c>
      <c r="J49" s="153">
        <f t="shared" si="3"/>
        <v>1189.55</v>
      </c>
      <c r="K49" s="154">
        <v>42074</v>
      </c>
      <c r="L49" s="155" t="s">
        <v>4790</v>
      </c>
      <c r="M49" s="156">
        <v>2.010101E+18</v>
      </c>
      <c r="N49" s="157" t="str">
        <f t="shared" si="0"/>
        <v>2010101000000000000FOR-010073/142074</v>
      </c>
      <c r="O49" s="156" t="s">
        <v>3833</v>
      </c>
      <c r="P49" s="145">
        <v>87545489000165</v>
      </c>
    </row>
    <row r="50" spans="1:16" ht="27.75" customHeight="1" x14ac:dyDescent="0.2">
      <c r="A50" s="79">
        <v>43</v>
      </c>
      <c r="B50" s="149" t="s">
        <v>30</v>
      </c>
      <c r="C50" s="162" t="s">
        <v>230</v>
      </c>
      <c r="D50" s="150" t="s">
        <v>2939</v>
      </c>
      <c r="E50" s="151" t="s">
        <v>3385</v>
      </c>
      <c r="F50" s="150" t="s">
        <v>3826</v>
      </c>
      <c r="G50" s="150" t="s">
        <v>1969</v>
      </c>
      <c r="H50" s="150" t="s">
        <v>2769</v>
      </c>
      <c r="I50" s="152">
        <v>1189.55</v>
      </c>
      <c r="J50" s="153">
        <f t="shared" si="3"/>
        <v>1189.55</v>
      </c>
      <c r="K50" s="154">
        <v>42105</v>
      </c>
      <c r="L50" s="155" t="s">
        <v>4791</v>
      </c>
      <c r="M50" s="156">
        <v>2.010101E+18</v>
      </c>
      <c r="N50" s="157" t="str">
        <f t="shared" si="0"/>
        <v>2010101000000000000FOR-010519/142105</v>
      </c>
      <c r="O50" s="156" t="s">
        <v>3833</v>
      </c>
      <c r="P50" s="145">
        <v>87545489000165</v>
      </c>
    </row>
    <row r="51" spans="1:16" ht="27.75" customHeight="1" x14ac:dyDescent="0.2">
      <c r="A51" s="79">
        <v>44</v>
      </c>
      <c r="B51" s="149" t="s">
        <v>30</v>
      </c>
      <c r="C51" s="162" t="s">
        <v>57</v>
      </c>
      <c r="D51" s="150" t="s">
        <v>3541</v>
      </c>
      <c r="E51" s="151" t="s">
        <v>3236</v>
      </c>
      <c r="F51" s="150" t="s">
        <v>3822</v>
      </c>
      <c r="G51" s="150" t="s">
        <v>477</v>
      </c>
      <c r="H51" s="150" t="s">
        <v>2769</v>
      </c>
      <c r="I51" s="152">
        <v>17670.400000000001</v>
      </c>
      <c r="J51" s="153">
        <f t="shared" si="3"/>
        <v>17670.400000000001</v>
      </c>
      <c r="K51" s="154">
        <v>42000</v>
      </c>
      <c r="L51" s="155" t="s">
        <v>3989</v>
      </c>
      <c r="M51" s="156">
        <v>2.010101E+18</v>
      </c>
      <c r="N51" s="157" t="str">
        <f t="shared" si="0"/>
        <v>2010101000000000000FOR-017238/142000</v>
      </c>
      <c r="O51" s="156" t="s">
        <v>3833</v>
      </c>
      <c r="P51" s="145">
        <v>12984254000251</v>
      </c>
    </row>
    <row r="52" spans="1:16" ht="27.75" customHeight="1" x14ac:dyDescent="0.2">
      <c r="A52" s="79">
        <v>45</v>
      </c>
      <c r="B52" s="149" t="s">
        <v>30</v>
      </c>
      <c r="C52" s="162" t="s">
        <v>57</v>
      </c>
      <c r="D52" s="150" t="s">
        <v>3541</v>
      </c>
      <c r="E52" s="151" t="s">
        <v>3236</v>
      </c>
      <c r="F52" s="150" t="s">
        <v>3822</v>
      </c>
      <c r="G52" s="150" t="s">
        <v>478</v>
      </c>
      <c r="H52" s="150" t="s">
        <v>2769</v>
      </c>
      <c r="I52" s="152">
        <v>17700.77</v>
      </c>
      <c r="J52" s="153">
        <f t="shared" si="3"/>
        <v>17700.77</v>
      </c>
      <c r="K52" s="154">
        <v>42000</v>
      </c>
      <c r="L52" s="155" t="s">
        <v>3990</v>
      </c>
      <c r="M52" s="156">
        <v>2.010101E+18</v>
      </c>
      <c r="N52" s="157" t="str">
        <f t="shared" si="0"/>
        <v>2010101000000000000FOR-017307/142000</v>
      </c>
      <c r="O52" s="156" t="s">
        <v>3833</v>
      </c>
      <c r="P52" s="145">
        <v>12984254000251</v>
      </c>
    </row>
    <row r="53" spans="1:16" ht="27.75" customHeight="1" x14ac:dyDescent="0.2">
      <c r="A53" s="79">
        <v>46</v>
      </c>
      <c r="B53" s="149" t="s">
        <v>30</v>
      </c>
      <c r="C53" s="162" t="s">
        <v>57</v>
      </c>
      <c r="D53" s="150" t="s">
        <v>3541</v>
      </c>
      <c r="E53" s="151" t="s">
        <v>3236</v>
      </c>
      <c r="F53" s="150" t="s">
        <v>3822</v>
      </c>
      <c r="G53" s="150" t="s">
        <v>479</v>
      </c>
      <c r="H53" s="150" t="s">
        <v>2769</v>
      </c>
      <c r="I53" s="152">
        <v>6671.09</v>
      </c>
      <c r="J53" s="153">
        <f t="shared" si="3"/>
        <v>6671.09</v>
      </c>
      <c r="K53" s="154">
        <v>42020</v>
      </c>
      <c r="L53" s="155" t="s">
        <v>3991</v>
      </c>
      <c r="M53" s="156">
        <v>2.010101E+18</v>
      </c>
      <c r="N53" s="157" t="str">
        <f t="shared" si="0"/>
        <v>2010101000000000000FOR-018588/142020</v>
      </c>
      <c r="O53" s="156" t="s">
        <v>3833</v>
      </c>
      <c r="P53" s="145">
        <v>12984254000251</v>
      </c>
    </row>
    <row r="54" spans="1:16" ht="27.75" customHeight="1" x14ac:dyDescent="0.2">
      <c r="A54" s="79">
        <v>47</v>
      </c>
      <c r="B54" s="149" t="s">
        <v>30</v>
      </c>
      <c r="C54" s="162" t="s">
        <v>57</v>
      </c>
      <c r="D54" s="150" t="s">
        <v>3541</v>
      </c>
      <c r="E54" s="151" t="s">
        <v>3236</v>
      </c>
      <c r="F54" s="150" t="s">
        <v>3822</v>
      </c>
      <c r="G54" s="150" t="s">
        <v>480</v>
      </c>
      <c r="H54" s="150" t="s">
        <v>2769</v>
      </c>
      <c r="I54" s="152">
        <v>17555.47</v>
      </c>
      <c r="J54" s="153">
        <f t="shared" si="3"/>
        <v>17555.47</v>
      </c>
      <c r="K54" s="154">
        <v>42020</v>
      </c>
      <c r="L54" s="155" t="s">
        <v>3992</v>
      </c>
      <c r="M54" s="156">
        <v>2.010101E+18</v>
      </c>
      <c r="N54" s="157" t="str">
        <f t="shared" si="0"/>
        <v>2010101000000000000FOR-018624/142020</v>
      </c>
      <c r="O54" s="156" t="s">
        <v>3833</v>
      </c>
      <c r="P54" s="145">
        <v>12984254000251</v>
      </c>
    </row>
    <row r="55" spans="1:16" ht="27.75" customHeight="1" x14ac:dyDescent="0.2">
      <c r="A55" s="79">
        <v>48</v>
      </c>
      <c r="B55" s="149" t="s">
        <v>30</v>
      </c>
      <c r="C55" s="162" t="s">
        <v>57</v>
      </c>
      <c r="D55" s="150" t="s">
        <v>3541</v>
      </c>
      <c r="E55" s="151" t="s">
        <v>3236</v>
      </c>
      <c r="F55" s="150" t="s">
        <v>3822</v>
      </c>
      <c r="G55" s="150" t="s">
        <v>481</v>
      </c>
      <c r="H55" s="150" t="s">
        <v>2769</v>
      </c>
      <c r="I55" s="152">
        <v>17545.43</v>
      </c>
      <c r="J55" s="153">
        <f t="shared" si="3"/>
        <v>17545.43</v>
      </c>
      <c r="K55" s="154">
        <v>42021</v>
      </c>
      <c r="L55" s="155" t="s">
        <v>3993</v>
      </c>
      <c r="M55" s="156">
        <v>2.010101E+18</v>
      </c>
      <c r="N55" s="157" t="str">
        <f t="shared" si="0"/>
        <v>2010101000000000000FOR-018720/142021</v>
      </c>
      <c r="O55" s="156" t="s">
        <v>3833</v>
      </c>
      <c r="P55" s="145">
        <v>12984254000251</v>
      </c>
    </row>
    <row r="56" spans="1:16" ht="27.75" customHeight="1" x14ac:dyDescent="0.2">
      <c r="A56" s="79">
        <v>49</v>
      </c>
      <c r="B56" s="149" t="s">
        <v>30</v>
      </c>
      <c r="C56" s="162" t="s">
        <v>126</v>
      </c>
      <c r="D56" s="150" t="s">
        <v>3596</v>
      </c>
      <c r="E56" s="151" t="s">
        <v>3314</v>
      </c>
      <c r="F56" s="150" t="s">
        <v>3825</v>
      </c>
      <c r="G56" s="150" t="s">
        <v>968</v>
      </c>
      <c r="H56" s="150" t="s">
        <v>2769</v>
      </c>
      <c r="I56" s="152">
        <v>235.2</v>
      </c>
      <c r="J56" s="153">
        <f t="shared" si="3"/>
        <v>235.2</v>
      </c>
      <c r="K56" s="154">
        <v>42109</v>
      </c>
      <c r="L56" s="155" t="s">
        <v>4372</v>
      </c>
      <c r="M56" s="156">
        <v>2.010104E+18</v>
      </c>
      <c r="N56" s="157" t="str">
        <f t="shared" si="0"/>
        <v>2010104000000000000FOR-000305/142109</v>
      </c>
      <c r="O56" s="156" t="s">
        <v>3834</v>
      </c>
      <c r="P56" s="145">
        <v>11273955000309</v>
      </c>
    </row>
    <row r="57" spans="1:16" ht="27.75" customHeight="1" x14ac:dyDescent="0.2">
      <c r="A57" s="79">
        <v>50</v>
      </c>
      <c r="B57" s="149" t="s">
        <v>30</v>
      </c>
      <c r="C57" s="162" t="s">
        <v>126</v>
      </c>
      <c r="D57" s="150" t="s">
        <v>3596</v>
      </c>
      <c r="E57" s="151" t="s">
        <v>3314</v>
      </c>
      <c r="F57" s="150" t="s">
        <v>3825</v>
      </c>
      <c r="G57" s="150" t="s">
        <v>969</v>
      </c>
      <c r="H57" s="150" t="s">
        <v>2769</v>
      </c>
      <c r="I57" s="152">
        <v>168.18</v>
      </c>
      <c r="J57" s="153">
        <f t="shared" si="3"/>
        <v>168.18</v>
      </c>
      <c r="K57" s="154">
        <v>42109</v>
      </c>
      <c r="L57" s="155" t="s">
        <v>4373</v>
      </c>
      <c r="M57" s="156">
        <v>2.010104E+18</v>
      </c>
      <c r="N57" s="157" t="str">
        <f t="shared" si="0"/>
        <v>2010104000000000000FOR-000306/142109</v>
      </c>
      <c r="O57" s="156" t="s">
        <v>3834</v>
      </c>
      <c r="P57" s="145">
        <v>11273955000309</v>
      </c>
    </row>
    <row r="58" spans="1:16" ht="27.75" customHeight="1" x14ac:dyDescent="0.2">
      <c r="A58" s="79">
        <v>51</v>
      </c>
      <c r="B58" s="149" t="s">
        <v>30</v>
      </c>
      <c r="C58" s="162" t="s">
        <v>233</v>
      </c>
      <c r="D58" s="150" t="s">
        <v>3661</v>
      </c>
      <c r="E58" s="151" t="s">
        <v>3388</v>
      </c>
      <c r="F58" s="150" t="s">
        <v>3826</v>
      </c>
      <c r="G58" s="150" t="s">
        <v>1973</v>
      </c>
      <c r="H58" s="150" t="s">
        <v>2769</v>
      </c>
      <c r="I58" s="152">
        <v>40</v>
      </c>
      <c r="J58" s="153">
        <f t="shared" si="3"/>
        <v>40</v>
      </c>
      <c r="K58" s="154">
        <v>42104</v>
      </c>
      <c r="L58" s="155" t="s">
        <v>4792</v>
      </c>
      <c r="M58" s="156">
        <v>2.010101E+18</v>
      </c>
      <c r="N58" s="157" t="str">
        <f t="shared" si="0"/>
        <v>2010101000000000000DCOB-606710142104</v>
      </c>
      <c r="O58" s="156" t="s">
        <v>3833</v>
      </c>
      <c r="P58" s="145">
        <v>88968789000110</v>
      </c>
    </row>
    <row r="59" spans="1:16" ht="27.75" customHeight="1" x14ac:dyDescent="0.2">
      <c r="A59" s="79">
        <v>52</v>
      </c>
      <c r="B59" s="149" t="s">
        <v>30</v>
      </c>
      <c r="C59" s="162" t="s">
        <v>189</v>
      </c>
      <c r="D59" s="150"/>
      <c r="E59" s="151" t="s">
        <v>2793</v>
      </c>
      <c r="F59" s="150" t="s">
        <v>3830</v>
      </c>
      <c r="G59" s="150" t="s">
        <v>488</v>
      </c>
      <c r="H59" s="150" t="s">
        <v>2771</v>
      </c>
      <c r="I59" s="158">
        <v>35400</v>
      </c>
      <c r="J59" s="153">
        <f t="shared" ref="J59:J66" si="4">I59*$D$1259</f>
        <v>110391.36</v>
      </c>
      <c r="K59" s="154">
        <v>42062</v>
      </c>
      <c r="L59" s="155" t="s">
        <v>3907</v>
      </c>
      <c r="M59" s="156">
        <v>2.010102E+18</v>
      </c>
      <c r="N59" s="157" t="str">
        <f t="shared" si="0"/>
        <v>2010102000000000000FOR-347188/142062</v>
      </c>
      <c r="O59" s="156" t="s">
        <v>3832</v>
      </c>
      <c r="P59" s="159">
        <v>12513</v>
      </c>
    </row>
    <row r="60" spans="1:16" ht="27.75" customHeight="1" x14ac:dyDescent="0.2">
      <c r="A60" s="79">
        <v>53</v>
      </c>
      <c r="B60" s="149" t="s">
        <v>30</v>
      </c>
      <c r="C60" s="162" t="s">
        <v>189</v>
      </c>
      <c r="D60" s="150"/>
      <c r="E60" s="151" t="s">
        <v>2793</v>
      </c>
      <c r="F60" s="150" t="s">
        <v>3830</v>
      </c>
      <c r="G60" s="150" t="s">
        <v>489</v>
      </c>
      <c r="H60" s="150" t="s">
        <v>2771</v>
      </c>
      <c r="I60" s="158">
        <v>34500</v>
      </c>
      <c r="J60" s="153">
        <f t="shared" si="4"/>
        <v>107584.79999999999</v>
      </c>
      <c r="K60" s="154">
        <v>42069</v>
      </c>
      <c r="L60" s="155" t="s">
        <v>3908</v>
      </c>
      <c r="M60" s="156">
        <v>2.010102E+18</v>
      </c>
      <c r="N60" s="157" t="str">
        <f t="shared" si="0"/>
        <v>2010102000000000000FOR-347188/242069</v>
      </c>
      <c r="O60" s="156" t="s">
        <v>3832</v>
      </c>
      <c r="P60" s="159">
        <v>12513</v>
      </c>
    </row>
    <row r="61" spans="1:16" ht="27.75" customHeight="1" x14ac:dyDescent="0.2">
      <c r="A61" s="79">
        <v>54</v>
      </c>
      <c r="B61" s="149" t="s">
        <v>30</v>
      </c>
      <c r="C61" s="162" t="s">
        <v>189</v>
      </c>
      <c r="D61" s="150"/>
      <c r="E61" s="151" t="s">
        <v>2793</v>
      </c>
      <c r="F61" s="150" t="s">
        <v>3830</v>
      </c>
      <c r="G61" s="150" t="s">
        <v>490</v>
      </c>
      <c r="H61" s="150" t="s">
        <v>2771</v>
      </c>
      <c r="I61" s="158">
        <v>34500</v>
      </c>
      <c r="J61" s="153">
        <f t="shared" si="4"/>
        <v>107584.79999999999</v>
      </c>
      <c r="K61" s="154">
        <v>42076</v>
      </c>
      <c r="L61" s="155" t="s">
        <v>3909</v>
      </c>
      <c r="M61" s="156">
        <v>2.010102E+18</v>
      </c>
      <c r="N61" s="157" t="str">
        <f t="shared" si="0"/>
        <v>2010102000000000000FOR-347188/342076</v>
      </c>
      <c r="O61" s="156" t="s">
        <v>3832</v>
      </c>
      <c r="P61" s="159">
        <v>12513</v>
      </c>
    </row>
    <row r="62" spans="1:16" ht="27.75" customHeight="1" x14ac:dyDescent="0.2">
      <c r="A62" s="79">
        <v>55</v>
      </c>
      <c r="B62" s="149" t="s">
        <v>30</v>
      </c>
      <c r="C62" s="162" t="s">
        <v>189</v>
      </c>
      <c r="D62" s="150"/>
      <c r="E62" s="151" t="s">
        <v>2793</v>
      </c>
      <c r="F62" s="150" t="s">
        <v>3830</v>
      </c>
      <c r="G62" s="150" t="s">
        <v>491</v>
      </c>
      <c r="H62" s="150" t="s">
        <v>2771</v>
      </c>
      <c r="I62" s="158">
        <v>34500</v>
      </c>
      <c r="J62" s="153">
        <f t="shared" si="4"/>
        <v>107584.79999999999</v>
      </c>
      <c r="K62" s="154">
        <v>42083</v>
      </c>
      <c r="L62" s="155" t="s">
        <v>3910</v>
      </c>
      <c r="M62" s="156">
        <v>2.010102E+18</v>
      </c>
      <c r="N62" s="157" t="str">
        <f t="shared" si="0"/>
        <v>2010102000000000000FOR-350955/142083</v>
      </c>
      <c r="O62" s="156" t="s">
        <v>3832</v>
      </c>
      <c r="P62" s="159">
        <v>12513</v>
      </c>
    </row>
    <row r="63" spans="1:16" ht="27.75" customHeight="1" x14ac:dyDescent="0.2">
      <c r="A63" s="79">
        <v>56</v>
      </c>
      <c r="B63" s="149" t="s">
        <v>30</v>
      </c>
      <c r="C63" s="162" t="s">
        <v>189</v>
      </c>
      <c r="D63" s="150"/>
      <c r="E63" s="151" t="s">
        <v>2793</v>
      </c>
      <c r="F63" s="150" t="s">
        <v>3830</v>
      </c>
      <c r="G63" s="150" t="s">
        <v>492</v>
      </c>
      <c r="H63" s="150" t="s">
        <v>2771</v>
      </c>
      <c r="I63" s="158">
        <v>34500</v>
      </c>
      <c r="J63" s="153">
        <f t="shared" si="4"/>
        <v>107584.79999999999</v>
      </c>
      <c r="K63" s="154">
        <v>42090</v>
      </c>
      <c r="L63" s="155" t="s">
        <v>3911</v>
      </c>
      <c r="M63" s="156">
        <v>2.010102E+18</v>
      </c>
      <c r="N63" s="157" t="str">
        <f t="shared" si="0"/>
        <v>2010102000000000000FOR-350955/242090</v>
      </c>
      <c r="O63" s="156" t="s">
        <v>3832</v>
      </c>
      <c r="P63" s="159">
        <v>12513</v>
      </c>
    </row>
    <row r="64" spans="1:16" ht="27.75" customHeight="1" x14ac:dyDescent="0.2">
      <c r="A64" s="79">
        <v>57</v>
      </c>
      <c r="B64" s="149" t="s">
        <v>30</v>
      </c>
      <c r="C64" s="162" t="s">
        <v>189</v>
      </c>
      <c r="D64" s="150"/>
      <c r="E64" s="151" t="s">
        <v>2793</v>
      </c>
      <c r="F64" s="150" t="s">
        <v>3830</v>
      </c>
      <c r="G64" s="150" t="s">
        <v>493</v>
      </c>
      <c r="H64" s="150" t="s">
        <v>2771</v>
      </c>
      <c r="I64" s="158">
        <v>16100</v>
      </c>
      <c r="J64" s="153">
        <f t="shared" si="4"/>
        <v>50206.239999999998</v>
      </c>
      <c r="K64" s="154">
        <v>42100</v>
      </c>
      <c r="L64" s="155" t="s">
        <v>3912</v>
      </c>
      <c r="M64" s="156">
        <v>2.010102E+18</v>
      </c>
      <c r="N64" s="157" t="str">
        <f t="shared" si="0"/>
        <v>2010102000000000000FOR-350955/342100</v>
      </c>
      <c r="O64" s="156" t="s">
        <v>3832</v>
      </c>
      <c r="P64" s="159">
        <v>12513</v>
      </c>
    </row>
    <row r="65" spans="1:16" ht="27.75" customHeight="1" x14ac:dyDescent="0.2">
      <c r="A65" s="79">
        <v>58</v>
      </c>
      <c r="B65" s="149" t="s">
        <v>30</v>
      </c>
      <c r="C65" s="162" t="s">
        <v>189</v>
      </c>
      <c r="D65" s="150"/>
      <c r="E65" s="151" t="s">
        <v>2793</v>
      </c>
      <c r="F65" s="150" t="s">
        <v>3830</v>
      </c>
      <c r="G65" s="150" t="s">
        <v>494</v>
      </c>
      <c r="H65" s="150" t="s">
        <v>2771</v>
      </c>
      <c r="I65" s="158">
        <v>34500</v>
      </c>
      <c r="J65" s="153">
        <f t="shared" si="4"/>
        <v>107584.79999999999</v>
      </c>
      <c r="K65" s="154">
        <v>42087</v>
      </c>
      <c r="L65" s="155" t="s">
        <v>3913</v>
      </c>
      <c r="M65" s="156">
        <v>2.010102E+18</v>
      </c>
      <c r="N65" s="157" t="str">
        <f t="shared" si="0"/>
        <v>2010102000000000000FOR-351624/142087</v>
      </c>
      <c r="O65" s="156" t="s">
        <v>3832</v>
      </c>
      <c r="P65" s="159">
        <v>12513</v>
      </c>
    </row>
    <row r="66" spans="1:16" ht="27.75" customHeight="1" x14ac:dyDescent="0.2">
      <c r="A66" s="79">
        <v>59</v>
      </c>
      <c r="B66" s="149" t="s">
        <v>30</v>
      </c>
      <c r="C66" s="162" t="s">
        <v>189</v>
      </c>
      <c r="D66" s="150"/>
      <c r="E66" s="151" t="s">
        <v>2793</v>
      </c>
      <c r="F66" s="150" t="s">
        <v>3830</v>
      </c>
      <c r="G66" s="150" t="s">
        <v>495</v>
      </c>
      <c r="H66" s="150" t="s">
        <v>2771</v>
      </c>
      <c r="I66" s="158">
        <v>16100</v>
      </c>
      <c r="J66" s="153">
        <f t="shared" si="4"/>
        <v>50206.239999999998</v>
      </c>
      <c r="K66" s="154">
        <v>42094</v>
      </c>
      <c r="L66" s="155" t="s">
        <v>3914</v>
      </c>
      <c r="M66" s="156">
        <v>2.010102E+18</v>
      </c>
      <c r="N66" s="157" t="str">
        <f t="shared" si="0"/>
        <v>2010102000000000000FOR-351624/242094</v>
      </c>
      <c r="O66" s="156" t="s">
        <v>3832</v>
      </c>
      <c r="P66" s="159">
        <v>12513</v>
      </c>
    </row>
    <row r="67" spans="1:16" ht="27.75" customHeight="1" x14ac:dyDescent="0.2">
      <c r="A67" s="79">
        <v>60</v>
      </c>
      <c r="B67" s="149" t="s">
        <v>30</v>
      </c>
      <c r="C67" s="162" t="s">
        <v>235</v>
      </c>
      <c r="D67" s="150" t="s">
        <v>2932</v>
      </c>
      <c r="E67" s="151" t="s">
        <v>3390</v>
      </c>
      <c r="F67" s="150" t="s">
        <v>3823</v>
      </c>
      <c r="G67" s="150" t="s">
        <v>1975</v>
      </c>
      <c r="H67" s="150" t="s">
        <v>2769</v>
      </c>
      <c r="I67" s="152">
        <v>313.08</v>
      </c>
      <c r="J67" s="153">
        <f t="shared" ref="J67:J100" si="5">I67</f>
        <v>313.08</v>
      </c>
      <c r="K67" s="154">
        <v>42068</v>
      </c>
      <c r="L67" s="155" t="s">
        <v>4793</v>
      </c>
      <c r="M67" s="156">
        <v>2.010101E+18</v>
      </c>
      <c r="N67" s="157" t="str">
        <f t="shared" si="0"/>
        <v>2010101000000000000FOR-121602/142068</v>
      </c>
      <c r="O67" s="156" t="s">
        <v>3833</v>
      </c>
      <c r="P67" s="145">
        <v>79052460000113</v>
      </c>
    </row>
    <row r="68" spans="1:16" ht="27.75" customHeight="1" x14ac:dyDescent="0.2">
      <c r="A68" s="79">
        <v>61</v>
      </c>
      <c r="B68" s="149" t="s">
        <v>30</v>
      </c>
      <c r="C68" s="162" t="s">
        <v>235</v>
      </c>
      <c r="D68" s="150" t="s">
        <v>2932</v>
      </c>
      <c r="E68" s="151" t="s">
        <v>3390</v>
      </c>
      <c r="F68" s="150" t="s">
        <v>3823</v>
      </c>
      <c r="G68" s="150" t="s">
        <v>1976</v>
      </c>
      <c r="H68" s="150" t="s">
        <v>2769</v>
      </c>
      <c r="I68" s="152">
        <v>459.04</v>
      </c>
      <c r="J68" s="153">
        <f t="shared" si="5"/>
        <v>459.04</v>
      </c>
      <c r="K68" s="154">
        <v>42075</v>
      </c>
      <c r="L68" s="155" t="s">
        <v>4794</v>
      </c>
      <c r="M68" s="156">
        <v>2.010101E+18</v>
      </c>
      <c r="N68" s="157" t="str">
        <f t="shared" si="0"/>
        <v>2010101000000000000FOR-121687/142075</v>
      </c>
      <c r="O68" s="156" t="s">
        <v>3833</v>
      </c>
      <c r="P68" s="145">
        <v>79052460000113</v>
      </c>
    </row>
    <row r="69" spans="1:16" ht="27.75" customHeight="1" x14ac:dyDescent="0.2">
      <c r="A69" s="79">
        <v>62</v>
      </c>
      <c r="B69" s="149" t="s">
        <v>30</v>
      </c>
      <c r="C69" s="162" t="s">
        <v>235</v>
      </c>
      <c r="D69" s="150" t="s">
        <v>2932</v>
      </c>
      <c r="E69" s="151" t="s">
        <v>3390</v>
      </c>
      <c r="F69" s="150" t="s">
        <v>3823</v>
      </c>
      <c r="G69" s="150" t="s">
        <v>1977</v>
      </c>
      <c r="H69" s="150" t="s">
        <v>2769</v>
      </c>
      <c r="I69" s="152">
        <v>577</v>
      </c>
      <c r="J69" s="153">
        <f t="shared" si="5"/>
        <v>577</v>
      </c>
      <c r="K69" s="154">
        <v>42075</v>
      </c>
      <c r="L69" s="155" t="s">
        <v>4795</v>
      </c>
      <c r="M69" s="156">
        <v>2.010101E+18</v>
      </c>
      <c r="N69" s="157" t="str">
        <f t="shared" si="0"/>
        <v>2010101000000000000FOR-121779/142075</v>
      </c>
      <c r="O69" s="156" t="s">
        <v>3833</v>
      </c>
      <c r="P69" s="145">
        <v>79052460000113</v>
      </c>
    </row>
    <row r="70" spans="1:16" ht="27.75" customHeight="1" x14ac:dyDescent="0.2">
      <c r="A70" s="79">
        <v>63</v>
      </c>
      <c r="B70" s="149" t="s">
        <v>30</v>
      </c>
      <c r="C70" s="162" t="s">
        <v>235</v>
      </c>
      <c r="D70" s="150" t="s">
        <v>2932</v>
      </c>
      <c r="E70" s="151" t="s">
        <v>3390</v>
      </c>
      <c r="F70" s="150" t="s">
        <v>3823</v>
      </c>
      <c r="G70" s="150" t="s">
        <v>1978</v>
      </c>
      <c r="H70" s="150" t="s">
        <v>2769</v>
      </c>
      <c r="I70" s="152">
        <v>477.81</v>
      </c>
      <c r="J70" s="153">
        <f t="shared" si="5"/>
        <v>477.81</v>
      </c>
      <c r="K70" s="154">
        <v>42075</v>
      </c>
      <c r="L70" s="155" t="s">
        <v>4796</v>
      </c>
      <c r="M70" s="156">
        <v>2.010101E+18</v>
      </c>
      <c r="N70" s="157" t="str">
        <f t="shared" si="0"/>
        <v>2010101000000000000FOR-121789/142075</v>
      </c>
      <c r="O70" s="156" t="s">
        <v>3833</v>
      </c>
      <c r="P70" s="145">
        <v>79052460000113</v>
      </c>
    </row>
    <row r="71" spans="1:16" ht="27.75" customHeight="1" x14ac:dyDescent="0.2">
      <c r="A71" s="79">
        <v>64</v>
      </c>
      <c r="B71" s="149" t="s">
        <v>30</v>
      </c>
      <c r="C71" s="162" t="s">
        <v>235</v>
      </c>
      <c r="D71" s="150" t="s">
        <v>2932</v>
      </c>
      <c r="E71" s="151" t="s">
        <v>3390</v>
      </c>
      <c r="F71" s="150" t="s">
        <v>3823</v>
      </c>
      <c r="G71" s="150" t="s">
        <v>1979</v>
      </c>
      <c r="H71" s="150" t="s">
        <v>2769</v>
      </c>
      <c r="I71" s="152">
        <v>406.45</v>
      </c>
      <c r="J71" s="153">
        <f t="shared" si="5"/>
        <v>406.45</v>
      </c>
      <c r="K71" s="154">
        <v>42082</v>
      </c>
      <c r="L71" s="155" t="s">
        <v>4797</v>
      </c>
      <c r="M71" s="156">
        <v>2.010101E+18</v>
      </c>
      <c r="N71" s="157" t="str">
        <f t="shared" si="0"/>
        <v>2010101000000000000FOR-121811/142082</v>
      </c>
      <c r="O71" s="156" t="s">
        <v>3833</v>
      </c>
      <c r="P71" s="145">
        <v>79052460000113</v>
      </c>
    </row>
    <row r="72" spans="1:16" ht="27.75" customHeight="1" x14ac:dyDescent="0.2">
      <c r="A72" s="79">
        <v>65</v>
      </c>
      <c r="B72" s="149" t="s">
        <v>30</v>
      </c>
      <c r="C72" s="162" t="s">
        <v>235</v>
      </c>
      <c r="D72" s="150" t="s">
        <v>2932</v>
      </c>
      <c r="E72" s="151" t="s">
        <v>3390</v>
      </c>
      <c r="F72" s="150" t="s">
        <v>3823</v>
      </c>
      <c r="G72" s="150" t="s">
        <v>1980</v>
      </c>
      <c r="H72" s="150" t="s">
        <v>2769</v>
      </c>
      <c r="I72" s="152">
        <v>140</v>
      </c>
      <c r="J72" s="153">
        <f t="shared" si="5"/>
        <v>140</v>
      </c>
      <c r="K72" s="154">
        <v>42075</v>
      </c>
      <c r="L72" s="155" t="s">
        <v>4798</v>
      </c>
      <c r="M72" s="156">
        <v>2.010101E+18</v>
      </c>
      <c r="N72" s="157" t="str">
        <f t="shared" ref="N72:N135" si="6">M72&amp;G72&amp;K72</f>
        <v>2010101000000000000FOR-121869/142075</v>
      </c>
      <c r="O72" s="156" t="s">
        <v>3833</v>
      </c>
      <c r="P72" s="145">
        <v>79052460000113</v>
      </c>
    </row>
    <row r="73" spans="1:16" ht="27.75" customHeight="1" x14ac:dyDescent="0.2">
      <c r="A73" s="79">
        <v>66</v>
      </c>
      <c r="B73" s="149" t="s">
        <v>30</v>
      </c>
      <c r="C73" s="162" t="s">
        <v>235</v>
      </c>
      <c r="D73" s="150" t="s">
        <v>2932</v>
      </c>
      <c r="E73" s="151" t="s">
        <v>3390</v>
      </c>
      <c r="F73" s="150" t="s">
        <v>3823</v>
      </c>
      <c r="G73" s="150" t="s">
        <v>1981</v>
      </c>
      <c r="H73" s="150" t="s">
        <v>2769</v>
      </c>
      <c r="I73" s="152">
        <v>365.01</v>
      </c>
      <c r="J73" s="153">
        <f t="shared" si="5"/>
        <v>365.01</v>
      </c>
      <c r="K73" s="154">
        <v>42082</v>
      </c>
      <c r="L73" s="155" t="s">
        <v>4799</v>
      </c>
      <c r="M73" s="156">
        <v>2.010101E+18</v>
      </c>
      <c r="N73" s="157" t="str">
        <f t="shared" si="6"/>
        <v>2010101000000000000FOR-121922/142082</v>
      </c>
      <c r="O73" s="156" t="s">
        <v>3833</v>
      </c>
      <c r="P73" s="145">
        <v>79052460000113</v>
      </c>
    </row>
    <row r="74" spans="1:16" ht="27.75" customHeight="1" x14ac:dyDescent="0.2">
      <c r="A74" s="79">
        <v>67</v>
      </c>
      <c r="B74" s="149" t="s">
        <v>30</v>
      </c>
      <c r="C74" s="162" t="s">
        <v>235</v>
      </c>
      <c r="D74" s="150" t="s">
        <v>2932</v>
      </c>
      <c r="E74" s="151" t="s">
        <v>3390</v>
      </c>
      <c r="F74" s="150" t="s">
        <v>3823</v>
      </c>
      <c r="G74" s="150" t="s">
        <v>1982</v>
      </c>
      <c r="H74" s="150" t="s">
        <v>2769</v>
      </c>
      <c r="I74" s="152">
        <v>588.35</v>
      </c>
      <c r="J74" s="153">
        <f t="shared" si="5"/>
        <v>588.35</v>
      </c>
      <c r="K74" s="154">
        <v>42082</v>
      </c>
      <c r="L74" s="155" t="s">
        <v>4800</v>
      </c>
      <c r="M74" s="156">
        <v>2.010101E+18</v>
      </c>
      <c r="N74" s="157" t="str">
        <f t="shared" si="6"/>
        <v>2010101000000000000FOR-121964/142082</v>
      </c>
      <c r="O74" s="156" t="s">
        <v>3833</v>
      </c>
      <c r="P74" s="145">
        <v>79052460000113</v>
      </c>
    </row>
    <row r="75" spans="1:16" ht="27.75" customHeight="1" x14ac:dyDescent="0.2">
      <c r="A75" s="79">
        <v>68</v>
      </c>
      <c r="B75" s="149" t="s">
        <v>30</v>
      </c>
      <c r="C75" s="162" t="s">
        <v>235</v>
      </c>
      <c r="D75" s="150" t="s">
        <v>2932</v>
      </c>
      <c r="E75" s="151" t="s">
        <v>3390</v>
      </c>
      <c r="F75" s="150" t="s">
        <v>3823</v>
      </c>
      <c r="G75" s="150" t="s">
        <v>1983</v>
      </c>
      <c r="H75" s="150" t="s">
        <v>2769</v>
      </c>
      <c r="I75" s="152">
        <v>109.01</v>
      </c>
      <c r="J75" s="153">
        <f t="shared" si="5"/>
        <v>109.01</v>
      </c>
      <c r="K75" s="154">
        <v>42089</v>
      </c>
      <c r="L75" s="155" t="s">
        <v>4801</v>
      </c>
      <c r="M75" s="156">
        <v>2.010101E+18</v>
      </c>
      <c r="N75" s="157" t="str">
        <f t="shared" si="6"/>
        <v>2010101000000000000FOR-122012/142089</v>
      </c>
      <c r="O75" s="156" t="s">
        <v>3833</v>
      </c>
      <c r="P75" s="145">
        <v>79052460000113</v>
      </c>
    </row>
    <row r="76" spans="1:16" ht="27.75" customHeight="1" x14ac:dyDescent="0.2">
      <c r="A76" s="79">
        <v>69</v>
      </c>
      <c r="B76" s="149" t="s">
        <v>30</v>
      </c>
      <c r="C76" s="162" t="s">
        <v>235</v>
      </c>
      <c r="D76" s="150" t="s">
        <v>2932</v>
      </c>
      <c r="E76" s="151" t="s">
        <v>3390</v>
      </c>
      <c r="F76" s="150" t="s">
        <v>3823</v>
      </c>
      <c r="G76" s="150" t="s">
        <v>1984</v>
      </c>
      <c r="H76" s="150" t="s">
        <v>2769</v>
      </c>
      <c r="I76" s="152">
        <v>136.4</v>
      </c>
      <c r="J76" s="153">
        <f t="shared" si="5"/>
        <v>136.4</v>
      </c>
      <c r="K76" s="154">
        <v>42089</v>
      </c>
      <c r="L76" s="155" t="s">
        <v>4802</v>
      </c>
      <c r="M76" s="156">
        <v>2.010101E+18</v>
      </c>
      <c r="N76" s="157" t="str">
        <f t="shared" si="6"/>
        <v>2010101000000000000FOR-122089/142089</v>
      </c>
      <c r="O76" s="156" t="s">
        <v>3833</v>
      </c>
      <c r="P76" s="145">
        <v>79052460000113</v>
      </c>
    </row>
    <row r="77" spans="1:16" ht="27.75" customHeight="1" x14ac:dyDescent="0.2">
      <c r="A77" s="79">
        <v>70</v>
      </c>
      <c r="B77" s="149" t="s">
        <v>30</v>
      </c>
      <c r="C77" s="162" t="s">
        <v>235</v>
      </c>
      <c r="D77" s="150" t="s">
        <v>2932</v>
      </c>
      <c r="E77" s="151" t="s">
        <v>3390</v>
      </c>
      <c r="F77" s="150" t="s">
        <v>3823</v>
      </c>
      <c r="G77" s="150" t="s">
        <v>1985</v>
      </c>
      <c r="H77" s="150" t="s">
        <v>2769</v>
      </c>
      <c r="I77" s="152">
        <v>134.01</v>
      </c>
      <c r="J77" s="153">
        <f t="shared" si="5"/>
        <v>134.01</v>
      </c>
      <c r="K77" s="154">
        <v>42089</v>
      </c>
      <c r="L77" s="155" t="s">
        <v>4803</v>
      </c>
      <c r="M77" s="156">
        <v>2.010101E+18</v>
      </c>
      <c r="N77" s="157" t="str">
        <f t="shared" si="6"/>
        <v>2010101000000000000FOR-122092/142089</v>
      </c>
      <c r="O77" s="156" t="s">
        <v>3833</v>
      </c>
      <c r="P77" s="145">
        <v>79052460000113</v>
      </c>
    </row>
    <row r="78" spans="1:16" ht="27.75" customHeight="1" x14ac:dyDescent="0.2">
      <c r="A78" s="79">
        <v>71</v>
      </c>
      <c r="B78" s="149" t="s">
        <v>30</v>
      </c>
      <c r="C78" s="162" t="s">
        <v>235</v>
      </c>
      <c r="D78" s="150" t="s">
        <v>2932</v>
      </c>
      <c r="E78" s="151" t="s">
        <v>3390</v>
      </c>
      <c r="F78" s="150" t="s">
        <v>3823</v>
      </c>
      <c r="G78" s="150" t="s">
        <v>1986</v>
      </c>
      <c r="H78" s="150" t="s">
        <v>2769</v>
      </c>
      <c r="I78" s="152">
        <v>150</v>
      </c>
      <c r="J78" s="153">
        <f t="shared" si="5"/>
        <v>150</v>
      </c>
      <c r="K78" s="154">
        <v>42089</v>
      </c>
      <c r="L78" s="155" t="s">
        <v>4804</v>
      </c>
      <c r="M78" s="156">
        <v>2.010101E+18</v>
      </c>
      <c r="N78" s="157" t="str">
        <f t="shared" si="6"/>
        <v>2010101000000000000FOR-122093/142089</v>
      </c>
      <c r="O78" s="156" t="s">
        <v>3833</v>
      </c>
      <c r="P78" s="145">
        <v>79052460000113</v>
      </c>
    </row>
    <row r="79" spans="1:16" ht="27.75" customHeight="1" x14ac:dyDescent="0.2">
      <c r="A79" s="79">
        <v>72</v>
      </c>
      <c r="B79" s="149" t="s">
        <v>30</v>
      </c>
      <c r="C79" s="162" t="s">
        <v>235</v>
      </c>
      <c r="D79" s="150" t="s">
        <v>2932</v>
      </c>
      <c r="E79" s="151" t="s">
        <v>3390</v>
      </c>
      <c r="F79" s="150" t="s">
        <v>3823</v>
      </c>
      <c r="G79" s="150" t="s">
        <v>1987</v>
      </c>
      <c r="H79" s="150" t="s">
        <v>2769</v>
      </c>
      <c r="I79" s="152">
        <v>402.01</v>
      </c>
      <c r="J79" s="153">
        <f t="shared" si="5"/>
        <v>402.01</v>
      </c>
      <c r="K79" s="154">
        <v>42089</v>
      </c>
      <c r="L79" s="155" t="s">
        <v>4805</v>
      </c>
      <c r="M79" s="156">
        <v>2.010101E+18</v>
      </c>
      <c r="N79" s="157" t="str">
        <f t="shared" si="6"/>
        <v>2010101000000000000FOR-122159/142089</v>
      </c>
      <c r="O79" s="156" t="s">
        <v>3833</v>
      </c>
      <c r="P79" s="145">
        <v>79052460000113</v>
      </c>
    </row>
    <row r="80" spans="1:16" ht="27.75" customHeight="1" x14ac:dyDescent="0.2">
      <c r="A80" s="79">
        <v>73</v>
      </c>
      <c r="B80" s="149" t="s">
        <v>30</v>
      </c>
      <c r="C80" s="162" t="s">
        <v>235</v>
      </c>
      <c r="D80" s="150" t="s">
        <v>2932</v>
      </c>
      <c r="E80" s="151" t="s">
        <v>3390</v>
      </c>
      <c r="F80" s="150" t="s">
        <v>3823</v>
      </c>
      <c r="G80" s="150" t="s">
        <v>1988</v>
      </c>
      <c r="H80" s="150" t="s">
        <v>2769</v>
      </c>
      <c r="I80" s="152">
        <v>640.30999999999995</v>
      </c>
      <c r="J80" s="153">
        <f t="shared" si="5"/>
        <v>640.30999999999995</v>
      </c>
      <c r="K80" s="154">
        <v>42089</v>
      </c>
      <c r="L80" s="155" t="s">
        <v>4806</v>
      </c>
      <c r="M80" s="156">
        <v>2.010101E+18</v>
      </c>
      <c r="N80" s="157" t="str">
        <f t="shared" si="6"/>
        <v>2010101000000000000FOR-122177/142089</v>
      </c>
      <c r="O80" s="156" t="s">
        <v>3833</v>
      </c>
      <c r="P80" s="145">
        <v>79052460000113</v>
      </c>
    </row>
    <row r="81" spans="1:16" ht="27.75" customHeight="1" x14ac:dyDescent="0.2">
      <c r="A81" s="79">
        <v>74</v>
      </c>
      <c r="B81" s="149" t="s">
        <v>30</v>
      </c>
      <c r="C81" s="162" t="s">
        <v>235</v>
      </c>
      <c r="D81" s="150" t="s">
        <v>2932</v>
      </c>
      <c r="E81" s="151" t="s">
        <v>3390</v>
      </c>
      <c r="F81" s="150" t="s">
        <v>3823</v>
      </c>
      <c r="G81" s="150" t="s">
        <v>1989</v>
      </c>
      <c r="H81" s="150" t="s">
        <v>2769</v>
      </c>
      <c r="I81" s="152">
        <v>70</v>
      </c>
      <c r="J81" s="153">
        <f t="shared" si="5"/>
        <v>70</v>
      </c>
      <c r="K81" s="154">
        <v>42089</v>
      </c>
      <c r="L81" s="155" t="s">
        <v>4807</v>
      </c>
      <c r="M81" s="156">
        <v>2.010101E+18</v>
      </c>
      <c r="N81" s="157" t="str">
        <f t="shared" si="6"/>
        <v>2010101000000000000FOR-122244/142089</v>
      </c>
      <c r="O81" s="156" t="s">
        <v>3833</v>
      </c>
      <c r="P81" s="145">
        <v>79052460000113</v>
      </c>
    </row>
    <row r="82" spans="1:16" ht="27.75" customHeight="1" x14ac:dyDescent="0.2">
      <c r="A82" s="79">
        <v>75</v>
      </c>
      <c r="B82" s="149" t="s">
        <v>30</v>
      </c>
      <c r="C82" s="162" t="s">
        <v>235</v>
      </c>
      <c r="D82" s="150" t="s">
        <v>2932</v>
      </c>
      <c r="E82" s="151" t="s">
        <v>3390</v>
      </c>
      <c r="F82" s="150" t="s">
        <v>3823</v>
      </c>
      <c r="G82" s="150" t="s">
        <v>1990</v>
      </c>
      <c r="H82" s="150" t="s">
        <v>2769</v>
      </c>
      <c r="I82" s="152">
        <v>189.69</v>
      </c>
      <c r="J82" s="153">
        <f t="shared" si="5"/>
        <v>189.69</v>
      </c>
      <c r="K82" s="154">
        <v>42096</v>
      </c>
      <c r="L82" s="155" t="s">
        <v>4808</v>
      </c>
      <c r="M82" s="156">
        <v>2.010101E+18</v>
      </c>
      <c r="N82" s="157" t="str">
        <f t="shared" si="6"/>
        <v>2010101000000000000FOR-122245/142096</v>
      </c>
      <c r="O82" s="156" t="s">
        <v>3833</v>
      </c>
      <c r="P82" s="145">
        <v>79052460000113</v>
      </c>
    </row>
    <row r="83" spans="1:16" ht="27.75" customHeight="1" x14ac:dyDescent="0.2">
      <c r="A83" s="79">
        <v>76</v>
      </c>
      <c r="B83" s="149" t="s">
        <v>30</v>
      </c>
      <c r="C83" s="162" t="s">
        <v>235</v>
      </c>
      <c r="D83" s="150" t="s">
        <v>2932</v>
      </c>
      <c r="E83" s="151" t="s">
        <v>3390</v>
      </c>
      <c r="F83" s="150" t="s">
        <v>3823</v>
      </c>
      <c r="G83" s="150" t="s">
        <v>1991</v>
      </c>
      <c r="H83" s="150" t="s">
        <v>2769</v>
      </c>
      <c r="I83" s="152">
        <v>435.03</v>
      </c>
      <c r="J83" s="153">
        <f t="shared" si="5"/>
        <v>435.03</v>
      </c>
      <c r="K83" s="154">
        <v>42096</v>
      </c>
      <c r="L83" s="155" t="s">
        <v>4809</v>
      </c>
      <c r="M83" s="156">
        <v>2.010101E+18</v>
      </c>
      <c r="N83" s="157" t="str">
        <f t="shared" si="6"/>
        <v>2010101000000000000FOR-122295/142096</v>
      </c>
      <c r="O83" s="156" t="s">
        <v>3833</v>
      </c>
      <c r="P83" s="145">
        <v>79052460000113</v>
      </c>
    </row>
    <row r="84" spans="1:16" ht="27.75" customHeight="1" x14ac:dyDescent="0.2">
      <c r="A84" s="79">
        <v>77</v>
      </c>
      <c r="B84" s="149" t="s">
        <v>30</v>
      </c>
      <c r="C84" s="162" t="s">
        <v>235</v>
      </c>
      <c r="D84" s="150" t="s">
        <v>2932</v>
      </c>
      <c r="E84" s="151" t="s">
        <v>3390</v>
      </c>
      <c r="F84" s="150" t="s">
        <v>3823</v>
      </c>
      <c r="G84" s="150" t="s">
        <v>1992</v>
      </c>
      <c r="H84" s="150" t="s">
        <v>2769</v>
      </c>
      <c r="I84" s="152">
        <v>520</v>
      </c>
      <c r="J84" s="153">
        <f t="shared" si="5"/>
        <v>520</v>
      </c>
      <c r="K84" s="154">
        <v>42096</v>
      </c>
      <c r="L84" s="155" t="s">
        <v>4810</v>
      </c>
      <c r="M84" s="156">
        <v>2.010101E+18</v>
      </c>
      <c r="N84" s="157" t="str">
        <f t="shared" si="6"/>
        <v>2010101000000000000FOR-122325/142096</v>
      </c>
      <c r="O84" s="156" t="s">
        <v>3833</v>
      </c>
      <c r="P84" s="145">
        <v>79052460000113</v>
      </c>
    </row>
    <row r="85" spans="1:16" ht="27.75" customHeight="1" x14ac:dyDescent="0.2">
      <c r="A85" s="79">
        <v>78</v>
      </c>
      <c r="B85" s="149" t="s">
        <v>30</v>
      </c>
      <c r="C85" s="162" t="s">
        <v>235</v>
      </c>
      <c r="D85" s="150" t="s">
        <v>2932</v>
      </c>
      <c r="E85" s="151" t="s">
        <v>3390</v>
      </c>
      <c r="F85" s="150" t="s">
        <v>3823</v>
      </c>
      <c r="G85" s="150" t="s">
        <v>1993</v>
      </c>
      <c r="H85" s="150" t="s">
        <v>2769</v>
      </c>
      <c r="I85" s="152">
        <v>476.83</v>
      </c>
      <c r="J85" s="153">
        <f t="shared" si="5"/>
        <v>476.83</v>
      </c>
      <c r="K85" s="154">
        <v>42096</v>
      </c>
      <c r="L85" s="155" t="s">
        <v>4811</v>
      </c>
      <c r="M85" s="156">
        <v>2.010101E+18</v>
      </c>
      <c r="N85" s="157" t="str">
        <f t="shared" si="6"/>
        <v>2010101000000000000FOR-122340/142096</v>
      </c>
      <c r="O85" s="156" t="s">
        <v>3833</v>
      </c>
      <c r="P85" s="145">
        <v>79052460000113</v>
      </c>
    </row>
    <row r="86" spans="1:16" ht="27.75" customHeight="1" x14ac:dyDescent="0.2">
      <c r="A86" s="79">
        <v>79</v>
      </c>
      <c r="B86" s="149" t="s">
        <v>30</v>
      </c>
      <c r="C86" s="162" t="s">
        <v>235</v>
      </c>
      <c r="D86" s="150" t="s">
        <v>2932</v>
      </c>
      <c r="E86" s="151" t="s">
        <v>3390</v>
      </c>
      <c r="F86" s="150" t="s">
        <v>3823</v>
      </c>
      <c r="G86" s="150" t="s">
        <v>1994</v>
      </c>
      <c r="H86" s="150" t="s">
        <v>2769</v>
      </c>
      <c r="I86" s="152">
        <v>190.48</v>
      </c>
      <c r="J86" s="153">
        <f t="shared" si="5"/>
        <v>190.48</v>
      </c>
      <c r="K86" s="154">
        <v>42103</v>
      </c>
      <c r="L86" s="155" t="s">
        <v>4812</v>
      </c>
      <c r="M86" s="156">
        <v>2.010101E+18</v>
      </c>
      <c r="N86" s="157" t="str">
        <f t="shared" si="6"/>
        <v>2010101000000000000FOR-122515/142103</v>
      </c>
      <c r="O86" s="156" t="s">
        <v>3833</v>
      </c>
      <c r="P86" s="145">
        <v>79052460000113</v>
      </c>
    </row>
    <row r="87" spans="1:16" ht="27.75" customHeight="1" x14ac:dyDescent="0.2">
      <c r="A87" s="79">
        <v>80</v>
      </c>
      <c r="B87" s="149" t="s">
        <v>30</v>
      </c>
      <c r="C87" s="162" t="s">
        <v>235</v>
      </c>
      <c r="D87" s="150" t="s">
        <v>2932</v>
      </c>
      <c r="E87" s="151" t="s">
        <v>3390</v>
      </c>
      <c r="F87" s="150" t="s">
        <v>3823</v>
      </c>
      <c r="G87" s="150" t="s">
        <v>1995</v>
      </c>
      <c r="H87" s="150" t="s">
        <v>2769</v>
      </c>
      <c r="I87" s="152">
        <v>163.02000000000001</v>
      </c>
      <c r="J87" s="153">
        <f t="shared" si="5"/>
        <v>163.02000000000001</v>
      </c>
      <c r="K87" s="154">
        <v>42103</v>
      </c>
      <c r="L87" s="155" t="s">
        <v>4813</v>
      </c>
      <c r="M87" s="156">
        <v>2.010101E+18</v>
      </c>
      <c r="N87" s="157" t="str">
        <f t="shared" si="6"/>
        <v>2010101000000000000FOR-122533/142103</v>
      </c>
      <c r="O87" s="156" t="s">
        <v>3833</v>
      </c>
      <c r="P87" s="145">
        <v>79052460000113</v>
      </c>
    </row>
    <row r="88" spans="1:16" ht="27.75" customHeight="1" x14ac:dyDescent="0.2">
      <c r="A88" s="79">
        <v>81</v>
      </c>
      <c r="B88" s="149" t="s">
        <v>30</v>
      </c>
      <c r="C88" s="162" t="s">
        <v>235</v>
      </c>
      <c r="D88" s="150" t="s">
        <v>2932</v>
      </c>
      <c r="E88" s="151" t="s">
        <v>3390</v>
      </c>
      <c r="F88" s="150" t="s">
        <v>3823</v>
      </c>
      <c r="G88" s="150" t="s">
        <v>1996</v>
      </c>
      <c r="H88" s="150" t="s">
        <v>2769</v>
      </c>
      <c r="I88" s="152">
        <v>328.49</v>
      </c>
      <c r="J88" s="153">
        <f t="shared" si="5"/>
        <v>328.49</v>
      </c>
      <c r="K88" s="154">
        <v>42110</v>
      </c>
      <c r="L88" s="155" t="s">
        <v>4814</v>
      </c>
      <c r="M88" s="156">
        <v>2.010101E+18</v>
      </c>
      <c r="N88" s="157" t="str">
        <f t="shared" si="6"/>
        <v>2010101000000000000FOR-122557/142110</v>
      </c>
      <c r="O88" s="156" t="s">
        <v>3833</v>
      </c>
      <c r="P88" s="145">
        <v>79052460000113</v>
      </c>
    </row>
    <row r="89" spans="1:16" ht="27.75" customHeight="1" x14ac:dyDescent="0.2">
      <c r="A89" s="79">
        <v>82</v>
      </c>
      <c r="B89" s="149" t="s">
        <v>30</v>
      </c>
      <c r="C89" s="162" t="s">
        <v>235</v>
      </c>
      <c r="D89" s="150" t="s">
        <v>2932</v>
      </c>
      <c r="E89" s="151" t="s">
        <v>3390</v>
      </c>
      <c r="F89" s="150" t="s">
        <v>3823</v>
      </c>
      <c r="G89" s="150" t="s">
        <v>1997</v>
      </c>
      <c r="H89" s="150" t="s">
        <v>2769</v>
      </c>
      <c r="I89" s="152">
        <v>411.14</v>
      </c>
      <c r="J89" s="153">
        <f t="shared" si="5"/>
        <v>411.14</v>
      </c>
      <c r="K89" s="154">
        <v>42110</v>
      </c>
      <c r="L89" s="155" t="s">
        <v>4815</v>
      </c>
      <c r="M89" s="156">
        <v>2.010101E+18</v>
      </c>
      <c r="N89" s="157" t="str">
        <f t="shared" si="6"/>
        <v>2010101000000000000FOR-122567/142110</v>
      </c>
      <c r="O89" s="156" t="s">
        <v>3833</v>
      </c>
      <c r="P89" s="145">
        <v>79052460000113</v>
      </c>
    </row>
    <row r="90" spans="1:16" ht="27.75" customHeight="1" x14ac:dyDescent="0.2">
      <c r="A90" s="79">
        <v>83</v>
      </c>
      <c r="B90" s="149" t="s">
        <v>30</v>
      </c>
      <c r="C90" s="162" t="s">
        <v>235</v>
      </c>
      <c r="D90" s="150" t="s">
        <v>2932</v>
      </c>
      <c r="E90" s="151" t="s">
        <v>3390</v>
      </c>
      <c r="F90" s="150" t="s">
        <v>3823</v>
      </c>
      <c r="G90" s="150" t="s">
        <v>1998</v>
      </c>
      <c r="H90" s="150" t="s">
        <v>2769</v>
      </c>
      <c r="I90" s="152">
        <v>406.09</v>
      </c>
      <c r="J90" s="153">
        <f t="shared" si="5"/>
        <v>406.09</v>
      </c>
      <c r="K90" s="154">
        <v>42110</v>
      </c>
      <c r="L90" s="155" t="s">
        <v>4816</v>
      </c>
      <c r="M90" s="156">
        <v>2.010101E+18</v>
      </c>
      <c r="N90" s="157" t="str">
        <f t="shared" si="6"/>
        <v>2010101000000000000FOR-122568/142110</v>
      </c>
      <c r="O90" s="156" t="s">
        <v>3833</v>
      </c>
      <c r="P90" s="145">
        <v>79052460000113</v>
      </c>
    </row>
    <row r="91" spans="1:16" ht="27.75" customHeight="1" x14ac:dyDescent="0.2">
      <c r="A91" s="79">
        <v>84</v>
      </c>
      <c r="B91" s="149" t="s">
        <v>30</v>
      </c>
      <c r="C91" s="162" t="s">
        <v>235</v>
      </c>
      <c r="D91" s="150" t="s">
        <v>2932</v>
      </c>
      <c r="E91" s="151" t="s">
        <v>3390</v>
      </c>
      <c r="F91" s="150" t="s">
        <v>3823</v>
      </c>
      <c r="G91" s="150" t="s">
        <v>1999</v>
      </c>
      <c r="H91" s="150" t="s">
        <v>2769</v>
      </c>
      <c r="I91" s="152">
        <v>70</v>
      </c>
      <c r="J91" s="153">
        <f t="shared" si="5"/>
        <v>70</v>
      </c>
      <c r="K91" s="154">
        <v>42103</v>
      </c>
      <c r="L91" s="155" t="s">
        <v>4817</v>
      </c>
      <c r="M91" s="156">
        <v>2.010101E+18</v>
      </c>
      <c r="N91" s="157" t="str">
        <f t="shared" si="6"/>
        <v>2010101000000000000FOR-122580/142103</v>
      </c>
      <c r="O91" s="156" t="s">
        <v>3833</v>
      </c>
      <c r="P91" s="145">
        <v>79052460000113</v>
      </c>
    </row>
    <row r="92" spans="1:16" ht="27.75" customHeight="1" x14ac:dyDescent="0.2">
      <c r="A92" s="79">
        <v>85</v>
      </c>
      <c r="B92" s="149" t="s">
        <v>30</v>
      </c>
      <c r="C92" s="162" t="s">
        <v>235</v>
      </c>
      <c r="D92" s="150" t="s">
        <v>2932</v>
      </c>
      <c r="E92" s="151" t="s">
        <v>3390</v>
      </c>
      <c r="F92" s="150" t="s">
        <v>3823</v>
      </c>
      <c r="G92" s="150" t="s">
        <v>2000</v>
      </c>
      <c r="H92" s="150" t="s">
        <v>2769</v>
      </c>
      <c r="I92" s="152">
        <v>70</v>
      </c>
      <c r="J92" s="153">
        <f t="shared" si="5"/>
        <v>70</v>
      </c>
      <c r="K92" s="154">
        <v>42110</v>
      </c>
      <c r="L92" s="155" t="s">
        <v>4818</v>
      </c>
      <c r="M92" s="156">
        <v>2.010101E+18</v>
      </c>
      <c r="N92" s="157" t="str">
        <f t="shared" si="6"/>
        <v>2010101000000000000FOR-122744/142110</v>
      </c>
      <c r="O92" s="156" t="s">
        <v>3833</v>
      </c>
      <c r="P92" s="145">
        <v>79052460000113</v>
      </c>
    </row>
    <row r="93" spans="1:16" ht="27.75" customHeight="1" x14ac:dyDescent="0.2">
      <c r="A93" s="79">
        <v>86</v>
      </c>
      <c r="B93" s="149" t="s">
        <v>30</v>
      </c>
      <c r="C93" s="162" t="s">
        <v>235</v>
      </c>
      <c r="D93" s="150" t="s">
        <v>2932</v>
      </c>
      <c r="E93" s="151" t="s">
        <v>3390</v>
      </c>
      <c r="F93" s="150" t="s">
        <v>3823</v>
      </c>
      <c r="G93" s="150" t="s">
        <v>2001</v>
      </c>
      <c r="H93" s="150" t="s">
        <v>2769</v>
      </c>
      <c r="I93" s="152">
        <v>316.91000000000003</v>
      </c>
      <c r="J93" s="153">
        <f t="shared" si="5"/>
        <v>316.91000000000003</v>
      </c>
      <c r="K93" s="154">
        <v>42117</v>
      </c>
      <c r="L93" s="155" t="s">
        <v>4819</v>
      </c>
      <c r="M93" s="156">
        <v>2.010101E+18</v>
      </c>
      <c r="N93" s="157" t="str">
        <f t="shared" si="6"/>
        <v>2010101000000000000FOR-122751/142117</v>
      </c>
      <c r="O93" s="156" t="s">
        <v>3833</v>
      </c>
      <c r="P93" s="145">
        <v>79052460000113</v>
      </c>
    </row>
    <row r="94" spans="1:16" ht="27.75" customHeight="1" x14ac:dyDescent="0.2">
      <c r="A94" s="79">
        <v>87</v>
      </c>
      <c r="B94" s="149" t="s">
        <v>30</v>
      </c>
      <c r="C94" s="162" t="s">
        <v>235</v>
      </c>
      <c r="D94" s="150" t="s">
        <v>2932</v>
      </c>
      <c r="E94" s="151" t="s">
        <v>3390</v>
      </c>
      <c r="F94" s="150" t="s">
        <v>3823</v>
      </c>
      <c r="G94" s="150" t="s">
        <v>2002</v>
      </c>
      <c r="H94" s="150" t="s">
        <v>2769</v>
      </c>
      <c r="I94" s="152">
        <v>70</v>
      </c>
      <c r="J94" s="153">
        <f t="shared" si="5"/>
        <v>70</v>
      </c>
      <c r="K94" s="154">
        <v>42124</v>
      </c>
      <c r="L94" s="155" t="s">
        <v>4820</v>
      </c>
      <c r="M94" s="156">
        <v>2.010101E+18</v>
      </c>
      <c r="N94" s="157" t="str">
        <f t="shared" si="6"/>
        <v>2010101000000000000FOR-123086/142124</v>
      </c>
      <c r="O94" s="156" t="s">
        <v>3833</v>
      </c>
      <c r="P94" s="145">
        <v>79052460000113</v>
      </c>
    </row>
    <row r="95" spans="1:16" ht="27.75" customHeight="1" x14ac:dyDescent="0.2">
      <c r="A95" s="79">
        <v>88</v>
      </c>
      <c r="B95" s="149" t="s">
        <v>30</v>
      </c>
      <c r="C95" s="162" t="s">
        <v>2987</v>
      </c>
      <c r="D95" s="150" t="s">
        <v>3663</v>
      </c>
      <c r="E95" s="151" t="s">
        <v>3794</v>
      </c>
      <c r="F95" s="150" t="s">
        <v>3826</v>
      </c>
      <c r="G95" s="150" t="s">
        <v>3146</v>
      </c>
      <c r="H95" s="150" t="s">
        <v>2769</v>
      </c>
      <c r="I95" s="152">
        <v>206.86</v>
      </c>
      <c r="J95" s="153">
        <f t="shared" si="5"/>
        <v>206.86</v>
      </c>
      <c r="K95" s="154">
        <v>42152</v>
      </c>
      <c r="L95" s="155" t="s">
        <v>4821</v>
      </c>
      <c r="M95" s="156">
        <v>2.010101E+18</v>
      </c>
      <c r="N95" s="157" t="str">
        <f t="shared" si="6"/>
        <v>2010101000000000000DCOMB-20936342152</v>
      </c>
      <c r="O95" s="156" t="s">
        <v>3833</v>
      </c>
      <c r="P95" s="145">
        <v>75026807000283</v>
      </c>
    </row>
    <row r="96" spans="1:16" ht="27.75" customHeight="1" x14ac:dyDescent="0.2">
      <c r="A96" s="79">
        <v>89</v>
      </c>
      <c r="B96" s="149" t="s">
        <v>30</v>
      </c>
      <c r="C96" s="162" t="s">
        <v>236</v>
      </c>
      <c r="D96" s="150" t="s">
        <v>3664</v>
      </c>
      <c r="E96" s="151" t="s">
        <v>3391</v>
      </c>
      <c r="F96" s="150" t="s">
        <v>3826</v>
      </c>
      <c r="G96" s="150" t="s">
        <v>2004</v>
      </c>
      <c r="H96" s="150" t="s">
        <v>2769</v>
      </c>
      <c r="I96" s="152">
        <v>177.02</v>
      </c>
      <c r="J96" s="153">
        <f t="shared" si="5"/>
        <v>177.02</v>
      </c>
      <c r="K96" s="154">
        <v>42070</v>
      </c>
      <c r="L96" s="155" t="s">
        <v>4822</v>
      </c>
      <c r="M96" s="156">
        <v>2.010101E+18</v>
      </c>
      <c r="N96" s="157" t="str">
        <f t="shared" si="6"/>
        <v>2010101000000000000FOR-000602/142070</v>
      </c>
      <c r="O96" s="156" t="s">
        <v>3833</v>
      </c>
      <c r="P96" s="145">
        <v>60714904000100</v>
      </c>
    </row>
    <row r="97" spans="1:16" ht="27.75" customHeight="1" x14ac:dyDescent="0.2">
      <c r="A97" s="79">
        <v>90</v>
      </c>
      <c r="B97" s="149" t="s">
        <v>30</v>
      </c>
      <c r="C97" s="162" t="s">
        <v>236</v>
      </c>
      <c r="D97" s="150" t="s">
        <v>3664</v>
      </c>
      <c r="E97" s="151" t="s">
        <v>3391</v>
      </c>
      <c r="F97" s="150" t="s">
        <v>3826</v>
      </c>
      <c r="G97" s="150" t="s">
        <v>2005</v>
      </c>
      <c r="H97" s="150" t="s">
        <v>2769</v>
      </c>
      <c r="I97" s="152">
        <v>167.03</v>
      </c>
      <c r="J97" s="153">
        <f t="shared" si="5"/>
        <v>167.03</v>
      </c>
      <c r="K97" s="154">
        <v>42085</v>
      </c>
      <c r="L97" s="155" t="s">
        <v>4823</v>
      </c>
      <c r="M97" s="156">
        <v>2.010101E+18</v>
      </c>
      <c r="N97" s="157" t="str">
        <f t="shared" si="6"/>
        <v>2010101000000000000FOR-000626/142085</v>
      </c>
      <c r="O97" s="156" t="s">
        <v>3833</v>
      </c>
      <c r="P97" s="145">
        <v>60714904000100</v>
      </c>
    </row>
    <row r="98" spans="1:16" ht="27.75" customHeight="1" x14ac:dyDescent="0.2">
      <c r="A98" s="79">
        <v>91</v>
      </c>
      <c r="B98" s="149" t="s">
        <v>30</v>
      </c>
      <c r="C98" s="162" t="s">
        <v>58</v>
      </c>
      <c r="D98" s="150" t="s">
        <v>2931</v>
      </c>
      <c r="E98" s="151" t="s">
        <v>3237</v>
      </c>
      <c r="F98" s="150" t="s">
        <v>3823</v>
      </c>
      <c r="G98" s="150" t="s">
        <v>485</v>
      </c>
      <c r="H98" s="150" t="s">
        <v>2769</v>
      </c>
      <c r="I98" s="152">
        <v>13160</v>
      </c>
      <c r="J98" s="153">
        <f t="shared" si="5"/>
        <v>13160</v>
      </c>
      <c r="K98" s="154">
        <v>41999</v>
      </c>
      <c r="L98" s="155" t="s">
        <v>3994</v>
      </c>
      <c r="M98" s="156">
        <v>2.010101E+18</v>
      </c>
      <c r="N98" s="157" t="str">
        <f t="shared" si="6"/>
        <v>2010101000000000000FOR-019616/141999</v>
      </c>
      <c r="O98" s="156" t="s">
        <v>3833</v>
      </c>
      <c r="P98" s="145">
        <v>78668969000122</v>
      </c>
    </row>
    <row r="99" spans="1:16" ht="27.75" customHeight="1" x14ac:dyDescent="0.2">
      <c r="A99" s="79">
        <v>92</v>
      </c>
      <c r="B99" s="149" t="s">
        <v>30</v>
      </c>
      <c r="C99" s="162" t="s">
        <v>24</v>
      </c>
      <c r="D99" s="150" t="s">
        <v>2777</v>
      </c>
      <c r="E99" s="151" t="s">
        <v>3813</v>
      </c>
      <c r="F99" s="150" t="s">
        <v>3828</v>
      </c>
      <c r="G99" s="150" t="s">
        <v>3862</v>
      </c>
      <c r="H99" s="150" t="s">
        <v>2769</v>
      </c>
      <c r="I99" s="152">
        <v>331273.68</v>
      </c>
      <c r="J99" s="153">
        <f t="shared" si="5"/>
        <v>331273.68</v>
      </c>
      <c r="K99" s="154">
        <v>42158</v>
      </c>
      <c r="L99" s="155" t="s">
        <v>3864</v>
      </c>
      <c r="M99" s="156">
        <v>2.010201001E+18</v>
      </c>
      <c r="N99" s="157" t="str">
        <f t="shared" si="6"/>
        <v>2010201001000000000Ag3708CC24861-442158</v>
      </c>
      <c r="O99" s="156" t="s">
        <v>3836</v>
      </c>
      <c r="P99" s="157">
        <v>60746948000112</v>
      </c>
    </row>
    <row r="100" spans="1:16" ht="27.75" customHeight="1" x14ac:dyDescent="0.2">
      <c r="A100" s="79">
        <v>93</v>
      </c>
      <c r="B100" s="149" t="s">
        <v>30</v>
      </c>
      <c r="C100" s="162" t="s">
        <v>25</v>
      </c>
      <c r="D100" s="150" t="s">
        <v>2779</v>
      </c>
      <c r="E100" s="151" t="s">
        <v>3816</v>
      </c>
      <c r="F100" s="150" t="s">
        <v>3828</v>
      </c>
      <c r="G100" s="150" t="s">
        <v>42</v>
      </c>
      <c r="H100" s="150" t="s">
        <v>2769</v>
      </c>
      <c r="I100" s="152">
        <v>4185.34</v>
      </c>
      <c r="J100" s="153">
        <f t="shared" si="5"/>
        <v>4185.34</v>
      </c>
      <c r="K100" s="154">
        <v>42158</v>
      </c>
      <c r="L100" s="155" t="s">
        <v>3868</v>
      </c>
      <c r="M100" s="156">
        <v>2.010201001E+18</v>
      </c>
      <c r="N100" s="157" t="str">
        <f t="shared" si="6"/>
        <v>2010201001000000000Cc: 2780503442158</v>
      </c>
      <c r="O100" s="156" t="s">
        <v>3836</v>
      </c>
      <c r="P100" s="157">
        <v>33479023000180</v>
      </c>
    </row>
    <row r="101" spans="1:16" ht="27.75" customHeight="1" x14ac:dyDescent="0.2">
      <c r="A101" s="79">
        <v>94</v>
      </c>
      <c r="B101" s="149" t="s">
        <v>30</v>
      </c>
      <c r="C101" s="162" t="s">
        <v>23</v>
      </c>
      <c r="D101" s="150" t="s">
        <v>2776</v>
      </c>
      <c r="E101" s="151" t="s">
        <v>3814</v>
      </c>
      <c r="F101" s="150" t="s">
        <v>3828</v>
      </c>
      <c r="G101" s="150" t="s">
        <v>37</v>
      </c>
      <c r="H101" s="150" t="s">
        <v>2769</v>
      </c>
      <c r="I101" s="152">
        <v>62991.161731836226</v>
      </c>
      <c r="J101" s="153">
        <v>62991.161731836226</v>
      </c>
      <c r="K101" s="154">
        <v>42095</v>
      </c>
      <c r="L101" s="155" t="s">
        <v>3863</v>
      </c>
      <c r="M101" s="156">
        <v>2.010201001E+18</v>
      </c>
      <c r="N101" s="157" t="str">
        <f t="shared" si="6"/>
        <v>2010201001000000000125371642095</v>
      </c>
      <c r="O101" s="156" t="s">
        <v>3836</v>
      </c>
      <c r="P101" s="157">
        <v>7450604000189</v>
      </c>
    </row>
    <row r="102" spans="1:16" ht="27.75" customHeight="1" x14ac:dyDescent="0.2">
      <c r="A102" s="79">
        <v>95</v>
      </c>
      <c r="B102" s="149" t="s">
        <v>30</v>
      </c>
      <c r="C102" s="162" t="s">
        <v>29</v>
      </c>
      <c r="D102" s="150" t="s">
        <v>2781</v>
      </c>
      <c r="E102" s="151" t="s">
        <v>3821</v>
      </c>
      <c r="F102" s="150" t="s">
        <v>3828</v>
      </c>
      <c r="G102" s="150" t="s">
        <v>46</v>
      </c>
      <c r="H102" s="150" t="s">
        <v>2769</v>
      </c>
      <c r="I102" s="152">
        <v>92394.713138042644</v>
      </c>
      <c r="J102" s="153">
        <v>92394.713138042644</v>
      </c>
      <c r="K102" s="154">
        <v>42107</v>
      </c>
      <c r="L102" s="155" t="s">
        <v>3872</v>
      </c>
      <c r="M102" s="156">
        <v>2.010201001E+18</v>
      </c>
      <c r="N102" s="157" t="str">
        <f t="shared" si="6"/>
        <v>201020100100000000000966337142107</v>
      </c>
      <c r="O102" s="156" t="s">
        <v>3836</v>
      </c>
      <c r="P102" s="157">
        <v>58160789000128</v>
      </c>
    </row>
    <row r="103" spans="1:16" ht="27.75" customHeight="1" x14ac:dyDescent="0.2">
      <c r="A103" s="79">
        <v>96</v>
      </c>
      <c r="B103" s="149" t="s">
        <v>30</v>
      </c>
      <c r="C103" s="162" t="s">
        <v>29</v>
      </c>
      <c r="D103" s="150" t="s">
        <v>2781</v>
      </c>
      <c r="E103" s="151" t="s">
        <v>3821</v>
      </c>
      <c r="F103" s="150" t="s">
        <v>3828</v>
      </c>
      <c r="G103" s="150" t="s">
        <v>47</v>
      </c>
      <c r="H103" s="150" t="s">
        <v>2769</v>
      </c>
      <c r="I103" s="152">
        <v>323210.60964400426</v>
      </c>
      <c r="J103" s="153">
        <v>323210.60964400426</v>
      </c>
      <c r="K103" s="154">
        <v>42290</v>
      </c>
      <c r="L103" s="155" t="s">
        <v>3873</v>
      </c>
      <c r="M103" s="156">
        <v>2.010201001E+18</v>
      </c>
      <c r="N103" s="157" t="str">
        <f t="shared" si="6"/>
        <v>201020100100000000000966509842290</v>
      </c>
      <c r="O103" s="156" t="s">
        <v>3836</v>
      </c>
      <c r="P103" s="157">
        <v>58160789000128</v>
      </c>
    </row>
    <row r="104" spans="1:16" ht="27.75" customHeight="1" x14ac:dyDescent="0.2">
      <c r="A104" s="79">
        <v>97</v>
      </c>
      <c r="B104" s="149" t="s">
        <v>30</v>
      </c>
      <c r="C104" s="162" t="s">
        <v>29</v>
      </c>
      <c r="D104" s="150" t="s">
        <v>2781</v>
      </c>
      <c r="E104" s="151" t="s">
        <v>3821</v>
      </c>
      <c r="F104" s="150" t="s">
        <v>3828</v>
      </c>
      <c r="G104" s="150">
        <v>2011744</v>
      </c>
      <c r="H104" s="150" t="s">
        <v>2769</v>
      </c>
      <c r="I104" s="152">
        <v>1033572.61</v>
      </c>
      <c r="J104" s="153">
        <v>1033572.61</v>
      </c>
      <c r="K104" s="154">
        <v>42158</v>
      </c>
      <c r="L104" s="155" t="s">
        <v>3874</v>
      </c>
      <c r="M104" s="156">
        <v>2.010201001E+18</v>
      </c>
      <c r="N104" s="157" t="str">
        <f t="shared" si="6"/>
        <v>2010201001000000000201174442158</v>
      </c>
      <c r="O104" s="156" t="s">
        <v>3836</v>
      </c>
      <c r="P104" s="157">
        <v>58160789000128</v>
      </c>
    </row>
    <row r="105" spans="1:16" ht="27.75" customHeight="1" x14ac:dyDescent="0.2">
      <c r="A105" s="79">
        <v>98</v>
      </c>
      <c r="B105" s="149" t="s">
        <v>30</v>
      </c>
      <c r="C105" s="162" t="s">
        <v>29</v>
      </c>
      <c r="D105" s="150" t="s">
        <v>2781</v>
      </c>
      <c r="E105" s="151" t="s">
        <v>3821</v>
      </c>
      <c r="F105" s="150" t="s">
        <v>3828</v>
      </c>
      <c r="G105" s="150" t="s">
        <v>49</v>
      </c>
      <c r="H105" s="150" t="s">
        <v>2769</v>
      </c>
      <c r="I105" s="152">
        <v>356149.96788372501</v>
      </c>
      <c r="J105" s="153">
        <v>356149.96788372501</v>
      </c>
      <c r="K105" s="154">
        <v>42053</v>
      </c>
      <c r="L105" s="155" t="s">
        <v>3875</v>
      </c>
      <c r="M105" s="156">
        <v>2.010201001E+18</v>
      </c>
      <c r="N105" s="157" t="str">
        <f t="shared" si="6"/>
        <v>201020100100000000000966231542053</v>
      </c>
      <c r="O105" s="156" t="s">
        <v>3836</v>
      </c>
      <c r="P105" s="157">
        <v>58160789000128</v>
      </c>
    </row>
    <row r="106" spans="1:16" ht="27.75" customHeight="1" x14ac:dyDescent="0.2">
      <c r="A106" s="79">
        <v>99</v>
      </c>
      <c r="B106" s="149" t="s">
        <v>30</v>
      </c>
      <c r="C106" s="162" t="s">
        <v>29</v>
      </c>
      <c r="D106" s="150" t="s">
        <v>2781</v>
      </c>
      <c r="E106" s="151" t="s">
        <v>3821</v>
      </c>
      <c r="F106" s="150" t="s">
        <v>3828</v>
      </c>
      <c r="G106" s="150" t="s">
        <v>50</v>
      </c>
      <c r="H106" s="150" t="s">
        <v>2769</v>
      </c>
      <c r="I106" s="152">
        <v>567011.65600702458</v>
      </c>
      <c r="J106" s="153">
        <v>567011.65600702458</v>
      </c>
      <c r="K106" s="154">
        <v>42205</v>
      </c>
      <c r="L106" s="155" t="s">
        <v>3876</v>
      </c>
      <c r="M106" s="156">
        <v>2.010201001E+18</v>
      </c>
      <c r="N106" s="157" t="str">
        <f t="shared" si="6"/>
        <v>201020100100000000000966679542205</v>
      </c>
      <c r="O106" s="156" t="s">
        <v>3836</v>
      </c>
      <c r="P106" s="157">
        <v>58160789000128</v>
      </c>
    </row>
    <row r="107" spans="1:16" ht="27.75" customHeight="1" x14ac:dyDescent="0.2">
      <c r="A107" s="79">
        <v>100</v>
      </c>
      <c r="B107" s="149" t="s">
        <v>30</v>
      </c>
      <c r="C107" s="162" t="s">
        <v>22</v>
      </c>
      <c r="D107" s="150" t="s">
        <v>2782</v>
      </c>
      <c r="E107" s="151" t="s">
        <v>3818</v>
      </c>
      <c r="F107" s="150" t="s">
        <v>3828</v>
      </c>
      <c r="G107" s="150" t="s">
        <v>52</v>
      </c>
      <c r="H107" s="150" t="s">
        <v>2769</v>
      </c>
      <c r="I107" s="152">
        <v>878223.10133096331</v>
      </c>
      <c r="J107" s="153">
        <v>878223.10133096331</v>
      </c>
      <c r="K107" s="154">
        <v>42938</v>
      </c>
      <c r="L107" s="155" t="s">
        <v>3878</v>
      </c>
      <c r="M107" s="156">
        <v>2.010201001E+18</v>
      </c>
      <c r="N107" s="157" t="str">
        <f t="shared" si="6"/>
        <v>20102010010000000000033101830000000912042938</v>
      </c>
      <c r="O107" s="156" t="s">
        <v>3836</v>
      </c>
      <c r="P107" s="157">
        <v>90400888000142</v>
      </c>
    </row>
    <row r="108" spans="1:16" ht="27.75" customHeight="1" x14ac:dyDescent="0.2">
      <c r="A108" s="79">
        <v>101</v>
      </c>
      <c r="B108" s="149" t="s">
        <v>30</v>
      </c>
      <c r="C108" s="162" t="s">
        <v>28</v>
      </c>
      <c r="D108" s="150" t="s">
        <v>2782</v>
      </c>
      <c r="E108" s="151" t="s">
        <v>3818</v>
      </c>
      <c r="F108" s="150" t="s">
        <v>3828</v>
      </c>
      <c r="G108" s="150" t="s">
        <v>51</v>
      </c>
      <c r="H108" s="150" t="s">
        <v>2769</v>
      </c>
      <c r="I108" s="152">
        <v>1670138.4695590052</v>
      </c>
      <c r="J108" s="153">
        <v>1670138.4695590052</v>
      </c>
      <c r="K108" s="154">
        <v>42906</v>
      </c>
      <c r="L108" s="155" t="s">
        <v>3877</v>
      </c>
      <c r="M108" s="156">
        <v>2.010201001E+18</v>
      </c>
      <c r="N108" s="157" t="str">
        <f t="shared" si="6"/>
        <v>20102010010000000000033101830000000895042906</v>
      </c>
      <c r="O108" s="156" t="s">
        <v>3836</v>
      </c>
      <c r="P108" s="157">
        <v>90400888000142</v>
      </c>
    </row>
    <row r="109" spans="1:16" ht="27.75" customHeight="1" x14ac:dyDescent="0.2">
      <c r="A109" s="79">
        <v>102</v>
      </c>
      <c r="B109" s="149" t="s">
        <v>30</v>
      </c>
      <c r="C109" s="162" t="s">
        <v>245</v>
      </c>
      <c r="D109" s="150" t="s">
        <v>3666</v>
      </c>
      <c r="E109" s="151" t="s">
        <v>3393</v>
      </c>
      <c r="F109" s="150" t="s">
        <v>3826</v>
      </c>
      <c r="G109" s="150" t="s">
        <v>2032</v>
      </c>
      <c r="H109" s="150" t="s">
        <v>2769</v>
      </c>
      <c r="I109" s="152">
        <v>1527.05</v>
      </c>
      <c r="J109" s="153">
        <f t="shared" ref="J109:J140" si="7">I109</f>
        <v>1527.05</v>
      </c>
      <c r="K109" s="154">
        <v>42060</v>
      </c>
      <c r="L109" s="155" t="s">
        <v>4824</v>
      </c>
      <c r="M109" s="156">
        <v>2.010101E+18</v>
      </c>
      <c r="N109" s="157" t="str">
        <f t="shared" si="6"/>
        <v>2010101000000000000CEEM-15028844842060</v>
      </c>
      <c r="O109" s="156" t="s">
        <v>3833</v>
      </c>
      <c r="P109" s="145">
        <v>2302100000106</v>
      </c>
    </row>
    <row r="110" spans="1:16" ht="27.75" customHeight="1" x14ac:dyDescent="0.2">
      <c r="A110" s="79">
        <v>103</v>
      </c>
      <c r="B110" s="149" t="s">
        <v>30</v>
      </c>
      <c r="C110" s="162" t="s">
        <v>59</v>
      </c>
      <c r="D110" s="150" t="s">
        <v>3542</v>
      </c>
      <c r="E110" s="151" t="s">
        <v>3238</v>
      </c>
      <c r="F110" s="150" t="s">
        <v>3822</v>
      </c>
      <c r="G110" s="150" t="s">
        <v>486</v>
      </c>
      <c r="H110" s="150" t="s">
        <v>2769</v>
      </c>
      <c r="I110" s="152">
        <v>28167.79</v>
      </c>
      <c r="J110" s="153">
        <f t="shared" si="7"/>
        <v>28167.79</v>
      </c>
      <c r="K110" s="154">
        <v>42060</v>
      </c>
      <c r="L110" s="155" t="s">
        <v>3995</v>
      </c>
      <c r="M110" s="156">
        <v>2.010101E+18</v>
      </c>
      <c r="N110" s="157" t="str">
        <f t="shared" si="6"/>
        <v>2010101000000000000FOR-344461/342060</v>
      </c>
      <c r="O110" s="156" t="s">
        <v>3833</v>
      </c>
      <c r="P110" s="145">
        <v>47854831002057</v>
      </c>
    </row>
    <row r="111" spans="1:16" ht="27.75" customHeight="1" x14ac:dyDescent="0.2">
      <c r="A111" s="79">
        <v>104</v>
      </c>
      <c r="B111" s="149" t="s">
        <v>30</v>
      </c>
      <c r="C111" s="162" t="s">
        <v>59</v>
      </c>
      <c r="D111" s="150" t="s">
        <v>3542</v>
      </c>
      <c r="E111" s="151" t="s">
        <v>3238</v>
      </c>
      <c r="F111" s="150" t="s">
        <v>3822</v>
      </c>
      <c r="G111" s="150" t="s">
        <v>487</v>
      </c>
      <c r="H111" s="150" t="s">
        <v>2769</v>
      </c>
      <c r="I111" s="152">
        <v>27984.400000000001</v>
      </c>
      <c r="J111" s="153">
        <f t="shared" si="7"/>
        <v>27984.400000000001</v>
      </c>
      <c r="K111" s="154">
        <v>42066</v>
      </c>
      <c r="L111" s="155" t="s">
        <v>3996</v>
      </c>
      <c r="M111" s="156">
        <v>2.010101E+18</v>
      </c>
      <c r="N111" s="157" t="str">
        <f t="shared" si="6"/>
        <v>2010101000000000000FOR-345548/342066</v>
      </c>
      <c r="O111" s="156" t="s">
        <v>3833</v>
      </c>
      <c r="P111" s="145">
        <v>47854831002057</v>
      </c>
    </row>
    <row r="112" spans="1:16" ht="27.75" customHeight="1" x14ac:dyDescent="0.2">
      <c r="A112" s="79">
        <v>105</v>
      </c>
      <c r="B112" s="149" t="s">
        <v>30</v>
      </c>
      <c r="C112" s="162" t="s">
        <v>59</v>
      </c>
      <c r="D112" s="150" t="s">
        <v>3542</v>
      </c>
      <c r="E112" s="151" t="s">
        <v>3238</v>
      </c>
      <c r="F112" s="150" t="s">
        <v>3822</v>
      </c>
      <c r="G112" s="150" t="s">
        <v>488</v>
      </c>
      <c r="H112" s="150" t="s">
        <v>2769</v>
      </c>
      <c r="I112" s="152">
        <v>2213.7800000000002</v>
      </c>
      <c r="J112" s="153">
        <f t="shared" si="7"/>
        <v>2213.7800000000002</v>
      </c>
      <c r="K112" s="154">
        <v>42062</v>
      </c>
      <c r="L112" s="155" t="s">
        <v>3997</v>
      </c>
      <c r="M112" s="156">
        <v>2.010101E+18</v>
      </c>
      <c r="N112" s="157" t="str">
        <f t="shared" si="6"/>
        <v>2010101000000000000FOR-347188/142062</v>
      </c>
      <c r="O112" s="156" t="s">
        <v>3833</v>
      </c>
      <c r="P112" s="145">
        <v>47854831002057</v>
      </c>
    </row>
    <row r="113" spans="1:16" ht="27.75" customHeight="1" x14ac:dyDescent="0.2">
      <c r="A113" s="79">
        <v>106</v>
      </c>
      <c r="B113" s="149" t="s">
        <v>30</v>
      </c>
      <c r="C113" s="162" t="s">
        <v>59</v>
      </c>
      <c r="D113" s="150" t="s">
        <v>3542</v>
      </c>
      <c r="E113" s="151" t="s">
        <v>3238</v>
      </c>
      <c r="F113" s="150" t="s">
        <v>3822</v>
      </c>
      <c r="G113" s="150" t="s">
        <v>489</v>
      </c>
      <c r="H113" s="150" t="s">
        <v>2769</v>
      </c>
      <c r="I113" s="152">
        <v>2213.11</v>
      </c>
      <c r="J113" s="153">
        <f t="shared" si="7"/>
        <v>2213.11</v>
      </c>
      <c r="K113" s="154">
        <v>42069</v>
      </c>
      <c r="L113" s="155" t="s">
        <v>3998</v>
      </c>
      <c r="M113" s="156">
        <v>2.010101E+18</v>
      </c>
      <c r="N113" s="157" t="str">
        <f t="shared" si="6"/>
        <v>2010101000000000000FOR-347188/242069</v>
      </c>
      <c r="O113" s="156" t="s">
        <v>3833</v>
      </c>
      <c r="P113" s="145">
        <v>47854831002057</v>
      </c>
    </row>
    <row r="114" spans="1:16" ht="27.75" customHeight="1" x14ac:dyDescent="0.2">
      <c r="A114" s="79">
        <v>107</v>
      </c>
      <c r="B114" s="149" t="s">
        <v>30</v>
      </c>
      <c r="C114" s="162" t="s">
        <v>59</v>
      </c>
      <c r="D114" s="150" t="s">
        <v>3542</v>
      </c>
      <c r="E114" s="151" t="s">
        <v>3238</v>
      </c>
      <c r="F114" s="150" t="s">
        <v>3822</v>
      </c>
      <c r="G114" s="150" t="s">
        <v>490</v>
      </c>
      <c r="H114" s="150" t="s">
        <v>2769</v>
      </c>
      <c r="I114" s="152">
        <v>2213.11</v>
      </c>
      <c r="J114" s="153">
        <f t="shared" si="7"/>
        <v>2213.11</v>
      </c>
      <c r="K114" s="154">
        <v>42076</v>
      </c>
      <c r="L114" s="155" t="s">
        <v>3999</v>
      </c>
      <c r="M114" s="156">
        <v>2.010101E+18</v>
      </c>
      <c r="N114" s="157" t="str">
        <f t="shared" si="6"/>
        <v>2010101000000000000FOR-347188/342076</v>
      </c>
      <c r="O114" s="156" t="s">
        <v>3833</v>
      </c>
      <c r="P114" s="145">
        <v>47854831002057</v>
      </c>
    </row>
    <row r="115" spans="1:16" ht="27.75" customHeight="1" x14ac:dyDescent="0.2">
      <c r="A115" s="79">
        <v>108</v>
      </c>
      <c r="B115" s="149" t="s">
        <v>30</v>
      </c>
      <c r="C115" s="162" t="s">
        <v>59</v>
      </c>
      <c r="D115" s="150" t="s">
        <v>3542</v>
      </c>
      <c r="E115" s="151" t="s">
        <v>3238</v>
      </c>
      <c r="F115" s="150" t="s">
        <v>3822</v>
      </c>
      <c r="G115" s="150" t="s">
        <v>491</v>
      </c>
      <c r="H115" s="150" t="s">
        <v>2769</v>
      </c>
      <c r="I115" s="152">
        <v>44696.44</v>
      </c>
      <c r="J115" s="153">
        <f t="shared" si="7"/>
        <v>44696.44</v>
      </c>
      <c r="K115" s="154">
        <v>42083</v>
      </c>
      <c r="L115" s="155" t="s">
        <v>4000</v>
      </c>
      <c r="M115" s="156">
        <v>2.010101E+18</v>
      </c>
      <c r="N115" s="157" t="str">
        <f t="shared" si="6"/>
        <v>2010101000000000000FOR-350955/142083</v>
      </c>
      <c r="O115" s="156" t="s">
        <v>3833</v>
      </c>
      <c r="P115" s="145">
        <v>47854831002057</v>
      </c>
    </row>
    <row r="116" spans="1:16" ht="27.75" customHeight="1" x14ac:dyDescent="0.2">
      <c r="A116" s="79">
        <v>109</v>
      </c>
      <c r="B116" s="149" t="s">
        <v>30</v>
      </c>
      <c r="C116" s="162" t="s">
        <v>59</v>
      </c>
      <c r="D116" s="150" t="s">
        <v>3542</v>
      </c>
      <c r="E116" s="151" t="s">
        <v>3238</v>
      </c>
      <c r="F116" s="150" t="s">
        <v>3822</v>
      </c>
      <c r="G116" s="150" t="s">
        <v>492</v>
      </c>
      <c r="H116" s="150" t="s">
        <v>2769</v>
      </c>
      <c r="I116" s="152">
        <v>44683.03</v>
      </c>
      <c r="J116" s="153">
        <f t="shared" si="7"/>
        <v>44683.03</v>
      </c>
      <c r="K116" s="154">
        <v>42090</v>
      </c>
      <c r="L116" s="155" t="s">
        <v>4001</v>
      </c>
      <c r="M116" s="156">
        <v>2.010101E+18</v>
      </c>
      <c r="N116" s="157" t="str">
        <f t="shared" si="6"/>
        <v>2010101000000000000FOR-350955/242090</v>
      </c>
      <c r="O116" s="156" t="s">
        <v>3833</v>
      </c>
      <c r="P116" s="145">
        <v>47854831002057</v>
      </c>
    </row>
    <row r="117" spans="1:16" ht="27.75" customHeight="1" x14ac:dyDescent="0.2">
      <c r="A117" s="79">
        <v>110</v>
      </c>
      <c r="B117" s="149" t="s">
        <v>30</v>
      </c>
      <c r="C117" s="162" t="s">
        <v>59</v>
      </c>
      <c r="D117" s="150" t="s">
        <v>3542</v>
      </c>
      <c r="E117" s="151" t="s">
        <v>3238</v>
      </c>
      <c r="F117" s="150" t="s">
        <v>3822</v>
      </c>
      <c r="G117" s="150" t="s">
        <v>493</v>
      </c>
      <c r="H117" s="150" t="s">
        <v>2769</v>
      </c>
      <c r="I117" s="152">
        <v>44683.03</v>
      </c>
      <c r="J117" s="153">
        <f t="shared" si="7"/>
        <v>44683.03</v>
      </c>
      <c r="K117" s="154">
        <v>42100</v>
      </c>
      <c r="L117" s="155" t="s">
        <v>4002</v>
      </c>
      <c r="M117" s="156">
        <v>2.010101E+18</v>
      </c>
      <c r="N117" s="157" t="str">
        <f t="shared" si="6"/>
        <v>2010101000000000000FOR-350955/342100</v>
      </c>
      <c r="O117" s="156" t="s">
        <v>3833</v>
      </c>
      <c r="P117" s="145">
        <v>47854831002057</v>
      </c>
    </row>
    <row r="118" spans="1:16" ht="27.75" customHeight="1" x14ac:dyDescent="0.2">
      <c r="A118" s="79">
        <v>111</v>
      </c>
      <c r="B118" s="149" t="s">
        <v>30</v>
      </c>
      <c r="C118" s="162" t="s">
        <v>59</v>
      </c>
      <c r="D118" s="150" t="s">
        <v>3542</v>
      </c>
      <c r="E118" s="151" t="s">
        <v>3238</v>
      </c>
      <c r="F118" s="150" t="s">
        <v>3822</v>
      </c>
      <c r="G118" s="150" t="s">
        <v>494</v>
      </c>
      <c r="H118" s="150" t="s">
        <v>2769</v>
      </c>
      <c r="I118" s="152">
        <v>696.81</v>
      </c>
      <c r="J118" s="153">
        <f t="shared" si="7"/>
        <v>696.81</v>
      </c>
      <c r="K118" s="154">
        <v>42087</v>
      </c>
      <c r="L118" s="155" t="s">
        <v>4003</v>
      </c>
      <c r="M118" s="156">
        <v>2.010101E+18</v>
      </c>
      <c r="N118" s="157" t="str">
        <f t="shared" si="6"/>
        <v>2010101000000000000FOR-351624/142087</v>
      </c>
      <c r="O118" s="156" t="s">
        <v>3833</v>
      </c>
      <c r="P118" s="145">
        <v>47854831002057</v>
      </c>
    </row>
    <row r="119" spans="1:16" ht="27.75" customHeight="1" x14ac:dyDescent="0.2">
      <c r="A119" s="79">
        <v>112</v>
      </c>
      <c r="B119" s="149" t="s">
        <v>30</v>
      </c>
      <c r="C119" s="162" t="s">
        <v>59</v>
      </c>
      <c r="D119" s="150" t="s">
        <v>3542</v>
      </c>
      <c r="E119" s="151" t="s">
        <v>3238</v>
      </c>
      <c r="F119" s="150" t="s">
        <v>3822</v>
      </c>
      <c r="G119" s="150" t="s">
        <v>495</v>
      </c>
      <c r="H119" s="150" t="s">
        <v>2769</v>
      </c>
      <c r="I119" s="152">
        <v>696.6</v>
      </c>
      <c r="J119" s="153">
        <f t="shared" si="7"/>
        <v>696.6</v>
      </c>
      <c r="K119" s="154">
        <v>42094</v>
      </c>
      <c r="L119" s="155" t="s">
        <v>4004</v>
      </c>
      <c r="M119" s="156">
        <v>2.010101E+18</v>
      </c>
      <c r="N119" s="157" t="str">
        <f t="shared" si="6"/>
        <v>2010101000000000000FOR-351624/242094</v>
      </c>
      <c r="O119" s="156" t="s">
        <v>3833</v>
      </c>
      <c r="P119" s="145">
        <v>47854831002057</v>
      </c>
    </row>
    <row r="120" spans="1:16" ht="27.75" customHeight="1" x14ac:dyDescent="0.2">
      <c r="A120" s="79">
        <v>113</v>
      </c>
      <c r="B120" s="149" t="s">
        <v>30</v>
      </c>
      <c r="C120" s="162" t="s">
        <v>59</v>
      </c>
      <c r="D120" s="150" t="s">
        <v>3542</v>
      </c>
      <c r="E120" s="151" t="s">
        <v>3238</v>
      </c>
      <c r="F120" s="150" t="s">
        <v>3822</v>
      </c>
      <c r="G120" s="150" t="s">
        <v>496</v>
      </c>
      <c r="H120" s="150" t="s">
        <v>2769</v>
      </c>
      <c r="I120" s="152">
        <v>696.59</v>
      </c>
      <c r="J120" s="153">
        <f t="shared" si="7"/>
        <v>696.59</v>
      </c>
      <c r="K120" s="154">
        <v>42101</v>
      </c>
      <c r="L120" s="155" t="s">
        <v>4005</v>
      </c>
      <c r="M120" s="156">
        <v>2.010101E+18</v>
      </c>
      <c r="N120" s="157" t="str">
        <f t="shared" si="6"/>
        <v>2010101000000000000FOR-351624/342101</v>
      </c>
      <c r="O120" s="156" t="s">
        <v>3833</v>
      </c>
      <c r="P120" s="145">
        <v>47854831002057</v>
      </c>
    </row>
    <row r="121" spans="1:16" ht="27.75" customHeight="1" x14ac:dyDescent="0.2">
      <c r="A121" s="79">
        <v>114</v>
      </c>
      <c r="B121" s="149" t="s">
        <v>30</v>
      </c>
      <c r="C121" s="162" t="s">
        <v>59</v>
      </c>
      <c r="D121" s="150" t="s">
        <v>3543</v>
      </c>
      <c r="E121" s="151" t="s">
        <v>3239</v>
      </c>
      <c r="F121" s="150" t="s">
        <v>3822</v>
      </c>
      <c r="G121" s="150" t="s">
        <v>497</v>
      </c>
      <c r="H121" s="150" t="s">
        <v>2769</v>
      </c>
      <c r="I121" s="152">
        <v>3780.76</v>
      </c>
      <c r="J121" s="153">
        <f t="shared" si="7"/>
        <v>3780.76</v>
      </c>
      <c r="K121" s="154">
        <v>42055</v>
      </c>
      <c r="L121" s="155" t="s">
        <v>4006</v>
      </c>
      <c r="M121" s="156">
        <v>2.010101E+18</v>
      </c>
      <c r="N121" s="157" t="str">
        <f t="shared" si="6"/>
        <v>2010101000000000000FOR-046619/142055</v>
      </c>
      <c r="O121" s="156" t="s">
        <v>3833</v>
      </c>
      <c r="P121" s="145">
        <v>47854831002138</v>
      </c>
    </row>
    <row r="122" spans="1:16" ht="27.75" customHeight="1" x14ac:dyDescent="0.2">
      <c r="A122" s="79">
        <v>115</v>
      </c>
      <c r="B122" s="149" t="s">
        <v>30</v>
      </c>
      <c r="C122" s="162" t="s">
        <v>59</v>
      </c>
      <c r="D122" s="150" t="s">
        <v>3543</v>
      </c>
      <c r="E122" s="151" t="s">
        <v>3239</v>
      </c>
      <c r="F122" s="150" t="s">
        <v>3822</v>
      </c>
      <c r="G122" s="150" t="s">
        <v>498</v>
      </c>
      <c r="H122" s="150" t="s">
        <v>2769</v>
      </c>
      <c r="I122" s="152">
        <v>3779.62</v>
      </c>
      <c r="J122" s="153">
        <f t="shared" si="7"/>
        <v>3779.62</v>
      </c>
      <c r="K122" s="154">
        <v>42062</v>
      </c>
      <c r="L122" s="155" t="s">
        <v>4007</v>
      </c>
      <c r="M122" s="156">
        <v>2.010101E+18</v>
      </c>
      <c r="N122" s="157" t="str">
        <f t="shared" si="6"/>
        <v>2010101000000000000FOR-046619/242062</v>
      </c>
      <c r="O122" s="156" t="s">
        <v>3833</v>
      </c>
      <c r="P122" s="145">
        <v>47854831002138</v>
      </c>
    </row>
    <row r="123" spans="1:16" ht="27.75" customHeight="1" x14ac:dyDescent="0.2">
      <c r="A123" s="79">
        <v>116</v>
      </c>
      <c r="B123" s="149" t="s">
        <v>30</v>
      </c>
      <c r="C123" s="162" t="s">
        <v>59</v>
      </c>
      <c r="D123" s="150" t="s">
        <v>3543</v>
      </c>
      <c r="E123" s="151" t="s">
        <v>3239</v>
      </c>
      <c r="F123" s="150" t="s">
        <v>3822</v>
      </c>
      <c r="G123" s="150" t="s">
        <v>499</v>
      </c>
      <c r="H123" s="150" t="s">
        <v>2769</v>
      </c>
      <c r="I123" s="152">
        <v>3779.62</v>
      </c>
      <c r="J123" s="153">
        <f t="shared" si="7"/>
        <v>3779.62</v>
      </c>
      <c r="K123" s="154">
        <v>42069</v>
      </c>
      <c r="L123" s="155" t="s">
        <v>4008</v>
      </c>
      <c r="M123" s="156">
        <v>2.010101E+18</v>
      </c>
      <c r="N123" s="157" t="str">
        <f t="shared" si="6"/>
        <v>2010101000000000000FOR-046619/342069</v>
      </c>
      <c r="O123" s="156" t="s">
        <v>3833</v>
      </c>
      <c r="P123" s="145">
        <v>47854831002138</v>
      </c>
    </row>
    <row r="124" spans="1:16" ht="27.75" customHeight="1" x14ac:dyDescent="0.2">
      <c r="A124" s="79">
        <v>117</v>
      </c>
      <c r="B124" s="149" t="s">
        <v>30</v>
      </c>
      <c r="C124" s="162" t="s">
        <v>59</v>
      </c>
      <c r="D124" s="150" t="s">
        <v>3543</v>
      </c>
      <c r="E124" s="151" t="s">
        <v>3239</v>
      </c>
      <c r="F124" s="150" t="s">
        <v>3822</v>
      </c>
      <c r="G124" s="150" t="s">
        <v>500</v>
      </c>
      <c r="H124" s="150" t="s">
        <v>2769</v>
      </c>
      <c r="I124" s="152">
        <v>6490</v>
      </c>
      <c r="J124" s="153">
        <f t="shared" si="7"/>
        <v>6490</v>
      </c>
      <c r="K124" s="154">
        <v>42072</v>
      </c>
      <c r="L124" s="155" t="s">
        <v>4009</v>
      </c>
      <c r="M124" s="156">
        <v>2.010101E+18</v>
      </c>
      <c r="N124" s="157" t="str">
        <f t="shared" si="6"/>
        <v>2010101000000000000FOR-046968/142072</v>
      </c>
      <c r="O124" s="156" t="s">
        <v>3833</v>
      </c>
      <c r="P124" s="145">
        <v>47854831002138</v>
      </c>
    </row>
    <row r="125" spans="1:16" ht="27.75" customHeight="1" x14ac:dyDescent="0.2">
      <c r="A125" s="79">
        <v>118</v>
      </c>
      <c r="B125" s="149" t="s">
        <v>30</v>
      </c>
      <c r="C125" s="162" t="s">
        <v>246</v>
      </c>
      <c r="D125" s="150" t="s">
        <v>3667</v>
      </c>
      <c r="E125" s="151" t="s">
        <v>3394</v>
      </c>
      <c r="F125" s="150" t="s">
        <v>3826</v>
      </c>
      <c r="G125" s="150" t="s">
        <v>2033</v>
      </c>
      <c r="H125" s="150" t="s">
        <v>2769</v>
      </c>
      <c r="I125" s="152">
        <v>1267.5</v>
      </c>
      <c r="J125" s="153">
        <f t="shared" si="7"/>
        <v>1267.5</v>
      </c>
      <c r="K125" s="154">
        <v>42060</v>
      </c>
      <c r="L125" s="155" t="s">
        <v>4825</v>
      </c>
      <c r="M125" s="156">
        <v>2.010101E+18</v>
      </c>
      <c r="N125" s="157" t="str">
        <f t="shared" si="6"/>
        <v>2010101000000000000FOR-003437/342060</v>
      </c>
      <c r="O125" s="156" t="s">
        <v>3833</v>
      </c>
      <c r="P125" s="145">
        <v>1863890000128</v>
      </c>
    </row>
    <row r="126" spans="1:16" ht="27.75" customHeight="1" x14ac:dyDescent="0.2">
      <c r="A126" s="79">
        <v>119</v>
      </c>
      <c r="B126" s="149" t="s">
        <v>30</v>
      </c>
      <c r="C126" s="162" t="s">
        <v>246</v>
      </c>
      <c r="D126" s="150" t="s">
        <v>3667</v>
      </c>
      <c r="E126" s="151" t="s">
        <v>3394</v>
      </c>
      <c r="F126" s="150" t="s">
        <v>3826</v>
      </c>
      <c r="G126" s="150" t="s">
        <v>2034</v>
      </c>
      <c r="H126" s="150" t="s">
        <v>2769</v>
      </c>
      <c r="I126" s="152">
        <v>1267.5</v>
      </c>
      <c r="J126" s="153">
        <f t="shared" si="7"/>
        <v>1267.5</v>
      </c>
      <c r="K126" s="154">
        <v>42069</v>
      </c>
      <c r="L126" s="155" t="s">
        <v>4826</v>
      </c>
      <c r="M126" s="156">
        <v>2.010101E+18</v>
      </c>
      <c r="N126" s="157" t="str">
        <f t="shared" si="6"/>
        <v>2010101000000000000FOR-003437/442069</v>
      </c>
      <c r="O126" s="156" t="s">
        <v>3833</v>
      </c>
      <c r="P126" s="145">
        <v>1863890000128</v>
      </c>
    </row>
    <row r="127" spans="1:16" ht="27.75" customHeight="1" x14ac:dyDescent="0.2">
      <c r="A127" s="79">
        <v>120</v>
      </c>
      <c r="B127" s="149" t="s">
        <v>30</v>
      </c>
      <c r="C127" s="162" t="s">
        <v>246</v>
      </c>
      <c r="D127" s="150" t="s">
        <v>3667</v>
      </c>
      <c r="E127" s="151" t="s">
        <v>3394</v>
      </c>
      <c r="F127" s="150" t="s">
        <v>3826</v>
      </c>
      <c r="G127" s="150" t="s">
        <v>2035</v>
      </c>
      <c r="H127" s="150" t="s">
        <v>2769</v>
      </c>
      <c r="I127" s="152">
        <v>737</v>
      </c>
      <c r="J127" s="153">
        <f t="shared" si="7"/>
        <v>737</v>
      </c>
      <c r="K127" s="154">
        <v>42060</v>
      </c>
      <c r="L127" s="155" t="s">
        <v>4827</v>
      </c>
      <c r="M127" s="156">
        <v>2.010101E+18</v>
      </c>
      <c r="N127" s="157" t="str">
        <f t="shared" si="6"/>
        <v>2010101000000000000FOR-003551/242060</v>
      </c>
      <c r="O127" s="156" t="s">
        <v>3833</v>
      </c>
      <c r="P127" s="145">
        <v>1863890000128</v>
      </c>
    </row>
    <row r="128" spans="1:16" ht="27.75" customHeight="1" x14ac:dyDescent="0.2">
      <c r="A128" s="79">
        <v>121</v>
      </c>
      <c r="B128" s="149" t="s">
        <v>30</v>
      </c>
      <c r="C128" s="162" t="s">
        <v>248</v>
      </c>
      <c r="D128" s="150" t="s">
        <v>3668</v>
      </c>
      <c r="E128" s="151" t="s">
        <v>3395</v>
      </c>
      <c r="F128" s="150" t="s">
        <v>3823</v>
      </c>
      <c r="G128" s="150" t="s">
        <v>2037</v>
      </c>
      <c r="H128" s="150" t="s">
        <v>2769</v>
      </c>
      <c r="I128" s="152">
        <v>19.899999999999999</v>
      </c>
      <c r="J128" s="153">
        <f t="shared" si="7"/>
        <v>19.899999999999999</v>
      </c>
      <c r="K128" s="154">
        <v>42083</v>
      </c>
      <c r="L128" s="155" t="s">
        <v>4828</v>
      </c>
      <c r="M128" s="156">
        <v>2.010101E+18</v>
      </c>
      <c r="N128" s="157" t="str">
        <f t="shared" si="6"/>
        <v>2010101000000000000DCOMB-008626/142083</v>
      </c>
      <c r="O128" s="156" t="s">
        <v>3833</v>
      </c>
      <c r="P128" s="145">
        <v>15230775000120</v>
      </c>
    </row>
    <row r="129" spans="1:16" ht="27.75" customHeight="1" x14ac:dyDescent="0.2">
      <c r="A129" s="79">
        <v>122</v>
      </c>
      <c r="B129" s="149" t="s">
        <v>30</v>
      </c>
      <c r="C129" s="162" t="s">
        <v>248</v>
      </c>
      <c r="D129" s="150" t="s">
        <v>3668</v>
      </c>
      <c r="E129" s="151" t="s">
        <v>3395</v>
      </c>
      <c r="F129" s="150" t="s">
        <v>3823</v>
      </c>
      <c r="G129" s="150" t="s">
        <v>2038</v>
      </c>
      <c r="H129" s="150" t="s">
        <v>2769</v>
      </c>
      <c r="I129" s="152">
        <v>486.68</v>
      </c>
      <c r="J129" s="153">
        <f t="shared" si="7"/>
        <v>486.68</v>
      </c>
      <c r="K129" s="154">
        <v>42083</v>
      </c>
      <c r="L129" s="155" t="s">
        <v>4829</v>
      </c>
      <c r="M129" s="156">
        <v>2.010101E+18</v>
      </c>
      <c r="N129" s="157" t="str">
        <f t="shared" si="6"/>
        <v>2010101000000000000DCOMB-008634/142083</v>
      </c>
      <c r="O129" s="156" t="s">
        <v>3833</v>
      </c>
      <c r="P129" s="145">
        <v>15230775000120</v>
      </c>
    </row>
    <row r="130" spans="1:16" ht="27.75" customHeight="1" x14ac:dyDescent="0.2">
      <c r="A130" s="79">
        <v>123</v>
      </c>
      <c r="B130" s="149" t="s">
        <v>30</v>
      </c>
      <c r="C130" s="162" t="s">
        <v>248</v>
      </c>
      <c r="D130" s="150" t="s">
        <v>3668</v>
      </c>
      <c r="E130" s="151" t="s">
        <v>3395</v>
      </c>
      <c r="F130" s="150" t="s">
        <v>3823</v>
      </c>
      <c r="G130" s="150" t="s">
        <v>2039</v>
      </c>
      <c r="H130" s="150" t="s">
        <v>2769</v>
      </c>
      <c r="I130" s="152">
        <v>369.31</v>
      </c>
      <c r="J130" s="153">
        <f t="shared" si="7"/>
        <v>369.31</v>
      </c>
      <c r="K130" s="154">
        <v>42083</v>
      </c>
      <c r="L130" s="155" t="s">
        <v>4830</v>
      </c>
      <c r="M130" s="156">
        <v>2.010101E+18</v>
      </c>
      <c r="N130" s="157" t="str">
        <f t="shared" si="6"/>
        <v>2010101000000000000DCOMB-008643/142083</v>
      </c>
      <c r="O130" s="156" t="s">
        <v>3833</v>
      </c>
      <c r="P130" s="145">
        <v>15230775000120</v>
      </c>
    </row>
    <row r="131" spans="1:16" ht="27.75" customHeight="1" x14ac:dyDescent="0.2">
      <c r="A131" s="79">
        <v>124</v>
      </c>
      <c r="B131" s="149" t="s">
        <v>30</v>
      </c>
      <c r="C131" s="162" t="s">
        <v>248</v>
      </c>
      <c r="D131" s="150" t="s">
        <v>3668</v>
      </c>
      <c r="E131" s="151" t="s">
        <v>3395</v>
      </c>
      <c r="F131" s="150" t="s">
        <v>3823</v>
      </c>
      <c r="G131" s="150" t="s">
        <v>2040</v>
      </c>
      <c r="H131" s="150" t="s">
        <v>2769</v>
      </c>
      <c r="I131" s="152">
        <v>174.42</v>
      </c>
      <c r="J131" s="153">
        <f t="shared" si="7"/>
        <v>174.42</v>
      </c>
      <c r="K131" s="154">
        <v>42083</v>
      </c>
      <c r="L131" s="155" t="s">
        <v>4831</v>
      </c>
      <c r="M131" s="156">
        <v>2.010101E+18</v>
      </c>
      <c r="N131" s="157" t="str">
        <f t="shared" si="6"/>
        <v>2010101000000000000DCOMB-008766/142083</v>
      </c>
      <c r="O131" s="156" t="s">
        <v>3833</v>
      </c>
      <c r="P131" s="145">
        <v>15230775000120</v>
      </c>
    </row>
    <row r="132" spans="1:16" ht="27.75" customHeight="1" x14ac:dyDescent="0.2">
      <c r="A132" s="79">
        <v>125</v>
      </c>
      <c r="B132" s="149" t="s">
        <v>30</v>
      </c>
      <c r="C132" s="162" t="s">
        <v>248</v>
      </c>
      <c r="D132" s="150" t="s">
        <v>3668</v>
      </c>
      <c r="E132" s="151" t="s">
        <v>3395</v>
      </c>
      <c r="F132" s="150" t="s">
        <v>3823</v>
      </c>
      <c r="G132" s="150" t="s">
        <v>2041</v>
      </c>
      <c r="H132" s="150" t="s">
        <v>2769</v>
      </c>
      <c r="I132" s="152">
        <v>158.46</v>
      </c>
      <c r="J132" s="153">
        <f t="shared" si="7"/>
        <v>158.46</v>
      </c>
      <c r="K132" s="154">
        <v>42083</v>
      </c>
      <c r="L132" s="155" t="s">
        <v>4832</v>
      </c>
      <c r="M132" s="156">
        <v>2.010101E+18</v>
      </c>
      <c r="N132" s="157" t="str">
        <f t="shared" si="6"/>
        <v>2010101000000000000DCOMB-008768/142083</v>
      </c>
      <c r="O132" s="156" t="s">
        <v>3833</v>
      </c>
      <c r="P132" s="145">
        <v>15230775000120</v>
      </c>
    </row>
    <row r="133" spans="1:16" ht="27.75" customHeight="1" x14ac:dyDescent="0.2">
      <c r="A133" s="79">
        <v>126</v>
      </c>
      <c r="B133" s="149" t="s">
        <v>30</v>
      </c>
      <c r="C133" s="162" t="s">
        <v>248</v>
      </c>
      <c r="D133" s="150" t="s">
        <v>3668</v>
      </c>
      <c r="E133" s="151" t="s">
        <v>3395</v>
      </c>
      <c r="F133" s="150" t="s">
        <v>3823</v>
      </c>
      <c r="G133" s="150" t="s">
        <v>2042</v>
      </c>
      <c r="H133" s="150" t="s">
        <v>2769</v>
      </c>
      <c r="I133" s="152">
        <v>210.34</v>
      </c>
      <c r="J133" s="153">
        <f t="shared" si="7"/>
        <v>210.34</v>
      </c>
      <c r="K133" s="154">
        <v>42083</v>
      </c>
      <c r="L133" s="155" t="s">
        <v>4833</v>
      </c>
      <c r="M133" s="156">
        <v>2.010101E+18</v>
      </c>
      <c r="N133" s="157" t="str">
        <f t="shared" si="6"/>
        <v>2010101000000000000DCOMB-008872/142083</v>
      </c>
      <c r="O133" s="156" t="s">
        <v>3833</v>
      </c>
      <c r="P133" s="145">
        <v>15230775000120</v>
      </c>
    </row>
    <row r="134" spans="1:16" ht="27.75" customHeight="1" x14ac:dyDescent="0.2">
      <c r="A134" s="79">
        <v>127</v>
      </c>
      <c r="B134" s="149" t="s">
        <v>30</v>
      </c>
      <c r="C134" s="162" t="s">
        <v>248</v>
      </c>
      <c r="D134" s="150" t="s">
        <v>3668</v>
      </c>
      <c r="E134" s="151" t="s">
        <v>3395</v>
      </c>
      <c r="F134" s="150" t="s">
        <v>3823</v>
      </c>
      <c r="G134" s="150" t="s">
        <v>2043</v>
      </c>
      <c r="H134" s="150" t="s">
        <v>2769</v>
      </c>
      <c r="I134" s="152">
        <v>194.35</v>
      </c>
      <c r="J134" s="153">
        <f t="shared" si="7"/>
        <v>194.35</v>
      </c>
      <c r="K134" s="154">
        <v>42083</v>
      </c>
      <c r="L134" s="155" t="s">
        <v>4834</v>
      </c>
      <c r="M134" s="156">
        <v>2.010101E+18</v>
      </c>
      <c r="N134" s="157" t="str">
        <f t="shared" si="6"/>
        <v>2010101000000000000DCOMB-008887/142083</v>
      </c>
      <c r="O134" s="156" t="s">
        <v>3833</v>
      </c>
      <c r="P134" s="145">
        <v>15230775000120</v>
      </c>
    </row>
    <row r="135" spans="1:16" ht="27.75" customHeight="1" x14ac:dyDescent="0.2">
      <c r="A135" s="79">
        <v>128</v>
      </c>
      <c r="B135" s="149" t="s">
        <v>30</v>
      </c>
      <c r="C135" s="162" t="s">
        <v>248</v>
      </c>
      <c r="D135" s="150" t="s">
        <v>3668</v>
      </c>
      <c r="E135" s="151" t="s">
        <v>3395</v>
      </c>
      <c r="F135" s="150" t="s">
        <v>3823</v>
      </c>
      <c r="G135" s="150" t="s">
        <v>2044</v>
      </c>
      <c r="H135" s="150" t="s">
        <v>2769</v>
      </c>
      <c r="I135" s="152">
        <v>173.65</v>
      </c>
      <c r="J135" s="153">
        <f t="shared" si="7"/>
        <v>173.65</v>
      </c>
      <c r="K135" s="154">
        <v>42083</v>
      </c>
      <c r="L135" s="155" t="s">
        <v>4835</v>
      </c>
      <c r="M135" s="156">
        <v>2.010101E+18</v>
      </c>
      <c r="N135" s="157" t="str">
        <f t="shared" si="6"/>
        <v>2010101000000000000DCOMB-008905/142083</v>
      </c>
      <c r="O135" s="156" t="s">
        <v>3833</v>
      </c>
      <c r="P135" s="145">
        <v>15230775000120</v>
      </c>
    </row>
    <row r="136" spans="1:16" ht="27.75" customHeight="1" x14ac:dyDescent="0.2">
      <c r="A136" s="79">
        <v>129</v>
      </c>
      <c r="B136" s="149" t="s">
        <v>30</v>
      </c>
      <c r="C136" s="162" t="s">
        <v>248</v>
      </c>
      <c r="D136" s="150" t="s">
        <v>3668</v>
      </c>
      <c r="E136" s="151" t="s">
        <v>3395</v>
      </c>
      <c r="F136" s="150" t="s">
        <v>3823</v>
      </c>
      <c r="G136" s="150" t="s">
        <v>2045</v>
      </c>
      <c r="H136" s="150" t="s">
        <v>2769</v>
      </c>
      <c r="I136" s="152">
        <v>148.09</v>
      </c>
      <c r="J136" s="153">
        <f t="shared" si="7"/>
        <v>148.09</v>
      </c>
      <c r="K136" s="154">
        <v>42083</v>
      </c>
      <c r="L136" s="155" t="s">
        <v>4836</v>
      </c>
      <c r="M136" s="156">
        <v>2.010101E+18</v>
      </c>
      <c r="N136" s="157" t="str">
        <f t="shared" ref="N136:N200" si="8">M136&amp;G136&amp;K136</f>
        <v>2010101000000000000DCOMB-008945/142083</v>
      </c>
      <c r="O136" s="156" t="s">
        <v>3833</v>
      </c>
      <c r="P136" s="145">
        <v>15230775000120</v>
      </c>
    </row>
    <row r="137" spans="1:16" ht="27.75" customHeight="1" x14ac:dyDescent="0.2">
      <c r="A137" s="79">
        <v>130</v>
      </c>
      <c r="B137" s="149" t="s">
        <v>30</v>
      </c>
      <c r="C137" s="162" t="s">
        <v>248</v>
      </c>
      <c r="D137" s="150" t="s">
        <v>3668</v>
      </c>
      <c r="E137" s="151" t="s">
        <v>3395</v>
      </c>
      <c r="F137" s="150" t="s">
        <v>3823</v>
      </c>
      <c r="G137" s="150" t="s">
        <v>2046</v>
      </c>
      <c r="H137" s="150" t="s">
        <v>2769</v>
      </c>
      <c r="I137" s="152">
        <v>404.4</v>
      </c>
      <c r="J137" s="153">
        <f t="shared" si="7"/>
        <v>404.4</v>
      </c>
      <c r="K137" s="154">
        <v>42081</v>
      </c>
      <c r="L137" s="155" t="s">
        <v>4837</v>
      </c>
      <c r="M137" s="156">
        <v>2.010101E+18</v>
      </c>
      <c r="N137" s="157" t="str">
        <f t="shared" si="8"/>
        <v>2010101000000000000DCOMB-008981/142081</v>
      </c>
      <c r="O137" s="156" t="s">
        <v>3833</v>
      </c>
      <c r="P137" s="145">
        <v>15230775000120</v>
      </c>
    </row>
    <row r="138" spans="1:16" ht="27.75" customHeight="1" x14ac:dyDescent="0.2">
      <c r="A138" s="79">
        <v>131</v>
      </c>
      <c r="B138" s="149" t="s">
        <v>30</v>
      </c>
      <c r="C138" s="162" t="s">
        <v>248</v>
      </c>
      <c r="D138" s="150" t="s">
        <v>3668</v>
      </c>
      <c r="E138" s="151" t="s">
        <v>3395</v>
      </c>
      <c r="F138" s="150" t="s">
        <v>3823</v>
      </c>
      <c r="G138" s="150" t="s">
        <v>2047</v>
      </c>
      <c r="H138" s="150" t="s">
        <v>2769</v>
      </c>
      <c r="I138" s="152">
        <v>190.39</v>
      </c>
      <c r="J138" s="153">
        <f t="shared" si="7"/>
        <v>190.39</v>
      </c>
      <c r="K138" s="154">
        <v>42081</v>
      </c>
      <c r="L138" s="155" t="s">
        <v>4838</v>
      </c>
      <c r="M138" s="156">
        <v>2.010101E+18</v>
      </c>
      <c r="N138" s="157" t="str">
        <f t="shared" si="8"/>
        <v>2010101000000000000DCOMB-009000/142081</v>
      </c>
      <c r="O138" s="156" t="s">
        <v>3833</v>
      </c>
      <c r="P138" s="145">
        <v>15230775000120</v>
      </c>
    </row>
    <row r="139" spans="1:16" ht="27.75" customHeight="1" x14ac:dyDescent="0.2">
      <c r="A139" s="79">
        <v>132</v>
      </c>
      <c r="B139" s="149" t="s">
        <v>30</v>
      </c>
      <c r="C139" s="162" t="s">
        <v>248</v>
      </c>
      <c r="D139" s="150" t="s">
        <v>3668</v>
      </c>
      <c r="E139" s="151" t="s">
        <v>3395</v>
      </c>
      <c r="F139" s="150" t="s">
        <v>3823</v>
      </c>
      <c r="G139" s="150" t="s">
        <v>2048</v>
      </c>
      <c r="H139" s="150" t="s">
        <v>2769</v>
      </c>
      <c r="I139" s="152">
        <v>69.42</v>
      </c>
      <c r="J139" s="153">
        <f t="shared" si="7"/>
        <v>69.42</v>
      </c>
      <c r="K139" s="154">
        <v>42081</v>
      </c>
      <c r="L139" s="155" t="s">
        <v>4839</v>
      </c>
      <c r="M139" s="156">
        <v>2.010101E+18</v>
      </c>
      <c r="N139" s="157" t="str">
        <f t="shared" si="8"/>
        <v>2010101000000000000DCOMB-009021/142081</v>
      </c>
      <c r="O139" s="156" t="s">
        <v>3833</v>
      </c>
      <c r="P139" s="145">
        <v>15230775000120</v>
      </c>
    </row>
    <row r="140" spans="1:16" ht="27.75" customHeight="1" x14ac:dyDescent="0.2">
      <c r="A140" s="79">
        <v>133</v>
      </c>
      <c r="B140" s="149" t="s">
        <v>30</v>
      </c>
      <c r="C140" s="162" t="s">
        <v>248</v>
      </c>
      <c r="D140" s="150" t="s">
        <v>3668</v>
      </c>
      <c r="E140" s="151" t="s">
        <v>3395</v>
      </c>
      <c r="F140" s="150" t="s">
        <v>3823</v>
      </c>
      <c r="G140" s="150" t="s">
        <v>2049</v>
      </c>
      <c r="H140" s="150" t="s">
        <v>2769</v>
      </c>
      <c r="I140" s="152">
        <v>191.14</v>
      </c>
      <c r="J140" s="153">
        <f t="shared" si="7"/>
        <v>191.14</v>
      </c>
      <c r="K140" s="154">
        <v>42081</v>
      </c>
      <c r="L140" s="155" t="s">
        <v>4840</v>
      </c>
      <c r="M140" s="156">
        <v>2.010101E+18</v>
      </c>
      <c r="N140" s="157" t="str">
        <f t="shared" si="8"/>
        <v>2010101000000000000DCOMB-009093/142081</v>
      </c>
      <c r="O140" s="156" t="s">
        <v>3833</v>
      </c>
      <c r="P140" s="145">
        <v>15230775000120</v>
      </c>
    </row>
    <row r="141" spans="1:16" ht="27.75" customHeight="1" x14ac:dyDescent="0.2">
      <c r="A141" s="79">
        <v>134</v>
      </c>
      <c r="B141" s="149" t="s">
        <v>30</v>
      </c>
      <c r="C141" s="162" t="s">
        <v>248</v>
      </c>
      <c r="D141" s="150" t="s">
        <v>3668</v>
      </c>
      <c r="E141" s="151" t="s">
        <v>3395</v>
      </c>
      <c r="F141" s="150" t="s">
        <v>3823</v>
      </c>
      <c r="G141" s="150" t="s">
        <v>2050</v>
      </c>
      <c r="H141" s="150" t="s">
        <v>2769</v>
      </c>
      <c r="I141" s="152">
        <v>188.83</v>
      </c>
      <c r="J141" s="153">
        <f t="shared" ref="J141:J158" si="9">I141</f>
        <v>188.83</v>
      </c>
      <c r="K141" s="154">
        <v>42081</v>
      </c>
      <c r="L141" s="155" t="s">
        <v>4841</v>
      </c>
      <c r="M141" s="156">
        <v>2.010101E+18</v>
      </c>
      <c r="N141" s="157" t="str">
        <f t="shared" si="8"/>
        <v>2010101000000000000DCOMB-009160/142081</v>
      </c>
      <c r="O141" s="156" t="s">
        <v>3833</v>
      </c>
      <c r="P141" s="145">
        <v>15230775000120</v>
      </c>
    </row>
    <row r="142" spans="1:16" ht="27.75" customHeight="1" x14ac:dyDescent="0.2">
      <c r="A142" s="79">
        <v>135</v>
      </c>
      <c r="B142" s="149" t="s">
        <v>30</v>
      </c>
      <c r="C142" s="162" t="s">
        <v>248</v>
      </c>
      <c r="D142" s="150" t="s">
        <v>3668</v>
      </c>
      <c r="E142" s="151" t="s">
        <v>3395</v>
      </c>
      <c r="F142" s="150" t="s">
        <v>3823</v>
      </c>
      <c r="G142" s="150" t="s">
        <v>2051</v>
      </c>
      <c r="H142" s="150" t="s">
        <v>2769</v>
      </c>
      <c r="I142" s="152">
        <v>135.02000000000001</v>
      </c>
      <c r="J142" s="153">
        <f t="shared" si="9"/>
        <v>135.02000000000001</v>
      </c>
      <c r="K142" s="154">
        <v>42081</v>
      </c>
      <c r="L142" s="155" t="s">
        <v>4842</v>
      </c>
      <c r="M142" s="156">
        <v>2.010101E+18</v>
      </c>
      <c r="N142" s="157" t="str">
        <f t="shared" si="8"/>
        <v>2010101000000000000DCOMB-009174/142081</v>
      </c>
      <c r="O142" s="156" t="s">
        <v>3833</v>
      </c>
      <c r="P142" s="145">
        <v>15230775000120</v>
      </c>
    </row>
    <row r="143" spans="1:16" ht="27.75" customHeight="1" x14ac:dyDescent="0.2">
      <c r="A143" s="79">
        <v>136</v>
      </c>
      <c r="B143" s="149" t="s">
        <v>30</v>
      </c>
      <c r="C143" s="162" t="s">
        <v>248</v>
      </c>
      <c r="D143" s="150" t="s">
        <v>3668</v>
      </c>
      <c r="E143" s="151" t="s">
        <v>3395</v>
      </c>
      <c r="F143" s="150" t="s">
        <v>3823</v>
      </c>
      <c r="G143" s="150" t="s">
        <v>2052</v>
      </c>
      <c r="H143" s="150" t="s">
        <v>2769</v>
      </c>
      <c r="I143" s="152">
        <v>600.27</v>
      </c>
      <c r="J143" s="153">
        <f t="shared" si="9"/>
        <v>600.27</v>
      </c>
      <c r="K143" s="154">
        <v>42081</v>
      </c>
      <c r="L143" s="155" t="s">
        <v>4843</v>
      </c>
      <c r="M143" s="156">
        <v>2.010101E+18</v>
      </c>
      <c r="N143" s="157" t="str">
        <f t="shared" si="8"/>
        <v>2010101000000000000DCOMB-009218/142081</v>
      </c>
      <c r="O143" s="156" t="s">
        <v>3833</v>
      </c>
      <c r="P143" s="145">
        <v>15230775000120</v>
      </c>
    </row>
    <row r="144" spans="1:16" ht="27.75" customHeight="1" x14ac:dyDescent="0.2">
      <c r="A144" s="79">
        <v>137</v>
      </c>
      <c r="B144" s="149" t="s">
        <v>30</v>
      </c>
      <c r="C144" s="162" t="s">
        <v>248</v>
      </c>
      <c r="D144" s="150" t="s">
        <v>3668</v>
      </c>
      <c r="E144" s="151" t="s">
        <v>3395</v>
      </c>
      <c r="F144" s="150" t="s">
        <v>3823</v>
      </c>
      <c r="G144" s="150" t="s">
        <v>2053</v>
      </c>
      <c r="H144" s="150" t="s">
        <v>2769</v>
      </c>
      <c r="I144" s="152">
        <v>130.15</v>
      </c>
      <c r="J144" s="153">
        <f t="shared" si="9"/>
        <v>130.15</v>
      </c>
      <c r="K144" s="154">
        <v>42101</v>
      </c>
      <c r="L144" s="155" t="s">
        <v>4844</v>
      </c>
      <c r="M144" s="156">
        <v>2.010101E+18</v>
      </c>
      <c r="N144" s="157" t="str">
        <f t="shared" si="8"/>
        <v>2010101000000000000DCOMB-009345/142101</v>
      </c>
      <c r="O144" s="156" t="s">
        <v>3833</v>
      </c>
      <c r="P144" s="145">
        <v>15230775000120</v>
      </c>
    </row>
    <row r="145" spans="1:16" ht="27.75" customHeight="1" x14ac:dyDescent="0.2">
      <c r="A145" s="79">
        <v>138</v>
      </c>
      <c r="B145" s="149" t="s">
        <v>30</v>
      </c>
      <c r="C145" s="162" t="s">
        <v>248</v>
      </c>
      <c r="D145" s="150" t="s">
        <v>3668</v>
      </c>
      <c r="E145" s="151" t="s">
        <v>3395</v>
      </c>
      <c r="F145" s="150" t="s">
        <v>3823</v>
      </c>
      <c r="G145" s="150" t="s">
        <v>2054</v>
      </c>
      <c r="H145" s="150" t="s">
        <v>2769</v>
      </c>
      <c r="I145" s="152">
        <v>234.01</v>
      </c>
      <c r="J145" s="153">
        <f t="shared" si="9"/>
        <v>234.01</v>
      </c>
      <c r="K145" s="154">
        <v>42101</v>
      </c>
      <c r="L145" s="155" t="s">
        <v>4845</v>
      </c>
      <c r="M145" s="156">
        <v>2.010101E+18</v>
      </c>
      <c r="N145" s="157" t="str">
        <f t="shared" si="8"/>
        <v>2010101000000000000DCOMB-009382/142101</v>
      </c>
      <c r="O145" s="156" t="s">
        <v>3833</v>
      </c>
      <c r="P145" s="145">
        <v>15230775000120</v>
      </c>
    </row>
    <row r="146" spans="1:16" ht="27.75" customHeight="1" x14ac:dyDescent="0.2">
      <c r="A146" s="79">
        <v>139</v>
      </c>
      <c r="B146" s="149" t="s">
        <v>30</v>
      </c>
      <c r="C146" s="162" t="s">
        <v>248</v>
      </c>
      <c r="D146" s="150" t="s">
        <v>3668</v>
      </c>
      <c r="E146" s="151" t="s">
        <v>3395</v>
      </c>
      <c r="F146" s="150" t="s">
        <v>3823</v>
      </c>
      <c r="G146" s="150" t="s">
        <v>2055</v>
      </c>
      <c r="H146" s="150" t="s">
        <v>2769</v>
      </c>
      <c r="I146" s="152">
        <v>533.63</v>
      </c>
      <c r="J146" s="153">
        <f t="shared" si="9"/>
        <v>533.63</v>
      </c>
      <c r="K146" s="154">
        <v>42101</v>
      </c>
      <c r="L146" s="155" t="s">
        <v>4846</v>
      </c>
      <c r="M146" s="156">
        <v>2.010101E+18</v>
      </c>
      <c r="N146" s="157" t="str">
        <f t="shared" si="8"/>
        <v>2010101000000000000DCOMB-009384/142101</v>
      </c>
      <c r="O146" s="156" t="s">
        <v>3833</v>
      </c>
      <c r="P146" s="145">
        <v>15230775000120</v>
      </c>
    </row>
    <row r="147" spans="1:16" ht="27.75" customHeight="1" x14ac:dyDescent="0.2">
      <c r="A147" s="79">
        <v>140</v>
      </c>
      <c r="B147" s="149" t="s">
        <v>30</v>
      </c>
      <c r="C147" s="162" t="s">
        <v>248</v>
      </c>
      <c r="D147" s="150" t="s">
        <v>3668</v>
      </c>
      <c r="E147" s="151" t="s">
        <v>3395</v>
      </c>
      <c r="F147" s="150" t="s">
        <v>3823</v>
      </c>
      <c r="G147" s="150" t="s">
        <v>2056</v>
      </c>
      <c r="H147" s="150" t="s">
        <v>2769</v>
      </c>
      <c r="I147" s="152">
        <v>509.12</v>
      </c>
      <c r="J147" s="153">
        <f t="shared" si="9"/>
        <v>509.12</v>
      </c>
      <c r="K147" s="154">
        <v>42101</v>
      </c>
      <c r="L147" s="155" t="s">
        <v>4847</v>
      </c>
      <c r="M147" s="156">
        <v>2.010101E+18</v>
      </c>
      <c r="N147" s="157" t="str">
        <f t="shared" si="8"/>
        <v>2010101000000000000DCOMB-009385/142101</v>
      </c>
      <c r="O147" s="156" t="s">
        <v>3833</v>
      </c>
      <c r="P147" s="145">
        <v>15230775000120</v>
      </c>
    </row>
    <row r="148" spans="1:16" ht="27.75" customHeight="1" x14ac:dyDescent="0.2">
      <c r="A148" s="79">
        <v>141</v>
      </c>
      <c r="B148" s="149" t="s">
        <v>30</v>
      </c>
      <c r="C148" s="162" t="s">
        <v>248</v>
      </c>
      <c r="D148" s="150" t="s">
        <v>3668</v>
      </c>
      <c r="E148" s="151" t="s">
        <v>3395</v>
      </c>
      <c r="F148" s="150" t="s">
        <v>3823</v>
      </c>
      <c r="G148" s="150" t="s">
        <v>2057</v>
      </c>
      <c r="H148" s="150" t="s">
        <v>2769</v>
      </c>
      <c r="I148" s="152">
        <v>379.33</v>
      </c>
      <c r="J148" s="153">
        <f t="shared" si="9"/>
        <v>379.33</v>
      </c>
      <c r="K148" s="154">
        <v>42101</v>
      </c>
      <c r="L148" s="155" t="s">
        <v>4848</v>
      </c>
      <c r="M148" s="156">
        <v>2.010101E+18</v>
      </c>
      <c r="N148" s="157" t="str">
        <f t="shared" si="8"/>
        <v>2010101000000000000DCOMB-009389/142101</v>
      </c>
      <c r="O148" s="156" t="s">
        <v>3833</v>
      </c>
      <c r="P148" s="145">
        <v>15230775000120</v>
      </c>
    </row>
    <row r="149" spans="1:16" ht="27.75" customHeight="1" x14ac:dyDescent="0.2">
      <c r="A149" s="79">
        <v>142</v>
      </c>
      <c r="B149" s="149" t="s">
        <v>30</v>
      </c>
      <c r="C149" s="162" t="s">
        <v>248</v>
      </c>
      <c r="D149" s="150" t="s">
        <v>3668</v>
      </c>
      <c r="E149" s="151" t="s">
        <v>3395</v>
      </c>
      <c r="F149" s="150" t="s">
        <v>3823</v>
      </c>
      <c r="G149" s="150" t="s">
        <v>2058</v>
      </c>
      <c r="H149" s="150" t="s">
        <v>2769</v>
      </c>
      <c r="I149" s="152">
        <v>480.26</v>
      </c>
      <c r="J149" s="153">
        <f t="shared" si="9"/>
        <v>480.26</v>
      </c>
      <c r="K149" s="154">
        <v>42101</v>
      </c>
      <c r="L149" s="155" t="s">
        <v>4849</v>
      </c>
      <c r="M149" s="156">
        <v>2.010101E+18</v>
      </c>
      <c r="N149" s="157" t="str">
        <f t="shared" si="8"/>
        <v>2010101000000000000DCOMB-009410/142101</v>
      </c>
      <c r="O149" s="156" t="s">
        <v>3833</v>
      </c>
      <c r="P149" s="145">
        <v>15230775000120</v>
      </c>
    </row>
    <row r="150" spans="1:16" ht="27.75" customHeight="1" x14ac:dyDescent="0.2">
      <c r="A150" s="79">
        <v>143</v>
      </c>
      <c r="B150" s="149" t="s">
        <v>30</v>
      </c>
      <c r="C150" s="162" t="s">
        <v>248</v>
      </c>
      <c r="D150" s="150" t="s">
        <v>3668</v>
      </c>
      <c r="E150" s="151" t="s">
        <v>3395</v>
      </c>
      <c r="F150" s="150" t="s">
        <v>3823</v>
      </c>
      <c r="G150" s="150" t="s">
        <v>2059</v>
      </c>
      <c r="H150" s="150" t="s">
        <v>2769</v>
      </c>
      <c r="I150" s="152">
        <v>535.67999999999995</v>
      </c>
      <c r="J150" s="153">
        <f t="shared" si="9"/>
        <v>535.67999999999995</v>
      </c>
      <c r="K150" s="154">
        <v>42101</v>
      </c>
      <c r="L150" s="155" t="s">
        <v>4850</v>
      </c>
      <c r="M150" s="156">
        <v>2.010101E+18</v>
      </c>
      <c r="N150" s="157" t="str">
        <f t="shared" si="8"/>
        <v>2010101000000000000DCOMB-009433/142101</v>
      </c>
      <c r="O150" s="156" t="s">
        <v>3833</v>
      </c>
      <c r="P150" s="145">
        <v>15230775000120</v>
      </c>
    </row>
    <row r="151" spans="1:16" ht="27.75" customHeight="1" x14ac:dyDescent="0.2">
      <c r="A151" s="79">
        <v>144</v>
      </c>
      <c r="B151" s="149" t="s">
        <v>30</v>
      </c>
      <c r="C151" s="162" t="s">
        <v>248</v>
      </c>
      <c r="D151" s="150" t="s">
        <v>3668</v>
      </c>
      <c r="E151" s="151" t="s">
        <v>3395</v>
      </c>
      <c r="F151" s="150" t="s">
        <v>3823</v>
      </c>
      <c r="G151" s="150" t="s">
        <v>2060</v>
      </c>
      <c r="H151" s="150" t="s">
        <v>2769</v>
      </c>
      <c r="I151" s="152">
        <v>517.25</v>
      </c>
      <c r="J151" s="153">
        <f t="shared" si="9"/>
        <v>517.25</v>
      </c>
      <c r="K151" s="154">
        <v>42101</v>
      </c>
      <c r="L151" s="155" t="s">
        <v>4851</v>
      </c>
      <c r="M151" s="156">
        <v>2.010101E+18</v>
      </c>
      <c r="N151" s="157" t="str">
        <f t="shared" si="8"/>
        <v>2010101000000000000DCOMB-009465/142101</v>
      </c>
      <c r="O151" s="156" t="s">
        <v>3833</v>
      </c>
      <c r="P151" s="145">
        <v>15230775000120</v>
      </c>
    </row>
    <row r="152" spans="1:16" ht="27.75" customHeight="1" x14ac:dyDescent="0.2">
      <c r="A152" s="79">
        <v>145</v>
      </c>
      <c r="B152" s="149" t="s">
        <v>30</v>
      </c>
      <c r="C152" s="162" t="s">
        <v>248</v>
      </c>
      <c r="D152" s="150" t="s">
        <v>3668</v>
      </c>
      <c r="E152" s="151" t="s">
        <v>3395</v>
      </c>
      <c r="F152" s="150" t="s">
        <v>3823</v>
      </c>
      <c r="G152" s="150" t="s">
        <v>2061</v>
      </c>
      <c r="H152" s="150" t="s">
        <v>2769</v>
      </c>
      <c r="I152" s="152">
        <v>506.16</v>
      </c>
      <c r="J152" s="153">
        <f t="shared" si="9"/>
        <v>506.16</v>
      </c>
      <c r="K152" s="154">
        <v>42101</v>
      </c>
      <c r="L152" s="155" t="s">
        <v>4852</v>
      </c>
      <c r="M152" s="156">
        <v>2.010101E+18</v>
      </c>
      <c r="N152" s="157" t="str">
        <f t="shared" si="8"/>
        <v>2010101000000000000DCOMB-009483/142101</v>
      </c>
      <c r="O152" s="156" t="s">
        <v>3833</v>
      </c>
      <c r="P152" s="145">
        <v>15230775000120</v>
      </c>
    </row>
    <row r="153" spans="1:16" ht="27.75" customHeight="1" x14ac:dyDescent="0.2">
      <c r="A153" s="79">
        <v>146</v>
      </c>
      <c r="B153" s="149" t="s">
        <v>30</v>
      </c>
      <c r="C153" s="162" t="s">
        <v>248</v>
      </c>
      <c r="D153" s="150" t="s">
        <v>3668</v>
      </c>
      <c r="E153" s="151" t="s">
        <v>3395</v>
      </c>
      <c r="F153" s="150" t="s">
        <v>3823</v>
      </c>
      <c r="G153" s="150" t="s">
        <v>2062</v>
      </c>
      <c r="H153" s="150" t="s">
        <v>2769</v>
      </c>
      <c r="I153" s="152">
        <v>412.97</v>
      </c>
      <c r="J153" s="153">
        <f t="shared" si="9"/>
        <v>412.97</v>
      </c>
      <c r="K153" s="154">
        <v>42107</v>
      </c>
      <c r="L153" s="155" t="s">
        <v>4853</v>
      </c>
      <c r="M153" s="156">
        <v>2.010101E+18</v>
      </c>
      <c r="N153" s="157" t="str">
        <f t="shared" si="8"/>
        <v>2010101000000000000DCOMB-009526/142107</v>
      </c>
      <c r="O153" s="156" t="s">
        <v>3833</v>
      </c>
      <c r="P153" s="145">
        <v>15230775000120</v>
      </c>
    </row>
    <row r="154" spans="1:16" ht="27.75" customHeight="1" x14ac:dyDescent="0.2">
      <c r="A154" s="79">
        <v>147</v>
      </c>
      <c r="B154" s="149" t="s">
        <v>30</v>
      </c>
      <c r="C154" s="162" t="s">
        <v>248</v>
      </c>
      <c r="D154" s="150" t="s">
        <v>3668</v>
      </c>
      <c r="E154" s="151" t="s">
        <v>3395</v>
      </c>
      <c r="F154" s="150" t="s">
        <v>3823</v>
      </c>
      <c r="G154" s="150" t="s">
        <v>2063</v>
      </c>
      <c r="H154" s="150" t="s">
        <v>2769</v>
      </c>
      <c r="I154" s="152">
        <v>206.6</v>
      </c>
      <c r="J154" s="153">
        <f t="shared" si="9"/>
        <v>206.6</v>
      </c>
      <c r="K154" s="154">
        <v>42107</v>
      </c>
      <c r="L154" s="155" t="s">
        <v>4854</v>
      </c>
      <c r="M154" s="156">
        <v>2.010101E+18</v>
      </c>
      <c r="N154" s="157" t="str">
        <f t="shared" si="8"/>
        <v>2010101000000000000DCOMB-009558/142107</v>
      </c>
      <c r="O154" s="156" t="s">
        <v>3833</v>
      </c>
      <c r="P154" s="145">
        <v>15230775000120</v>
      </c>
    </row>
    <row r="155" spans="1:16" ht="27.75" customHeight="1" x14ac:dyDescent="0.2">
      <c r="A155" s="79">
        <v>148</v>
      </c>
      <c r="B155" s="149" t="s">
        <v>30</v>
      </c>
      <c r="C155" s="162" t="s">
        <v>248</v>
      </c>
      <c r="D155" s="150" t="s">
        <v>3668</v>
      </c>
      <c r="E155" s="151" t="s">
        <v>3395</v>
      </c>
      <c r="F155" s="150" t="s">
        <v>3823</v>
      </c>
      <c r="G155" s="150" t="s">
        <v>2064</v>
      </c>
      <c r="H155" s="150" t="s">
        <v>2769</v>
      </c>
      <c r="I155" s="152">
        <v>154.72</v>
      </c>
      <c r="J155" s="153">
        <f t="shared" si="9"/>
        <v>154.72</v>
      </c>
      <c r="K155" s="154">
        <v>42107</v>
      </c>
      <c r="L155" s="155" t="s">
        <v>4855</v>
      </c>
      <c r="M155" s="156">
        <v>2.010101E+18</v>
      </c>
      <c r="N155" s="157" t="str">
        <f t="shared" si="8"/>
        <v>2010101000000000000DCOMB-009613/142107</v>
      </c>
      <c r="O155" s="156" t="s">
        <v>3833</v>
      </c>
      <c r="P155" s="145">
        <v>15230775000120</v>
      </c>
    </row>
    <row r="156" spans="1:16" ht="27.75" customHeight="1" x14ac:dyDescent="0.2">
      <c r="A156" s="79">
        <v>149</v>
      </c>
      <c r="B156" s="149" t="s">
        <v>30</v>
      </c>
      <c r="C156" s="162" t="s">
        <v>248</v>
      </c>
      <c r="D156" s="150" t="s">
        <v>3668</v>
      </c>
      <c r="E156" s="151" t="s">
        <v>3395</v>
      </c>
      <c r="F156" s="150" t="s">
        <v>3823</v>
      </c>
      <c r="G156" s="150" t="s">
        <v>2065</v>
      </c>
      <c r="H156" s="150" t="s">
        <v>2769</v>
      </c>
      <c r="I156" s="152">
        <v>593.19000000000005</v>
      </c>
      <c r="J156" s="153">
        <f t="shared" si="9"/>
        <v>593.19000000000005</v>
      </c>
      <c r="K156" s="154">
        <v>42107</v>
      </c>
      <c r="L156" s="155" t="s">
        <v>4856</v>
      </c>
      <c r="M156" s="156">
        <v>2.010101E+18</v>
      </c>
      <c r="N156" s="157" t="str">
        <f t="shared" si="8"/>
        <v>2010101000000000000DCOMB-009688/142107</v>
      </c>
      <c r="O156" s="156" t="s">
        <v>3833</v>
      </c>
      <c r="P156" s="145">
        <v>15230775000120</v>
      </c>
    </row>
    <row r="157" spans="1:16" ht="27.75" customHeight="1" x14ac:dyDescent="0.2">
      <c r="A157" s="79">
        <v>150</v>
      </c>
      <c r="B157" s="149" t="s">
        <v>30</v>
      </c>
      <c r="C157" s="162" t="s">
        <v>248</v>
      </c>
      <c r="D157" s="150" t="s">
        <v>3668</v>
      </c>
      <c r="E157" s="151" t="s">
        <v>3395</v>
      </c>
      <c r="F157" s="150" t="s">
        <v>3823</v>
      </c>
      <c r="G157" s="150" t="s">
        <v>2066</v>
      </c>
      <c r="H157" s="150" t="s">
        <v>2769</v>
      </c>
      <c r="I157" s="152">
        <v>378.86</v>
      </c>
      <c r="J157" s="153">
        <f t="shared" si="9"/>
        <v>378.86</v>
      </c>
      <c r="K157" s="154">
        <v>42107</v>
      </c>
      <c r="L157" s="155" t="s">
        <v>4857</v>
      </c>
      <c r="M157" s="156">
        <v>2.010101E+18</v>
      </c>
      <c r="N157" s="157" t="str">
        <f t="shared" si="8"/>
        <v>2010101000000000000DCOMB-009689/142107</v>
      </c>
      <c r="O157" s="156" t="s">
        <v>3833</v>
      </c>
      <c r="P157" s="145">
        <v>15230775000120</v>
      </c>
    </row>
    <row r="158" spans="1:16" ht="27.75" customHeight="1" x14ac:dyDescent="0.2">
      <c r="A158" s="79">
        <v>151</v>
      </c>
      <c r="B158" s="149" t="s">
        <v>30</v>
      </c>
      <c r="C158" s="162" t="s">
        <v>248</v>
      </c>
      <c r="D158" s="150" t="s">
        <v>3668</v>
      </c>
      <c r="E158" s="151" t="s">
        <v>3395</v>
      </c>
      <c r="F158" s="150" t="s">
        <v>3823</v>
      </c>
      <c r="G158" s="150" t="s">
        <v>2067</v>
      </c>
      <c r="H158" s="150" t="s">
        <v>2769</v>
      </c>
      <c r="I158" s="152">
        <v>569.04999999999995</v>
      </c>
      <c r="J158" s="153">
        <f t="shared" si="9"/>
        <v>569.04999999999995</v>
      </c>
      <c r="K158" s="154">
        <v>42107</v>
      </c>
      <c r="L158" s="155" t="s">
        <v>4858</v>
      </c>
      <c r="M158" s="156">
        <v>2.010101E+18</v>
      </c>
      <c r="N158" s="157" t="str">
        <f t="shared" si="8"/>
        <v>2010101000000000000DCOMB-009704/142107</v>
      </c>
      <c r="O158" s="156" t="s">
        <v>3833</v>
      </c>
      <c r="P158" s="145">
        <v>15230775000120</v>
      </c>
    </row>
    <row r="159" spans="1:16" ht="27.75" customHeight="1" x14ac:dyDescent="0.2">
      <c r="A159" s="79">
        <v>152</v>
      </c>
      <c r="B159" s="149" t="s">
        <v>30</v>
      </c>
      <c r="C159" s="162" t="s">
        <v>190</v>
      </c>
      <c r="D159" s="150"/>
      <c r="E159" s="151" t="s">
        <v>2794</v>
      </c>
      <c r="F159" s="150" t="s">
        <v>3830</v>
      </c>
      <c r="G159" s="150" t="s">
        <v>496</v>
      </c>
      <c r="H159" s="150" t="s">
        <v>2771</v>
      </c>
      <c r="I159" s="158">
        <v>14877</v>
      </c>
      <c r="J159" s="153">
        <f>I159*$D$1259</f>
        <v>46392.436799999996</v>
      </c>
      <c r="K159" s="154">
        <v>42101</v>
      </c>
      <c r="L159" s="155" t="s">
        <v>3915</v>
      </c>
      <c r="M159" s="156">
        <v>2.010102E+18</v>
      </c>
      <c r="N159" s="157" t="str">
        <f t="shared" si="8"/>
        <v>2010102000000000000FOR-351624/342101</v>
      </c>
      <c r="O159" s="156" t="s">
        <v>3832</v>
      </c>
      <c r="P159" s="159">
        <v>11623</v>
      </c>
    </row>
    <row r="160" spans="1:16" ht="27.75" customHeight="1" x14ac:dyDescent="0.2">
      <c r="A160" s="79">
        <v>153</v>
      </c>
      <c r="B160" s="149" t="s">
        <v>30</v>
      </c>
      <c r="C160" s="162" t="s">
        <v>190</v>
      </c>
      <c r="D160" s="150"/>
      <c r="E160" s="151" t="s">
        <v>2794</v>
      </c>
      <c r="F160" s="150" t="s">
        <v>3830</v>
      </c>
      <c r="G160" s="150" t="s">
        <v>497</v>
      </c>
      <c r="H160" s="150" t="s">
        <v>2771</v>
      </c>
      <c r="I160" s="158">
        <v>14877</v>
      </c>
      <c r="J160" s="153">
        <f>I160*$D$1259</f>
        <v>46392.436799999996</v>
      </c>
      <c r="K160" s="154">
        <v>42055</v>
      </c>
      <c r="L160" s="155" t="s">
        <v>3916</v>
      </c>
      <c r="M160" s="156">
        <v>2.010102E+18</v>
      </c>
      <c r="N160" s="157" t="str">
        <f t="shared" si="8"/>
        <v>2010102000000000000FOR-046619/142055</v>
      </c>
      <c r="O160" s="156" t="s">
        <v>3832</v>
      </c>
      <c r="P160" s="159">
        <v>11623</v>
      </c>
    </row>
    <row r="161" spans="1:16" ht="27.75" customHeight="1" x14ac:dyDescent="0.2">
      <c r="A161" s="79">
        <v>154</v>
      </c>
      <c r="B161" s="149" t="s">
        <v>30</v>
      </c>
      <c r="C161" s="162" t="s">
        <v>190</v>
      </c>
      <c r="D161" s="150"/>
      <c r="E161" s="151" t="s">
        <v>2794</v>
      </c>
      <c r="F161" s="150" t="s">
        <v>3830</v>
      </c>
      <c r="G161" s="150" t="s">
        <v>498</v>
      </c>
      <c r="H161" s="150" t="s">
        <v>2771</v>
      </c>
      <c r="I161" s="158">
        <v>14877</v>
      </c>
      <c r="J161" s="153">
        <f>I161*$D$1259</f>
        <v>46392.436799999996</v>
      </c>
      <c r="K161" s="154">
        <v>42062</v>
      </c>
      <c r="L161" s="155" t="s">
        <v>3917</v>
      </c>
      <c r="M161" s="156">
        <v>2.010102E+18</v>
      </c>
      <c r="N161" s="157" t="str">
        <f t="shared" si="8"/>
        <v>2010102000000000000FOR-046619/242062</v>
      </c>
      <c r="O161" s="156" t="s">
        <v>3832</v>
      </c>
      <c r="P161" s="159">
        <v>11623</v>
      </c>
    </row>
    <row r="162" spans="1:16" ht="27.75" customHeight="1" x14ac:dyDescent="0.2">
      <c r="A162" s="79">
        <v>155</v>
      </c>
      <c r="B162" s="149" t="s">
        <v>30</v>
      </c>
      <c r="C162" s="162" t="s">
        <v>250</v>
      </c>
      <c r="D162" s="150" t="s">
        <v>2879</v>
      </c>
      <c r="E162" s="151" t="s">
        <v>3396</v>
      </c>
      <c r="F162" s="150" t="s">
        <v>3826</v>
      </c>
      <c r="G162" s="150" t="s">
        <v>2070</v>
      </c>
      <c r="H162" s="150" t="s">
        <v>2769</v>
      </c>
      <c r="I162" s="152">
        <v>9953.81</v>
      </c>
      <c r="J162" s="153">
        <f t="shared" ref="J162:J191" si="10">I162</f>
        <v>9953.81</v>
      </c>
      <c r="K162" s="154">
        <v>42069</v>
      </c>
      <c r="L162" s="155" t="s">
        <v>4859</v>
      </c>
      <c r="M162" s="156">
        <v>2.010101E+18</v>
      </c>
      <c r="N162" s="157" t="str">
        <f t="shared" si="8"/>
        <v>2010101000000000000SAUDE-1601201542069</v>
      </c>
      <c r="O162" s="156" t="s">
        <v>3833</v>
      </c>
      <c r="P162" s="145">
        <v>92693118000160</v>
      </c>
    </row>
    <row r="163" spans="1:16" ht="27.75" customHeight="1" x14ac:dyDescent="0.2">
      <c r="A163" s="79">
        <v>156</v>
      </c>
      <c r="B163" s="149" t="s">
        <v>30</v>
      </c>
      <c r="C163" s="162" t="s">
        <v>250</v>
      </c>
      <c r="D163" s="150" t="s">
        <v>2879</v>
      </c>
      <c r="E163" s="151" t="s">
        <v>3396</v>
      </c>
      <c r="F163" s="150" t="s">
        <v>3826</v>
      </c>
      <c r="G163" s="150" t="s">
        <v>2071</v>
      </c>
      <c r="H163" s="150" t="s">
        <v>2769</v>
      </c>
      <c r="I163" s="152">
        <v>9225.7099999999991</v>
      </c>
      <c r="J163" s="153">
        <f t="shared" si="10"/>
        <v>9225.7099999999991</v>
      </c>
      <c r="K163" s="154">
        <v>42062</v>
      </c>
      <c r="L163" s="155" t="s">
        <v>4860</v>
      </c>
      <c r="M163" s="156">
        <v>2.010101E+18</v>
      </c>
      <c r="N163" s="157" t="str">
        <f t="shared" si="8"/>
        <v>2010101000000000000SAUDE-1902201542062</v>
      </c>
      <c r="O163" s="156" t="s">
        <v>3833</v>
      </c>
      <c r="P163" s="145">
        <v>92693118000160</v>
      </c>
    </row>
    <row r="164" spans="1:16" ht="27.75" customHeight="1" x14ac:dyDescent="0.2">
      <c r="A164" s="79">
        <v>157</v>
      </c>
      <c r="B164" s="149" t="s">
        <v>30</v>
      </c>
      <c r="C164" s="162" t="s">
        <v>250</v>
      </c>
      <c r="D164" s="150" t="s">
        <v>2879</v>
      </c>
      <c r="E164" s="151" t="s">
        <v>3396</v>
      </c>
      <c r="F164" s="150" t="s">
        <v>3826</v>
      </c>
      <c r="G164" s="150" t="s">
        <v>2072</v>
      </c>
      <c r="H164" s="150" t="s">
        <v>2769</v>
      </c>
      <c r="I164" s="152">
        <v>9225.7099999999991</v>
      </c>
      <c r="J164" s="153">
        <f t="shared" si="10"/>
        <v>9225.7099999999991</v>
      </c>
      <c r="K164" s="154">
        <v>42082</v>
      </c>
      <c r="L164" s="155" t="s">
        <v>4861</v>
      </c>
      <c r="M164" s="156">
        <v>2.010101E+18</v>
      </c>
      <c r="N164" s="157" t="str">
        <f t="shared" si="8"/>
        <v>2010101000000000000SAUDE-1903201542082</v>
      </c>
      <c r="O164" s="156" t="s">
        <v>3833</v>
      </c>
      <c r="P164" s="145">
        <v>92693118000160</v>
      </c>
    </row>
    <row r="165" spans="1:16" ht="27.75" customHeight="1" x14ac:dyDescent="0.2">
      <c r="A165" s="79">
        <v>158</v>
      </c>
      <c r="B165" s="149" t="s">
        <v>30</v>
      </c>
      <c r="C165" s="162" t="s">
        <v>250</v>
      </c>
      <c r="D165" s="150" t="s">
        <v>2879</v>
      </c>
      <c r="E165" s="151" t="s">
        <v>3396</v>
      </c>
      <c r="F165" s="150" t="s">
        <v>3826</v>
      </c>
      <c r="G165" s="150" t="s">
        <v>2073</v>
      </c>
      <c r="H165" s="150" t="s">
        <v>2769</v>
      </c>
      <c r="I165" s="152">
        <v>7917.67</v>
      </c>
      <c r="J165" s="153">
        <f t="shared" si="10"/>
        <v>7917.67</v>
      </c>
      <c r="K165" s="154">
        <v>42143</v>
      </c>
      <c r="L165" s="155" t="s">
        <v>4862</v>
      </c>
      <c r="M165" s="156">
        <v>2.010101E+18</v>
      </c>
      <c r="N165" s="157" t="str">
        <f t="shared" si="8"/>
        <v>2010101000000000000SAUDE-1905201542143</v>
      </c>
      <c r="O165" s="156" t="s">
        <v>3833</v>
      </c>
      <c r="P165" s="145">
        <v>92693118000160</v>
      </c>
    </row>
    <row r="166" spans="1:16" ht="27.75" customHeight="1" x14ac:dyDescent="0.2">
      <c r="A166" s="79">
        <v>159</v>
      </c>
      <c r="B166" s="149" t="s">
        <v>30</v>
      </c>
      <c r="C166" s="162" t="s">
        <v>251</v>
      </c>
      <c r="D166" s="150" t="s">
        <v>2928</v>
      </c>
      <c r="E166" s="151" t="s">
        <v>3397</v>
      </c>
      <c r="F166" s="150" t="s">
        <v>3826</v>
      </c>
      <c r="G166" s="150" t="s">
        <v>3149</v>
      </c>
      <c r="H166" s="150" t="s">
        <v>2769</v>
      </c>
      <c r="I166" s="152">
        <v>1050.58</v>
      </c>
      <c r="J166" s="153">
        <f t="shared" si="10"/>
        <v>1050.58</v>
      </c>
      <c r="K166" s="154">
        <v>42133</v>
      </c>
      <c r="L166" s="155" t="s">
        <v>4863</v>
      </c>
      <c r="M166" s="156">
        <v>2.010101E+18</v>
      </c>
      <c r="N166" s="157" t="str">
        <f t="shared" si="8"/>
        <v>2010101000000000000TELEF-905201542133</v>
      </c>
      <c r="O166" s="156" t="s">
        <v>3833</v>
      </c>
      <c r="P166" s="145">
        <v>76535764000143</v>
      </c>
    </row>
    <row r="167" spans="1:16" ht="27.75" customHeight="1" x14ac:dyDescent="0.2">
      <c r="A167" s="79">
        <v>160</v>
      </c>
      <c r="B167" s="149" t="s">
        <v>30</v>
      </c>
      <c r="C167" s="162" t="s">
        <v>60</v>
      </c>
      <c r="D167" s="150" t="s">
        <v>3544</v>
      </c>
      <c r="E167" s="151" t="s">
        <v>3240</v>
      </c>
      <c r="F167" s="150" t="s">
        <v>3822</v>
      </c>
      <c r="G167" s="150" t="s">
        <v>501</v>
      </c>
      <c r="H167" s="150" t="s">
        <v>2769</v>
      </c>
      <c r="I167" s="152">
        <v>4856</v>
      </c>
      <c r="J167" s="153">
        <f t="shared" si="10"/>
        <v>4856</v>
      </c>
      <c r="K167" s="154">
        <v>41985</v>
      </c>
      <c r="L167" s="155" t="s">
        <v>4010</v>
      </c>
      <c r="M167" s="156">
        <v>2.010101E+18</v>
      </c>
      <c r="N167" s="157" t="str">
        <f t="shared" si="8"/>
        <v>2010101000000000000FOR-025567/341985</v>
      </c>
      <c r="O167" s="156" t="s">
        <v>3833</v>
      </c>
      <c r="P167" s="145">
        <v>408307000207</v>
      </c>
    </row>
    <row r="168" spans="1:16" ht="27.75" customHeight="1" x14ac:dyDescent="0.2">
      <c r="A168" s="79">
        <v>161</v>
      </c>
      <c r="B168" s="149" t="s">
        <v>30</v>
      </c>
      <c r="C168" s="162" t="s">
        <v>61</v>
      </c>
      <c r="D168" s="150" t="s">
        <v>3545</v>
      </c>
      <c r="E168" s="151" t="s">
        <v>3241</v>
      </c>
      <c r="F168" s="150" t="s">
        <v>3822</v>
      </c>
      <c r="G168" s="150" t="s">
        <v>502</v>
      </c>
      <c r="H168" s="150" t="s">
        <v>2769</v>
      </c>
      <c r="I168" s="152">
        <v>11488</v>
      </c>
      <c r="J168" s="153">
        <f t="shared" si="10"/>
        <v>11488</v>
      </c>
      <c r="K168" s="154">
        <v>42123</v>
      </c>
      <c r="L168" s="155" t="s">
        <v>4011</v>
      </c>
      <c r="M168" s="156">
        <v>2.010101E+18</v>
      </c>
      <c r="N168" s="157" t="str">
        <f t="shared" si="8"/>
        <v>2010101000000000000FOR-031694/142123</v>
      </c>
      <c r="O168" s="156" t="s">
        <v>3833</v>
      </c>
      <c r="P168" s="145">
        <v>55243570000102</v>
      </c>
    </row>
    <row r="169" spans="1:16" ht="27.75" customHeight="1" x14ac:dyDescent="0.2">
      <c r="A169" s="79">
        <v>162</v>
      </c>
      <c r="B169" s="149" t="s">
        <v>30</v>
      </c>
      <c r="C169" s="162" t="s">
        <v>61</v>
      </c>
      <c r="D169" s="150" t="s">
        <v>3545</v>
      </c>
      <c r="E169" s="151" t="s">
        <v>3241</v>
      </c>
      <c r="F169" s="150" t="s">
        <v>3822</v>
      </c>
      <c r="G169" s="150" t="s">
        <v>503</v>
      </c>
      <c r="H169" s="150" t="s">
        <v>2769</v>
      </c>
      <c r="I169" s="152">
        <v>11488</v>
      </c>
      <c r="J169" s="153">
        <f t="shared" si="10"/>
        <v>11488</v>
      </c>
      <c r="K169" s="154">
        <v>42130</v>
      </c>
      <c r="L169" s="155" t="s">
        <v>4012</v>
      </c>
      <c r="M169" s="156">
        <v>2.010101E+18</v>
      </c>
      <c r="N169" s="157" t="str">
        <f t="shared" si="8"/>
        <v>2010101000000000000FOR-031694/242130</v>
      </c>
      <c r="O169" s="156" t="s">
        <v>3833</v>
      </c>
      <c r="P169" s="145">
        <v>55243570000102</v>
      </c>
    </row>
    <row r="170" spans="1:16" ht="27.75" customHeight="1" x14ac:dyDescent="0.2">
      <c r="A170" s="79">
        <v>163</v>
      </c>
      <c r="B170" s="149" t="s">
        <v>30</v>
      </c>
      <c r="C170" s="162" t="s">
        <v>61</v>
      </c>
      <c r="D170" s="150" t="s">
        <v>3545</v>
      </c>
      <c r="E170" s="151" t="s">
        <v>3241</v>
      </c>
      <c r="F170" s="150" t="s">
        <v>3822</v>
      </c>
      <c r="G170" s="150" t="s">
        <v>504</v>
      </c>
      <c r="H170" s="150" t="s">
        <v>2769</v>
      </c>
      <c r="I170" s="152">
        <v>11488</v>
      </c>
      <c r="J170" s="153">
        <f t="shared" si="10"/>
        <v>11488</v>
      </c>
      <c r="K170" s="154">
        <v>42137</v>
      </c>
      <c r="L170" s="155" t="s">
        <v>4013</v>
      </c>
      <c r="M170" s="156">
        <v>2.010101E+18</v>
      </c>
      <c r="N170" s="157" t="str">
        <f t="shared" si="8"/>
        <v>2010101000000000000FOR-031694/342137</v>
      </c>
      <c r="O170" s="156" t="s">
        <v>3833</v>
      </c>
      <c r="P170" s="145">
        <v>55243570000102</v>
      </c>
    </row>
    <row r="171" spans="1:16" ht="27.75" customHeight="1" x14ac:dyDescent="0.2">
      <c r="A171" s="79">
        <v>164</v>
      </c>
      <c r="B171" s="149" t="s">
        <v>30</v>
      </c>
      <c r="C171" s="162" t="s">
        <v>61</v>
      </c>
      <c r="D171" s="150" t="s">
        <v>3545</v>
      </c>
      <c r="E171" s="151" t="s">
        <v>3241</v>
      </c>
      <c r="F171" s="150" t="s">
        <v>3822</v>
      </c>
      <c r="G171" s="150" t="s">
        <v>505</v>
      </c>
      <c r="H171" s="150" t="s">
        <v>2769</v>
      </c>
      <c r="I171" s="152">
        <v>11488</v>
      </c>
      <c r="J171" s="153">
        <f t="shared" si="10"/>
        <v>11488</v>
      </c>
      <c r="K171" s="154">
        <v>42144</v>
      </c>
      <c r="L171" s="155" t="s">
        <v>4014</v>
      </c>
      <c r="M171" s="156">
        <v>2.010101E+18</v>
      </c>
      <c r="N171" s="157" t="str">
        <f t="shared" si="8"/>
        <v>2010101000000000000FOR-031694/442144</v>
      </c>
      <c r="O171" s="156" t="s">
        <v>3833</v>
      </c>
      <c r="P171" s="145">
        <v>55243570000102</v>
      </c>
    </row>
    <row r="172" spans="1:16" ht="27.75" customHeight="1" x14ac:dyDescent="0.2">
      <c r="A172" s="79">
        <v>165</v>
      </c>
      <c r="B172" s="149" t="s">
        <v>30</v>
      </c>
      <c r="C172" s="162" t="s">
        <v>128</v>
      </c>
      <c r="D172" s="150" t="s">
        <v>3598</v>
      </c>
      <c r="E172" s="151" t="s">
        <v>3316</v>
      </c>
      <c r="F172" s="150" t="s">
        <v>3825</v>
      </c>
      <c r="G172" s="150" t="s">
        <v>1023</v>
      </c>
      <c r="H172" s="150" t="s">
        <v>2769</v>
      </c>
      <c r="I172" s="152">
        <v>6672.9</v>
      </c>
      <c r="J172" s="153">
        <f t="shared" si="10"/>
        <v>6672.9</v>
      </c>
      <c r="K172" s="154">
        <v>42158</v>
      </c>
      <c r="L172" s="155" t="s">
        <v>4374</v>
      </c>
      <c r="M172" s="156">
        <v>2.010104E+18</v>
      </c>
      <c r="N172" s="157" t="str">
        <f t="shared" si="8"/>
        <v>2010104000000000000FOR-015079/142158</v>
      </c>
      <c r="O172" s="156" t="s">
        <v>3834</v>
      </c>
      <c r="P172" s="145">
        <v>76667682000667</v>
      </c>
    </row>
    <row r="173" spans="1:16" ht="27.75" customHeight="1" x14ac:dyDescent="0.2">
      <c r="A173" s="79">
        <v>166</v>
      </c>
      <c r="B173" s="149" t="s">
        <v>30</v>
      </c>
      <c r="C173" s="162" t="s">
        <v>128</v>
      </c>
      <c r="D173" s="150" t="s">
        <v>3598</v>
      </c>
      <c r="E173" s="151" t="s">
        <v>3316</v>
      </c>
      <c r="F173" s="150" t="s">
        <v>3825</v>
      </c>
      <c r="G173" s="150" t="s">
        <v>3028</v>
      </c>
      <c r="H173" s="150" t="s">
        <v>2769</v>
      </c>
      <c r="I173" s="152">
        <v>6672.9</v>
      </c>
      <c r="J173" s="153">
        <f t="shared" si="10"/>
        <v>6672.9</v>
      </c>
      <c r="K173" s="154">
        <v>42153</v>
      </c>
      <c r="L173" s="155" t="s">
        <v>4375</v>
      </c>
      <c r="M173" s="156">
        <v>2.010104E+18</v>
      </c>
      <c r="N173" s="157" t="str">
        <f t="shared" si="8"/>
        <v>2010104000000000000FOR-015412/142153</v>
      </c>
      <c r="O173" s="156" t="s">
        <v>3834</v>
      </c>
      <c r="P173" s="145">
        <v>76667682000667</v>
      </c>
    </row>
    <row r="174" spans="1:16" ht="27.75" customHeight="1" x14ac:dyDescent="0.2">
      <c r="A174" s="79">
        <v>167</v>
      </c>
      <c r="B174" s="149" t="s">
        <v>30</v>
      </c>
      <c r="C174" s="162" t="s">
        <v>63</v>
      </c>
      <c r="D174" s="150" t="s">
        <v>3546</v>
      </c>
      <c r="E174" s="151" t="s">
        <v>3242</v>
      </c>
      <c r="F174" s="150" t="s">
        <v>3822</v>
      </c>
      <c r="G174" s="150" t="s">
        <v>510</v>
      </c>
      <c r="H174" s="150" t="s">
        <v>2769</v>
      </c>
      <c r="I174" s="152">
        <v>14840</v>
      </c>
      <c r="J174" s="153">
        <f t="shared" si="10"/>
        <v>14840</v>
      </c>
      <c r="K174" s="154">
        <v>41991</v>
      </c>
      <c r="L174" s="155" t="s">
        <v>4015</v>
      </c>
      <c r="M174" s="156">
        <v>2.010101E+18</v>
      </c>
      <c r="N174" s="157" t="str">
        <f t="shared" si="8"/>
        <v>2010101000000000000FOR-008377/341991</v>
      </c>
      <c r="O174" s="156" t="s">
        <v>3833</v>
      </c>
      <c r="P174" s="145">
        <v>4010124000109</v>
      </c>
    </row>
    <row r="175" spans="1:16" ht="27.75" customHeight="1" x14ac:dyDescent="0.2">
      <c r="A175" s="79">
        <v>168</v>
      </c>
      <c r="B175" s="149" t="s">
        <v>30</v>
      </c>
      <c r="C175" s="162" t="s">
        <v>63</v>
      </c>
      <c r="D175" s="150" t="s">
        <v>3546</v>
      </c>
      <c r="E175" s="151" t="s">
        <v>3242</v>
      </c>
      <c r="F175" s="150" t="s">
        <v>3822</v>
      </c>
      <c r="G175" s="150" t="s">
        <v>511</v>
      </c>
      <c r="H175" s="150" t="s">
        <v>2769</v>
      </c>
      <c r="I175" s="152">
        <v>7333.33</v>
      </c>
      <c r="J175" s="153">
        <f t="shared" si="10"/>
        <v>7333.33</v>
      </c>
      <c r="K175" s="154">
        <v>41987</v>
      </c>
      <c r="L175" s="155" t="s">
        <v>4016</v>
      </c>
      <c r="M175" s="156">
        <v>2.010101E+18</v>
      </c>
      <c r="N175" s="157" t="str">
        <f t="shared" si="8"/>
        <v>2010101000000000000FOR-008396/241987</v>
      </c>
      <c r="O175" s="156" t="s">
        <v>3833</v>
      </c>
      <c r="P175" s="145">
        <v>4010124000109</v>
      </c>
    </row>
    <row r="176" spans="1:16" ht="27.75" customHeight="1" x14ac:dyDescent="0.2">
      <c r="A176" s="79">
        <v>169</v>
      </c>
      <c r="B176" s="149" t="s">
        <v>30</v>
      </c>
      <c r="C176" s="162" t="s">
        <v>63</v>
      </c>
      <c r="D176" s="150" t="s">
        <v>3546</v>
      </c>
      <c r="E176" s="151" t="s">
        <v>3242</v>
      </c>
      <c r="F176" s="150" t="s">
        <v>3822</v>
      </c>
      <c r="G176" s="150" t="s">
        <v>512</v>
      </c>
      <c r="H176" s="150" t="s">
        <v>2769</v>
      </c>
      <c r="I176" s="152">
        <v>7333.34</v>
      </c>
      <c r="J176" s="153">
        <f t="shared" si="10"/>
        <v>7333.34</v>
      </c>
      <c r="K176" s="154">
        <v>41997</v>
      </c>
      <c r="L176" s="155" t="s">
        <v>4017</v>
      </c>
      <c r="M176" s="156">
        <v>2.010101E+18</v>
      </c>
      <c r="N176" s="157" t="str">
        <f t="shared" si="8"/>
        <v>2010101000000000000FOR-008396/341997</v>
      </c>
      <c r="O176" s="156" t="s">
        <v>3833</v>
      </c>
      <c r="P176" s="145">
        <v>4010124000109</v>
      </c>
    </row>
    <row r="177" spans="1:16" ht="27.75" customHeight="1" x14ac:dyDescent="0.2">
      <c r="A177" s="79">
        <v>170</v>
      </c>
      <c r="B177" s="149" t="s">
        <v>30</v>
      </c>
      <c r="C177" s="162" t="s">
        <v>63</v>
      </c>
      <c r="D177" s="150" t="s">
        <v>3546</v>
      </c>
      <c r="E177" s="151" t="s">
        <v>3242</v>
      </c>
      <c r="F177" s="150" t="s">
        <v>3822</v>
      </c>
      <c r="G177" s="150" t="s">
        <v>513</v>
      </c>
      <c r="H177" s="150" t="s">
        <v>2769</v>
      </c>
      <c r="I177" s="152">
        <v>9253.33</v>
      </c>
      <c r="J177" s="153">
        <f t="shared" si="10"/>
        <v>9253.33</v>
      </c>
      <c r="K177" s="154">
        <v>41987</v>
      </c>
      <c r="L177" s="155" t="s">
        <v>4018</v>
      </c>
      <c r="M177" s="156">
        <v>2.010101E+18</v>
      </c>
      <c r="N177" s="157" t="str">
        <f t="shared" si="8"/>
        <v>2010101000000000000FOR-008457/141987</v>
      </c>
      <c r="O177" s="156" t="s">
        <v>3833</v>
      </c>
      <c r="P177" s="145">
        <v>4010124000109</v>
      </c>
    </row>
    <row r="178" spans="1:16" ht="27.75" customHeight="1" x14ac:dyDescent="0.2">
      <c r="A178" s="79">
        <v>171</v>
      </c>
      <c r="B178" s="149" t="s">
        <v>30</v>
      </c>
      <c r="C178" s="162" t="s">
        <v>63</v>
      </c>
      <c r="D178" s="150" t="s">
        <v>3546</v>
      </c>
      <c r="E178" s="151" t="s">
        <v>3242</v>
      </c>
      <c r="F178" s="150" t="s">
        <v>3822</v>
      </c>
      <c r="G178" s="150" t="s">
        <v>514</v>
      </c>
      <c r="H178" s="150" t="s">
        <v>2769</v>
      </c>
      <c r="I178" s="152">
        <v>9253.33</v>
      </c>
      <c r="J178" s="153">
        <f t="shared" si="10"/>
        <v>9253.33</v>
      </c>
      <c r="K178" s="154">
        <v>41997</v>
      </c>
      <c r="L178" s="155" t="s">
        <v>4019</v>
      </c>
      <c r="M178" s="156">
        <v>2.010101E+18</v>
      </c>
      <c r="N178" s="157" t="str">
        <f t="shared" si="8"/>
        <v>2010101000000000000FOR-008457/241997</v>
      </c>
      <c r="O178" s="156" t="s">
        <v>3833</v>
      </c>
      <c r="P178" s="145">
        <v>4010124000109</v>
      </c>
    </row>
    <row r="179" spans="1:16" ht="27.75" customHeight="1" x14ac:dyDescent="0.2">
      <c r="A179" s="79">
        <v>172</v>
      </c>
      <c r="B179" s="149" t="s">
        <v>30</v>
      </c>
      <c r="C179" s="162" t="s">
        <v>63</v>
      </c>
      <c r="D179" s="150" t="s">
        <v>3546</v>
      </c>
      <c r="E179" s="151" t="s">
        <v>3242</v>
      </c>
      <c r="F179" s="150" t="s">
        <v>3822</v>
      </c>
      <c r="G179" s="150" t="s">
        <v>515</v>
      </c>
      <c r="H179" s="150" t="s">
        <v>2769</v>
      </c>
      <c r="I179" s="152">
        <v>9253.34</v>
      </c>
      <c r="J179" s="153">
        <f t="shared" si="10"/>
        <v>9253.34</v>
      </c>
      <c r="K179" s="154">
        <v>42007</v>
      </c>
      <c r="L179" s="155" t="s">
        <v>4020</v>
      </c>
      <c r="M179" s="156">
        <v>2.010101E+18</v>
      </c>
      <c r="N179" s="157" t="str">
        <f t="shared" si="8"/>
        <v>2010101000000000000FOR-008457/342007</v>
      </c>
      <c r="O179" s="156" t="s">
        <v>3833</v>
      </c>
      <c r="P179" s="145">
        <v>4010124000109</v>
      </c>
    </row>
    <row r="180" spans="1:16" ht="27.75" customHeight="1" x14ac:dyDescent="0.2">
      <c r="A180" s="79">
        <v>173</v>
      </c>
      <c r="B180" s="149" t="s">
        <v>30</v>
      </c>
      <c r="C180" s="162" t="s">
        <v>63</v>
      </c>
      <c r="D180" s="150" t="s">
        <v>3546</v>
      </c>
      <c r="E180" s="151" t="s">
        <v>3242</v>
      </c>
      <c r="F180" s="150" t="s">
        <v>3822</v>
      </c>
      <c r="G180" s="150" t="s">
        <v>516</v>
      </c>
      <c r="H180" s="150" t="s">
        <v>2769</v>
      </c>
      <c r="I180" s="152">
        <v>5586.66</v>
      </c>
      <c r="J180" s="153">
        <f t="shared" si="10"/>
        <v>5586.66</v>
      </c>
      <c r="K180" s="154">
        <v>41992</v>
      </c>
      <c r="L180" s="155" t="s">
        <v>4021</v>
      </c>
      <c r="M180" s="156">
        <v>2.010101E+18</v>
      </c>
      <c r="N180" s="157" t="str">
        <f t="shared" si="8"/>
        <v>2010101000000000000FOR-008482/141992</v>
      </c>
      <c r="O180" s="156" t="s">
        <v>3833</v>
      </c>
      <c r="P180" s="145">
        <v>4010124000109</v>
      </c>
    </row>
    <row r="181" spans="1:16" ht="27.75" customHeight="1" x14ac:dyDescent="0.2">
      <c r="A181" s="79">
        <v>174</v>
      </c>
      <c r="B181" s="149" t="s">
        <v>30</v>
      </c>
      <c r="C181" s="162" t="s">
        <v>63</v>
      </c>
      <c r="D181" s="150" t="s">
        <v>3546</v>
      </c>
      <c r="E181" s="151" t="s">
        <v>3242</v>
      </c>
      <c r="F181" s="150" t="s">
        <v>3822</v>
      </c>
      <c r="G181" s="150" t="s">
        <v>517</v>
      </c>
      <c r="H181" s="150" t="s">
        <v>2769</v>
      </c>
      <c r="I181" s="152">
        <v>5586.66</v>
      </c>
      <c r="J181" s="153">
        <f t="shared" si="10"/>
        <v>5586.66</v>
      </c>
      <c r="K181" s="154">
        <v>42010</v>
      </c>
      <c r="L181" s="155" t="s">
        <v>4022</v>
      </c>
      <c r="M181" s="156">
        <v>2.010101E+18</v>
      </c>
      <c r="N181" s="157" t="str">
        <f t="shared" si="8"/>
        <v>2010101000000000000FOR-008482/242010</v>
      </c>
      <c r="O181" s="156" t="s">
        <v>3833</v>
      </c>
      <c r="P181" s="145">
        <v>4010124000109</v>
      </c>
    </row>
    <row r="182" spans="1:16" ht="27.75" customHeight="1" x14ac:dyDescent="0.2">
      <c r="A182" s="79">
        <v>175</v>
      </c>
      <c r="B182" s="149" t="s">
        <v>30</v>
      </c>
      <c r="C182" s="162" t="s">
        <v>63</v>
      </c>
      <c r="D182" s="150" t="s">
        <v>3546</v>
      </c>
      <c r="E182" s="151" t="s">
        <v>3242</v>
      </c>
      <c r="F182" s="150" t="s">
        <v>3822</v>
      </c>
      <c r="G182" s="150" t="s">
        <v>518</v>
      </c>
      <c r="H182" s="150" t="s">
        <v>2769</v>
      </c>
      <c r="I182" s="152">
        <v>5586.68</v>
      </c>
      <c r="J182" s="153">
        <f t="shared" si="10"/>
        <v>5586.68</v>
      </c>
      <c r="K182" s="154">
        <v>42014</v>
      </c>
      <c r="L182" s="155" t="s">
        <v>4023</v>
      </c>
      <c r="M182" s="156">
        <v>2.010101E+18</v>
      </c>
      <c r="N182" s="157" t="str">
        <f t="shared" si="8"/>
        <v>2010101000000000000FOR-008482/342014</v>
      </c>
      <c r="O182" s="156" t="s">
        <v>3833</v>
      </c>
      <c r="P182" s="145">
        <v>4010124000109</v>
      </c>
    </row>
    <row r="183" spans="1:16" ht="27.75" customHeight="1" x14ac:dyDescent="0.2">
      <c r="A183" s="79">
        <v>176</v>
      </c>
      <c r="B183" s="149" t="s">
        <v>30</v>
      </c>
      <c r="C183" s="162" t="s">
        <v>63</v>
      </c>
      <c r="D183" s="150" t="s">
        <v>3546</v>
      </c>
      <c r="E183" s="151" t="s">
        <v>3242</v>
      </c>
      <c r="F183" s="150" t="s">
        <v>3822</v>
      </c>
      <c r="G183" s="150" t="s">
        <v>519</v>
      </c>
      <c r="H183" s="150" t="s">
        <v>2769</v>
      </c>
      <c r="I183" s="152">
        <v>9166.66</v>
      </c>
      <c r="J183" s="153">
        <f t="shared" si="10"/>
        <v>9166.66</v>
      </c>
      <c r="K183" s="154">
        <v>41992</v>
      </c>
      <c r="L183" s="155" t="s">
        <v>4024</v>
      </c>
      <c r="M183" s="156">
        <v>2.010101E+18</v>
      </c>
      <c r="N183" s="157" t="str">
        <f t="shared" si="8"/>
        <v>2010101000000000000FOR-008483/141992</v>
      </c>
      <c r="O183" s="156" t="s">
        <v>3833</v>
      </c>
      <c r="P183" s="145">
        <v>4010124000109</v>
      </c>
    </row>
    <row r="184" spans="1:16" ht="27.75" customHeight="1" x14ac:dyDescent="0.2">
      <c r="A184" s="79">
        <v>177</v>
      </c>
      <c r="B184" s="149" t="s">
        <v>30</v>
      </c>
      <c r="C184" s="162" t="s">
        <v>63</v>
      </c>
      <c r="D184" s="150" t="s">
        <v>3546</v>
      </c>
      <c r="E184" s="151" t="s">
        <v>3242</v>
      </c>
      <c r="F184" s="150" t="s">
        <v>3822</v>
      </c>
      <c r="G184" s="150" t="s">
        <v>520</v>
      </c>
      <c r="H184" s="150" t="s">
        <v>2769</v>
      </c>
      <c r="I184" s="152">
        <v>9166.66</v>
      </c>
      <c r="J184" s="153">
        <f t="shared" si="10"/>
        <v>9166.66</v>
      </c>
      <c r="K184" s="154">
        <v>42010</v>
      </c>
      <c r="L184" s="155" t="s">
        <v>4025</v>
      </c>
      <c r="M184" s="156">
        <v>2.010101E+18</v>
      </c>
      <c r="N184" s="157" t="str">
        <f t="shared" si="8"/>
        <v>2010101000000000000FOR-008483/242010</v>
      </c>
      <c r="O184" s="156" t="s">
        <v>3833</v>
      </c>
      <c r="P184" s="145">
        <v>4010124000109</v>
      </c>
    </row>
    <row r="185" spans="1:16" ht="27.75" customHeight="1" x14ac:dyDescent="0.2">
      <c r="A185" s="79">
        <v>178</v>
      </c>
      <c r="B185" s="149" t="s">
        <v>30</v>
      </c>
      <c r="C185" s="162" t="s">
        <v>63</v>
      </c>
      <c r="D185" s="150" t="s">
        <v>3546</v>
      </c>
      <c r="E185" s="151" t="s">
        <v>3242</v>
      </c>
      <c r="F185" s="150" t="s">
        <v>3822</v>
      </c>
      <c r="G185" s="150" t="s">
        <v>521</v>
      </c>
      <c r="H185" s="150" t="s">
        <v>2769</v>
      </c>
      <c r="I185" s="152">
        <v>9166.68</v>
      </c>
      <c r="J185" s="153">
        <f t="shared" si="10"/>
        <v>9166.68</v>
      </c>
      <c r="K185" s="154">
        <v>42014</v>
      </c>
      <c r="L185" s="155" t="s">
        <v>4026</v>
      </c>
      <c r="M185" s="156">
        <v>2.010101E+18</v>
      </c>
      <c r="N185" s="157" t="str">
        <f t="shared" si="8"/>
        <v>2010101000000000000FOR-008483/342014</v>
      </c>
      <c r="O185" s="156" t="s">
        <v>3833</v>
      </c>
      <c r="P185" s="145">
        <v>4010124000109</v>
      </c>
    </row>
    <row r="186" spans="1:16" ht="27.75" customHeight="1" x14ac:dyDescent="0.2">
      <c r="A186" s="79">
        <v>179</v>
      </c>
      <c r="B186" s="149" t="s">
        <v>30</v>
      </c>
      <c r="C186" s="162" t="s">
        <v>63</v>
      </c>
      <c r="D186" s="150" t="s">
        <v>3546</v>
      </c>
      <c r="E186" s="151" t="s">
        <v>3242</v>
      </c>
      <c r="F186" s="150" t="s">
        <v>3822</v>
      </c>
      <c r="G186" s="150" t="s">
        <v>522</v>
      </c>
      <c r="H186" s="150" t="s">
        <v>2769</v>
      </c>
      <c r="I186" s="152">
        <v>8380</v>
      </c>
      <c r="J186" s="153">
        <f t="shared" si="10"/>
        <v>8380</v>
      </c>
      <c r="K186" s="154">
        <v>42010</v>
      </c>
      <c r="L186" s="155" t="s">
        <v>4027</v>
      </c>
      <c r="M186" s="156">
        <v>2.010101E+18</v>
      </c>
      <c r="N186" s="157" t="str">
        <f t="shared" si="8"/>
        <v>2010101000000000000FOR-008524/142010</v>
      </c>
      <c r="O186" s="156" t="s">
        <v>3833</v>
      </c>
      <c r="P186" s="145">
        <v>4010124000109</v>
      </c>
    </row>
    <row r="187" spans="1:16" ht="27.75" customHeight="1" x14ac:dyDescent="0.2">
      <c r="A187" s="79">
        <v>180</v>
      </c>
      <c r="B187" s="149" t="s">
        <v>30</v>
      </c>
      <c r="C187" s="162" t="s">
        <v>63</v>
      </c>
      <c r="D187" s="150" t="s">
        <v>3546</v>
      </c>
      <c r="E187" s="151" t="s">
        <v>3242</v>
      </c>
      <c r="F187" s="150" t="s">
        <v>3822</v>
      </c>
      <c r="G187" s="150" t="s">
        <v>523</v>
      </c>
      <c r="H187" s="150" t="s">
        <v>2769</v>
      </c>
      <c r="I187" s="152">
        <v>8380</v>
      </c>
      <c r="J187" s="153">
        <f t="shared" si="10"/>
        <v>8380</v>
      </c>
      <c r="K187" s="154">
        <v>42014</v>
      </c>
      <c r="L187" s="155" t="s">
        <v>4028</v>
      </c>
      <c r="M187" s="156">
        <v>2.010101E+18</v>
      </c>
      <c r="N187" s="157" t="str">
        <f t="shared" si="8"/>
        <v>2010101000000000000FOR-008524/242014</v>
      </c>
      <c r="O187" s="156" t="s">
        <v>3833</v>
      </c>
      <c r="P187" s="145">
        <v>4010124000109</v>
      </c>
    </row>
    <row r="188" spans="1:16" ht="27.75" customHeight="1" x14ac:dyDescent="0.2">
      <c r="A188" s="79">
        <v>181</v>
      </c>
      <c r="B188" s="149" t="s">
        <v>30</v>
      </c>
      <c r="C188" s="162" t="s">
        <v>63</v>
      </c>
      <c r="D188" s="150" t="s">
        <v>3546</v>
      </c>
      <c r="E188" s="151" t="s">
        <v>3242</v>
      </c>
      <c r="F188" s="150" t="s">
        <v>3822</v>
      </c>
      <c r="G188" s="150" t="s">
        <v>524</v>
      </c>
      <c r="H188" s="150" t="s">
        <v>2769</v>
      </c>
      <c r="I188" s="152">
        <v>8380</v>
      </c>
      <c r="J188" s="153">
        <f t="shared" si="10"/>
        <v>8380</v>
      </c>
      <c r="K188" s="154">
        <v>42069</v>
      </c>
      <c r="L188" s="155" t="s">
        <v>4029</v>
      </c>
      <c r="M188" s="156">
        <v>2.010101E+18</v>
      </c>
      <c r="N188" s="157" t="str">
        <f t="shared" si="8"/>
        <v>2010101000000000000FOR-008524/342069</v>
      </c>
      <c r="O188" s="156" t="s">
        <v>3833</v>
      </c>
      <c r="P188" s="145">
        <v>4010124000109</v>
      </c>
    </row>
    <row r="189" spans="1:16" ht="27.75" customHeight="1" x14ac:dyDescent="0.2">
      <c r="A189" s="79">
        <v>182</v>
      </c>
      <c r="B189" s="149" t="s">
        <v>30</v>
      </c>
      <c r="C189" s="162" t="s">
        <v>63</v>
      </c>
      <c r="D189" s="150" t="s">
        <v>3546</v>
      </c>
      <c r="E189" s="151" t="s">
        <v>3242</v>
      </c>
      <c r="F189" s="150" t="s">
        <v>3822</v>
      </c>
      <c r="G189" s="150" t="s">
        <v>525</v>
      </c>
      <c r="H189" s="150" t="s">
        <v>2769</v>
      </c>
      <c r="I189" s="152">
        <v>5500</v>
      </c>
      <c r="J189" s="153">
        <f t="shared" si="10"/>
        <v>5500</v>
      </c>
      <c r="K189" s="154">
        <v>42010</v>
      </c>
      <c r="L189" s="155" t="s">
        <v>4030</v>
      </c>
      <c r="M189" s="156">
        <v>2.010101E+18</v>
      </c>
      <c r="N189" s="157" t="str">
        <f t="shared" si="8"/>
        <v>2010101000000000000FOR-008525/142010</v>
      </c>
      <c r="O189" s="156" t="s">
        <v>3833</v>
      </c>
      <c r="P189" s="145">
        <v>4010124000109</v>
      </c>
    </row>
    <row r="190" spans="1:16" ht="27.75" customHeight="1" x14ac:dyDescent="0.2">
      <c r="A190" s="79">
        <v>183</v>
      </c>
      <c r="B190" s="149" t="s">
        <v>30</v>
      </c>
      <c r="C190" s="162" t="s">
        <v>63</v>
      </c>
      <c r="D190" s="150" t="s">
        <v>3546</v>
      </c>
      <c r="E190" s="151" t="s">
        <v>3242</v>
      </c>
      <c r="F190" s="150" t="s">
        <v>3822</v>
      </c>
      <c r="G190" s="150" t="s">
        <v>526</v>
      </c>
      <c r="H190" s="150" t="s">
        <v>2769</v>
      </c>
      <c r="I190" s="152">
        <v>5500</v>
      </c>
      <c r="J190" s="153">
        <f t="shared" si="10"/>
        <v>5500</v>
      </c>
      <c r="K190" s="154">
        <v>42014</v>
      </c>
      <c r="L190" s="155" t="s">
        <v>4031</v>
      </c>
      <c r="M190" s="156">
        <v>2.010101E+18</v>
      </c>
      <c r="N190" s="157" t="str">
        <f t="shared" si="8"/>
        <v>2010101000000000000FOR-008525/242014</v>
      </c>
      <c r="O190" s="156" t="s">
        <v>3833</v>
      </c>
      <c r="P190" s="145">
        <v>4010124000109</v>
      </c>
    </row>
    <row r="191" spans="1:16" ht="27.75" customHeight="1" x14ac:dyDescent="0.2">
      <c r="A191" s="79">
        <v>184</v>
      </c>
      <c r="B191" s="149" t="s">
        <v>30</v>
      </c>
      <c r="C191" s="162" t="s">
        <v>63</v>
      </c>
      <c r="D191" s="150" t="s">
        <v>3546</v>
      </c>
      <c r="E191" s="151" t="s">
        <v>3242</v>
      </c>
      <c r="F191" s="150" t="s">
        <v>3822</v>
      </c>
      <c r="G191" s="150" t="s">
        <v>527</v>
      </c>
      <c r="H191" s="150" t="s">
        <v>2769</v>
      </c>
      <c r="I191" s="152">
        <v>5500</v>
      </c>
      <c r="J191" s="153">
        <f t="shared" si="10"/>
        <v>5500</v>
      </c>
      <c r="K191" s="154">
        <v>42060</v>
      </c>
      <c r="L191" s="155" t="s">
        <v>4032</v>
      </c>
      <c r="M191" s="156">
        <v>2.010101E+18</v>
      </c>
      <c r="N191" s="157" t="str">
        <f t="shared" si="8"/>
        <v>2010101000000000000FOR-008525/342060</v>
      </c>
      <c r="O191" s="156" t="s">
        <v>3833</v>
      </c>
      <c r="P191" s="145">
        <v>4010124000109</v>
      </c>
    </row>
    <row r="192" spans="1:16" ht="27.75" customHeight="1" x14ac:dyDescent="0.2">
      <c r="A192" s="79">
        <v>185</v>
      </c>
      <c r="B192" s="149" t="s">
        <v>30</v>
      </c>
      <c r="C192" s="162" t="s">
        <v>21</v>
      </c>
      <c r="D192" s="150" t="s">
        <v>2778</v>
      </c>
      <c r="E192" s="151" t="s">
        <v>3815</v>
      </c>
      <c r="F192" s="150" t="s">
        <v>3828</v>
      </c>
      <c r="G192" s="150" t="s">
        <v>39</v>
      </c>
      <c r="H192" s="150" t="s">
        <v>2769</v>
      </c>
      <c r="I192" s="152">
        <v>2231648.3880740884</v>
      </c>
      <c r="J192" s="153">
        <v>2231648.3880740884</v>
      </c>
      <c r="K192" s="154">
        <v>42989</v>
      </c>
      <c r="L192" s="155" t="s">
        <v>3865</v>
      </c>
      <c r="M192" s="156">
        <v>2.010201001E+18</v>
      </c>
      <c r="N192" s="157" t="str">
        <f t="shared" si="8"/>
        <v>201020100100000000018.4508.737.0000001/9042989</v>
      </c>
      <c r="O192" s="156" t="s">
        <v>3836</v>
      </c>
      <c r="P192" s="157">
        <v>360305000104</v>
      </c>
    </row>
    <row r="193" spans="1:16" ht="27.75" customHeight="1" x14ac:dyDescent="0.2">
      <c r="A193" s="79">
        <v>186</v>
      </c>
      <c r="B193" s="149" t="s">
        <v>30</v>
      </c>
      <c r="C193" s="162" t="s">
        <v>21</v>
      </c>
      <c r="D193" s="150" t="s">
        <v>2778</v>
      </c>
      <c r="E193" s="151" t="s">
        <v>3815</v>
      </c>
      <c r="F193" s="150" t="s">
        <v>3828</v>
      </c>
      <c r="G193" s="150" t="s">
        <v>40</v>
      </c>
      <c r="H193" s="150" t="s">
        <v>2769</v>
      </c>
      <c r="I193" s="152">
        <v>2747255.4567993833</v>
      </c>
      <c r="J193" s="153">
        <v>2747255.4567993833</v>
      </c>
      <c r="K193" s="154">
        <v>42930</v>
      </c>
      <c r="L193" s="155" t="s">
        <v>3866</v>
      </c>
      <c r="M193" s="156">
        <v>2.010201001E+18</v>
      </c>
      <c r="N193" s="157" t="str">
        <f t="shared" si="8"/>
        <v>201020100100000000018.4508.606.0000021-0342930</v>
      </c>
      <c r="O193" s="156" t="s">
        <v>3836</v>
      </c>
      <c r="P193" s="157">
        <v>360305000104</v>
      </c>
    </row>
    <row r="194" spans="1:16" ht="27.75" customHeight="1" x14ac:dyDescent="0.2">
      <c r="A194" s="79">
        <v>187</v>
      </c>
      <c r="B194" s="149" t="s">
        <v>31</v>
      </c>
      <c r="C194" s="162" t="s">
        <v>21</v>
      </c>
      <c r="D194" s="150" t="s">
        <v>2778</v>
      </c>
      <c r="E194" s="151" t="s">
        <v>3815</v>
      </c>
      <c r="F194" s="150" t="s">
        <v>3828</v>
      </c>
      <c r="G194" s="150" t="s">
        <v>41</v>
      </c>
      <c r="H194" s="150" t="s">
        <v>2769</v>
      </c>
      <c r="I194" s="152">
        <v>1076529.131285432</v>
      </c>
      <c r="J194" s="153">
        <v>1076529.131285432</v>
      </c>
      <c r="K194" s="154">
        <v>43085</v>
      </c>
      <c r="L194" s="155" t="s">
        <v>3867</v>
      </c>
      <c r="M194" s="156">
        <v>2.010201001E+18</v>
      </c>
      <c r="N194" s="157" t="str">
        <f t="shared" si="8"/>
        <v>201020100100000000018.4508.605.0000050-1543085</v>
      </c>
      <c r="O194" s="156" t="s">
        <v>3836</v>
      </c>
      <c r="P194" s="157">
        <v>360305000104</v>
      </c>
    </row>
    <row r="195" spans="1:16" ht="27.75" customHeight="1" x14ac:dyDescent="0.2">
      <c r="B195" s="149" t="s">
        <v>31</v>
      </c>
      <c r="C195" s="162" t="s">
        <v>21</v>
      </c>
      <c r="D195" s="150" t="s">
        <v>2778</v>
      </c>
      <c r="E195" s="151" t="s">
        <v>3815</v>
      </c>
      <c r="F195" s="150" t="s">
        <v>3828</v>
      </c>
      <c r="G195" s="150" t="s">
        <v>41</v>
      </c>
      <c r="H195" s="150" t="s">
        <v>2769</v>
      </c>
      <c r="I195" s="152">
        <v>99927.42</v>
      </c>
      <c r="J195" s="152">
        <v>99927.42</v>
      </c>
      <c r="K195" s="154">
        <v>43085</v>
      </c>
      <c r="L195" s="155" t="s">
        <v>3867</v>
      </c>
      <c r="M195" s="156">
        <v>2.010201001E+18</v>
      </c>
      <c r="N195" s="157" t="str">
        <f t="shared" ref="N195" si="11">M195&amp;G195&amp;K195</f>
        <v>201020100100000000018.4508.605.0000050-1543085</v>
      </c>
      <c r="O195" s="156" t="s">
        <v>3836</v>
      </c>
      <c r="P195" s="157">
        <v>360305000104</v>
      </c>
    </row>
    <row r="196" spans="1:16" ht="27.75" customHeight="1" x14ac:dyDescent="0.2">
      <c r="A196" s="79">
        <v>188</v>
      </c>
      <c r="B196" s="149" t="s">
        <v>30</v>
      </c>
      <c r="C196" s="162" t="s">
        <v>64</v>
      </c>
      <c r="D196" s="150" t="s">
        <v>3547</v>
      </c>
      <c r="E196" s="151" t="s">
        <v>3243</v>
      </c>
      <c r="F196" s="150" t="s">
        <v>3822</v>
      </c>
      <c r="G196" s="150" t="s">
        <v>528</v>
      </c>
      <c r="H196" s="150" t="s">
        <v>2769</v>
      </c>
      <c r="I196" s="152">
        <v>12225</v>
      </c>
      <c r="J196" s="153">
        <f t="shared" ref="J196:J227" si="12">I196</f>
        <v>12225</v>
      </c>
      <c r="K196" s="154">
        <v>42018</v>
      </c>
      <c r="L196" s="155" t="s">
        <v>4033</v>
      </c>
      <c r="M196" s="156">
        <v>2.010101E+18</v>
      </c>
      <c r="N196" s="157" t="str">
        <f t="shared" si="8"/>
        <v>2010101000000000000FOR-012759/242018</v>
      </c>
      <c r="O196" s="156" t="s">
        <v>3833</v>
      </c>
      <c r="P196" s="145">
        <v>60498706039010</v>
      </c>
    </row>
    <row r="197" spans="1:16" ht="27.75" customHeight="1" x14ac:dyDescent="0.2">
      <c r="A197" s="79">
        <v>189</v>
      </c>
      <c r="B197" s="149" t="s">
        <v>30</v>
      </c>
      <c r="C197" s="162" t="s">
        <v>64</v>
      </c>
      <c r="D197" s="150" t="s">
        <v>3547</v>
      </c>
      <c r="E197" s="151" t="s">
        <v>3243</v>
      </c>
      <c r="F197" s="150" t="s">
        <v>3822</v>
      </c>
      <c r="G197" s="150" t="s">
        <v>529</v>
      </c>
      <c r="H197" s="150" t="s">
        <v>2769</v>
      </c>
      <c r="I197" s="152">
        <v>13875</v>
      </c>
      <c r="J197" s="153">
        <f t="shared" si="12"/>
        <v>13875</v>
      </c>
      <c r="K197" s="154">
        <v>42020</v>
      </c>
      <c r="L197" s="155" t="s">
        <v>4034</v>
      </c>
      <c r="M197" s="156">
        <v>2.010101E+18</v>
      </c>
      <c r="N197" s="157" t="str">
        <f t="shared" si="8"/>
        <v>2010101000000000000FOR-012872/242020</v>
      </c>
      <c r="O197" s="156" t="s">
        <v>3833</v>
      </c>
      <c r="P197" s="145">
        <v>60498706039010</v>
      </c>
    </row>
    <row r="198" spans="1:16" ht="27.75" customHeight="1" x14ac:dyDescent="0.2">
      <c r="A198" s="79">
        <v>190</v>
      </c>
      <c r="B198" s="149" t="s">
        <v>30</v>
      </c>
      <c r="C198" s="162" t="s">
        <v>64</v>
      </c>
      <c r="D198" s="150" t="s">
        <v>3547</v>
      </c>
      <c r="E198" s="151" t="s">
        <v>3243</v>
      </c>
      <c r="F198" s="150" t="s">
        <v>3822</v>
      </c>
      <c r="G198" s="150" t="s">
        <v>530</v>
      </c>
      <c r="H198" s="150" t="s">
        <v>2769</v>
      </c>
      <c r="I198" s="152">
        <v>577.02</v>
      </c>
      <c r="J198" s="153">
        <f t="shared" si="12"/>
        <v>577.02</v>
      </c>
      <c r="K198" s="154">
        <v>42016</v>
      </c>
      <c r="L198" s="155" t="s">
        <v>4035</v>
      </c>
      <c r="M198" s="156">
        <v>2.010101E+18</v>
      </c>
      <c r="N198" s="157" t="str">
        <f t="shared" si="8"/>
        <v>2010101000000000000FOR-012976/142016</v>
      </c>
      <c r="O198" s="156" t="s">
        <v>3833</v>
      </c>
      <c r="P198" s="145">
        <v>60498706039010</v>
      </c>
    </row>
    <row r="199" spans="1:16" ht="27.75" customHeight="1" x14ac:dyDescent="0.2">
      <c r="A199" s="79">
        <v>191</v>
      </c>
      <c r="B199" s="149" t="s">
        <v>30</v>
      </c>
      <c r="C199" s="162" t="s">
        <v>64</v>
      </c>
      <c r="D199" s="150" t="s">
        <v>3547</v>
      </c>
      <c r="E199" s="151" t="s">
        <v>3243</v>
      </c>
      <c r="F199" s="150" t="s">
        <v>3822</v>
      </c>
      <c r="G199" s="150" t="s">
        <v>531</v>
      </c>
      <c r="H199" s="150" t="s">
        <v>2769</v>
      </c>
      <c r="I199" s="152">
        <v>12225</v>
      </c>
      <c r="J199" s="153">
        <f t="shared" si="12"/>
        <v>12225</v>
      </c>
      <c r="K199" s="154">
        <v>42023</v>
      </c>
      <c r="L199" s="155" t="s">
        <v>4036</v>
      </c>
      <c r="M199" s="156">
        <v>2.010101E+18</v>
      </c>
      <c r="N199" s="157" t="str">
        <f t="shared" si="8"/>
        <v>2010101000000000000FOR-012976/242023</v>
      </c>
      <c r="O199" s="156" t="s">
        <v>3833</v>
      </c>
      <c r="P199" s="145">
        <v>60498706039010</v>
      </c>
    </row>
    <row r="200" spans="1:16" ht="27.75" customHeight="1" x14ac:dyDescent="0.2">
      <c r="A200" s="79">
        <v>192</v>
      </c>
      <c r="B200" s="149" t="s">
        <v>30</v>
      </c>
      <c r="C200" s="162" t="s">
        <v>64</v>
      </c>
      <c r="D200" s="150" t="s">
        <v>3547</v>
      </c>
      <c r="E200" s="151" t="s">
        <v>3243</v>
      </c>
      <c r="F200" s="150" t="s">
        <v>3822</v>
      </c>
      <c r="G200" s="150" t="s">
        <v>532</v>
      </c>
      <c r="H200" s="150" t="s">
        <v>2769</v>
      </c>
      <c r="I200" s="152">
        <v>25450</v>
      </c>
      <c r="J200" s="153">
        <f t="shared" si="12"/>
        <v>25450</v>
      </c>
      <c r="K200" s="154">
        <v>42101</v>
      </c>
      <c r="L200" s="155" t="s">
        <v>4037</v>
      </c>
      <c r="M200" s="156">
        <v>2.010101E+18</v>
      </c>
      <c r="N200" s="157" t="str">
        <f t="shared" si="8"/>
        <v>2010101000000000000FOR-016562/142101</v>
      </c>
      <c r="O200" s="156" t="s">
        <v>3833</v>
      </c>
      <c r="P200" s="145">
        <v>60498706039010</v>
      </c>
    </row>
    <row r="201" spans="1:16" ht="27.75" customHeight="1" x14ac:dyDescent="0.2">
      <c r="A201" s="79">
        <v>193</v>
      </c>
      <c r="B201" s="149" t="s">
        <v>30</v>
      </c>
      <c r="C201" s="162" t="s">
        <v>64</v>
      </c>
      <c r="D201" s="150" t="s">
        <v>3547</v>
      </c>
      <c r="E201" s="151" t="s">
        <v>3243</v>
      </c>
      <c r="F201" s="150" t="s">
        <v>3822</v>
      </c>
      <c r="G201" s="150" t="s">
        <v>533</v>
      </c>
      <c r="H201" s="150" t="s">
        <v>2769</v>
      </c>
      <c r="I201" s="152">
        <v>12725</v>
      </c>
      <c r="J201" s="153">
        <f t="shared" si="12"/>
        <v>12725</v>
      </c>
      <c r="K201" s="154">
        <v>42080.375</v>
      </c>
      <c r="L201" s="155" t="s">
        <v>4038</v>
      </c>
      <c r="M201" s="156">
        <v>2.010101E+18</v>
      </c>
      <c r="N201" s="157" t="str">
        <f t="shared" ref="N201:N264" si="13">M201&amp;G201&amp;K201</f>
        <v>2010101000000000000FOR-016788/142080,375</v>
      </c>
      <c r="O201" s="156" t="s">
        <v>3833</v>
      </c>
      <c r="P201" s="145">
        <v>60498706039010</v>
      </c>
    </row>
    <row r="202" spans="1:16" ht="27.75" customHeight="1" x14ac:dyDescent="0.2">
      <c r="A202" s="79">
        <v>194</v>
      </c>
      <c r="B202" s="149" t="s">
        <v>30</v>
      </c>
      <c r="C202" s="162" t="s">
        <v>64</v>
      </c>
      <c r="D202" s="150" t="s">
        <v>3547</v>
      </c>
      <c r="E202" s="151" t="s">
        <v>3243</v>
      </c>
      <c r="F202" s="150" t="s">
        <v>3822</v>
      </c>
      <c r="G202" s="150" t="s">
        <v>534</v>
      </c>
      <c r="H202" s="150" t="s">
        <v>2769</v>
      </c>
      <c r="I202" s="152">
        <v>25450</v>
      </c>
      <c r="J202" s="153">
        <f t="shared" si="12"/>
        <v>25450</v>
      </c>
      <c r="K202" s="154">
        <v>42081.543055555558</v>
      </c>
      <c r="L202" s="155" t="s">
        <v>4039</v>
      </c>
      <c r="M202" s="156">
        <v>2.010101E+18</v>
      </c>
      <c r="N202" s="157" t="str">
        <f t="shared" si="13"/>
        <v>2010101000000000000FOR-016831/142081,5430555556</v>
      </c>
      <c r="O202" s="156" t="s">
        <v>3833</v>
      </c>
      <c r="P202" s="145">
        <v>60498706039010</v>
      </c>
    </row>
    <row r="203" spans="1:16" ht="27.75" customHeight="1" x14ac:dyDescent="0.2">
      <c r="A203" s="79">
        <v>195</v>
      </c>
      <c r="B203" s="149" t="s">
        <v>30</v>
      </c>
      <c r="C203" s="162" t="s">
        <v>64</v>
      </c>
      <c r="D203" s="150" t="s">
        <v>3547</v>
      </c>
      <c r="E203" s="151" t="s">
        <v>3243</v>
      </c>
      <c r="F203" s="150" t="s">
        <v>3822</v>
      </c>
      <c r="G203" s="150" t="s">
        <v>2077</v>
      </c>
      <c r="H203" s="150" t="s">
        <v>2769</v>
      </c>
      <c r="I203" s="152">
        <v>6112.5</v>
      </c>
      <c r="J203" s="153">
        <f t="shared" si="12"/>
        <v>6112.5</v>
      </c>
      <c r="K203" s="154">
        <v>42020</v>
      </c>
      <c r="L203" s="155" t="s">
        <v>4864</v>
      </c>
      <c r="M203" s="156">
        <v>2.010101E+18</v>
      </c>
      <c r="N203" s="157" t="str">
        <f t="shared" si="13"/>
        <v>2010101000000000000FOR-01285742020</v>
      </c>
      <c r="O203" s="156" t="s">
        <v>3833</v>
      </c>
      <c r="P203" s="145">
        <v>60498706039010</v>
      </c>
    </row>
    <row r="204" spans="1:16" ht="27.75" customHeight="1" x14ac:dyDescent="0.2">
      <c r="A204" s="79">
        <v>196</v>
      </c>
      <c r="B204" s="149" t="s">
        <v>30</v>
      </c>
      <c r="C204" s="162" t="s">
        <v>254</v>
      </c>
      <c r="D204" s="150" t="s">
        <v>3669</v>
      </c>
      <c r="E204" s="151" t="s">
        <v>3398</v>
      </c>
      <c r="F204" s="150" t="s">
        <v>3826</v>
      </c>
      <c r="G204" s="150" t="s">
        <v>2082</v>
      </c>
      <c r="H204" s="150" t="s">
        <v>2769</v>
      </c>
      <c r="I204" s="152">
        <v>950.63</v>
      </c>
      <c r="J204" s="153">
        <f t="shared" si="12"/>
        <v>950.63</v>
      </c>
      <c r="K204" s="154">
        <v>42066</v>
      </c>
      <c r="L204" s="155" t="s">
        <v>4865</v>
      </c>
      <c r="M204" s="156">
        <v>2.010101E+18</v>
      </c>
      <c r="N204" s="157" t="str">
        <f t="shared" si="13"/>
        <v>2010101000000000000FOR-2015640/142066</v>
      </c>
      <c r="O204" s="156" t="s">
        <v>3833</v>
      </c>
      <c r="P204" s="145">
        <v>4109859000437</v>
      </c>
    </row>
    <row r="205" spans="1:16" ht="27.75" customHeight="1" x14ac:dyDescent="0.2">
      <c r="A205" s="79">
        <v>197</v>
      </c>
      <c r="B205" s="149" t="s">
        <v>30</v>
      </c>
      <c r="C205" s="162" t="s">
        <v>254</v>
      </c>
      <c r="D205" s="150" t="s">
        <v>3669</v>
      </c>
      <c r="E205" s="151" t="s">
        <v>3398</v>
      </c>
      <c r="F205" s="150" t="s">
        <v>3826</v>
      </c>
      <c r="G205" s="150" t="s">
        <v>3150</v>
      </c>
      <c r="H205" s="150" t="s">
        <v>2769</v>
      </c>
      <c r="I205" s="152">
        <v>418.51</v>
      </c>
      <c r="J205" s="153">
        <f t="shared" si="12"/>
        <v>418.51</v>
      </c>
      <c r="K205" s="154">
        <v>42136</v>
      </c>
      <c r="L205" s="155" t="s">
        <v>4866</v>
      </c>
      <c r="M205" s="156">
        <v>2.010101E+18</v>
      </c>
      <c r="N205" s="157" t="str">
        <f t="shared" si="13"/>
        <v>2010101000000000000FOR-2015913/142136</v>
      </c>
      <c r="O205" s="156" t="s">
        <v>3833</v>
      </c>
      <c r="P205" s="145">
        <v>4109859000437</v>
      </c>
    </row>
    <row r="206" spans="1:16" ht="27.75" customHeight="1" x14ac:dyDescent="0.2">
      <c r="A206" s="79">
        <v>198</v>
      </c>
      <c r="B206" s="149" t="s">
        <v>31</v>
      </c>
      <c r="C206" s="162" t="s">
        <v>441</v>
      </c>
      <c r="D206" s="150" t="s">
        <v>2959</v>
      </c>
      <c r="E206" s="151" t="s">
        <v>3518</v>
      </c>
      <c r="F206" s="150" t="s">
        <v>3826</v>
      </c>
      <c r="G206" s="150" t="s">
        <v>2594</v>
      </c>
      <c r="H206" s="150" t="s">
        <v>2769</v>
      </c>
      <c r="I206" s="152">
        <v>341.28</v>
      </c>
      <c r="J206" s="153">
        <f t="shared" si="12"/>
        <v>341.28</v>
      </c>
      <c r="K206" s="154">
        <v>42032</v>
      </c>
      <c r="L206" s="155" t="s">
        <v>5045</v>
      </c>
      <c r="M206" s="156">
        <v>2.010101E+18</v>
      </c>
      <c r="N206" s="157" t="str">
        <f t="shared" si="13"/>
        <v>2010101000000000000FOR-126264/142032</v>
      </c>
      <c r="O206" s="156" t="s">
        <v>3833</v>
      </c>
      <c r="P206" s="145">
        <v>92690478000109</v>
      </c>
    </row>
    <row r="207" spans="1:16" ht="27.75" customHeight="1" x14ac:dyDescent="0.2">
      <c r="A207" s="79">
        <v>199</v>
      </c>
      <c r="B207" s="149" t="s">
        <v>30</v>
      </c>
      <c r="C207" s="162" t="s">
        <v>256</v>
      </c>
      <c r="D207" s="150" t="s">
        <v>3670</v>
      </c>
      <c r="E207" s="151" t="s">
        <v>3400</v>
      </c>
      <c r="F207" s="150" t="s">
        <v>3826</v>
      </c>
      <c r="G207" s="150" t="s">
        <v>3151</v>
      </c>
      <c r="H207" s="150" t="s">
        <v>2769</v>
      </c>
      <c r="I207" s="152">
        <v>81</v>
      </c>
      <c r="J207" s="153">
        <f t="shared" si="12"/>
        <v>81</v>
      </c>
      <c r="K207" s="154">
        <v>42109</v>
      </c>
      <c r="L207" s="155" t="s">
        <v>4867</v>
      </c>
      <c r="M207" s="156">
        <v>2.010101E+18</v>
      </c>
      <c r="N207" s="157" t="str">
        <f t="shared" si="13"/>
        <v>2010101000000000000FOR-20151411/142109</v>
      </c>
      <c r="O207" s="156" t="s">
        <v>3833</v>
      </c>
      <c r="P207" s="145">
        <v>773639001343</v>
      </c>
    </row>
    <row r="208" spans="1:16" ht="27.75" customHeight="1" x14ac:dyDescent="0.2">
      <c r="A208" s="79">
        <v>200</v>
      </c>
      <c r="B208" s="149" t="s">
        <v>30</v>
      </c>
      <c r="C208" s="162" t="s">
        <v>256</v>
      </c>
      <c r="D208" s="150" t="s">
        <v>3670</v>
      </c>
      <c r="E208" s="151" t="s">
        <v>3400</v>
      </c>
      <c r="F208" s="150" t="s">
        <v>3826</v>
      </c>
      <c r="G208" s="150" t="s">
        <v>3152</v>
      </c>
      <c r="H208" s="150" t="s">
        <v>2769</v>
      </c>
      <c r="I208" s="152">
        <v>81</v>
      </c>
      <c r="J208" s="153">
        <f t="shared" si="12"/>
        <v>81</v>
      </c>
      <c r="K208" s="154">
        <v>42139</v>
      </c>
      <c r="L208" s="155" t="s">
        <v>4868</v>
      </c>
      <c r="M208" s="156">
        <v>2.010101E+18</v>
      </c>
      <c r="N208" s="157" t="str">
        <f t="shared" si="13"/>
        <v>2010101000000000000FOR-20151773/142139</v>
      </c>
      <c r="O208" s="156" t="s">
        <v>3833</v>
      </c>
      <c r="P208" s="145">
        <v>773639001343</v>
      </c>
    </row>
    <row r="209" spans="1:16" ht="27.75" customHeight="1" x14ac:dyDescent="0.2">
      <c r="A209" s="79">
        <v>201</v>
      </c>
      <c r="B209" s="149" t="s">
        <v>31</v>
      </c>
      <c r="C209" s="162" t="s">
        <v>256</v>
      </c>
      <c r="D209" s="150" t="s">
        <v>3670</v>
      </c>
      <c r="E209" s="151" t="s">
        <v>3400</v>
      </c>
      <c r="F209" s="150" t="s">
        <v>3826</v>
      </c>
      <c r="G209" s="150" t="s">
        <v>3207</v>
      </c>
      <c r="H209" s="150" t="s">
        <v>2769</v>
      </c>
      <c r="I209" s="152">
        <v>365.22</v>
      </c>
      <c r="J209" s="153">
        <f t="shared" si="12"/>
        <v>365.22</v>
      </c>
      <c r="K209" s="154">
        <v>42139</v>
      </c>
      <c r="L209" s="155" t="s">
        <v>5046</v>
      </c>
      <c r="M209" s="156">
        <v>2.010101E+18</v>
      </c>
      <c r="N209" s="157" t="str">
        <f t="shared" si="13"/>
        <v>2010101000000000000FOR-20151519/142139</v>
      </c>
      <c r="O209" s="156" t="s">
        <v>3833</v>
      </c>
      <c r="P209" s="145">
        <v>773639001343</v>
      </c>
    </row>
    <row r="210" spans="1:16" ht="27.75" customHeight="1" x14ac:dyDescent="0.2">
      <c r="A210" s="79">
        <v>202</v>
      </c>
      <c r="B210" s="149" t="s">
        <v>31</v>
      </c>
      <c r="C210" s="162" t="s">
        <v>256</v>
      </c>
      <c r="D210" s="150" t="s">
        <v>3670</v>
      </c>
      <c r="E210" s="151" t="s">
        <v>3400</v>
      </c>
      <c r="F210" s="150" t="s">
        <v>3826</v>
      </c>
      <c r="G210" s="150" t="s">
        <v>3208</v>
      </c>
      <c r="H210" s="150" t="s">
        <v>2769</v>
      </c>
      <c r="I210" s="152">
        <v>27</v>
      </c>
      <c r="J210" s="153">
        <f t="shared" si="12"/>
        <v>27</v>
      </c>
      <c r="K210" s="154">
        <v>42139</v>
      </c>
      <c r="L210" s="155" t="s">
        <v>5047</v>
      </c>
      <c r="M210" s="156">
        <v>2.010101E+18</v>
      </c>
      <c r="N210" s="157" t="str">
        <f t="shared" si="13"/>
        <v>2010101000000000000FOR-20151732/142139</v>
      </c>
      <c r="O210" s="156" t="s">
        <v>3833</v>
      </c>
      <c r="P210" s="145">
        <v>773639001343</v>
      </c>
    </row>
    <row r="211" spans="1:16" ht="27.75" customHeight="1" x14ac:dyDescent="0.2">
      <c r="A211" s="79">
        <v>203</v>
      </c>
      <c r="B211" s="149" t="s">
        <v>30</v>
      </c>
      <c r="C211" s="162" t="s">
        <v>257</v>
      </c>
      <c r="D211" s="150" t="s">
        <v>2929</v>
      </c>
      <c r="E211" s="151" t="s">
        <v>3401</v>
      </c>
      <c r="F211" s="150" t="s">
        <v>3826</v>
      </c>
      <c r="G211" s="150" t="s">
        <v>2085</v>
      </c>
      <c r="H211" s="150" t="s">
        <v>2769</v>
      </c>
      <c r="I211" s="152">
        <v>162.34</v>
      </c>
      <c r="J211" s="153">
        <f t="shared" si="12"/>
        <v>162.34</v>
      </c>
      <c r="K211" s="154">
        <v>42066</v>
      </c>
      <c r="L211" s="155" t="s">
        <v>4869</v>
      </c>
      <c r="M211" s="156">
        <v>2.010101E+18</v>
      </c>
      <c r="N211" s="157" t="str">
        <f t="shared" si="13"/>
        <v>2010101000000000000FOR-007355/142066</v>
      </c>
      <c r="O211" s="156" t="s">
        <v>3833</v>
      </c>
      <c r="P211" s="145">
        <v>76610591000180</v>
      </c>
    </row>
    <row r="212" spans="1:16" ht="27.75" customHeight="1" x14ac:dyDescent="0.2">
      <c r="A212" s="79">
        <v>204</v>
      </c>
      <c r="B212" s="149" t="s">
        <v>30</v>
      </c>
      <c r="C212" s="162" t="s">
        <v>130</v>
      </c>
      <c r="D212" s="150" t="s">
        <v>3600</v>
      </c>
      <c r="E212" s="151" t="s">
        <v>3318</v>
      </c>
      <c r="F212" s="150" t="s">
        <v>3825</v>
      </c>
      <c r="G212" s="150" t="s">
        <v>1040</v>
      </c>
      <c r="H212" s="150" t="s">
        <v>2769</v>
      </c>
      <c r="I212" s="152">
        <v>750</v>
      </c>
      <c r="J212" s="153">
        <f t="shared" si="12"/>
        <v>750</v>
      </c>
      <c r="K212" s="154">
        <v>42016</v>
      </c>
      <c r="L212" s="155" t="s">
        <v>4376</v>
      </c>
      <c r="M212" s="156">
        <v>2.010104E+18</v>
      </c>
      <c r="N212" s="157" t="str">
        <f t="shared" si="13"/>
        <v>2010104000000000000FOR-020514/142016</v>
      </c>
      <c r="O212" s="156" t="s">
        <v>3834</v>
      </c>
      <c r="P212" s="145">
        <v>4580790000263</v>
      </c>
    </row>
    <row r="213" spans="1:16" ht="27.75" customHeight="1" x14ac:dyDescent="0.2">
      <c r="A213" s="79">
        <v>205</v>
      </c>
      <c r="B213" s="149" t="s">
        <v>30</v>
      </c>
      <c r="C213" s="162" t="s">
        <v>130</v>
      </c>
      <c r="D213" s="150" t="s">
        <v>3600</v>
      </c>
      <c r="E213" s="151" t="s">
        <v>3318</v>
      </c>
      <c r="F213" s="150" t="s">
        <v>3825</v>
      </c>
      <c r="G213" s="150" t="s">
        <v>1041</v>
      </c>
      <c r="H213" s="150" t="s">
        <v>2769</v>
      </c>
      <c r="I213" s="152">
        <v>650</v>
      </c>
      <c r="J213" s="153">
        <f t="shared" si="12"/>
        <v>650</v>
      </c>
      <c r="K213" s="154">
        <v>42016</v>
      </c>
      <c r="L213" s="155" t="s">
        <v>4377</v>
      </c>
      <c r="M213" s="156">
        <v>2.010104E+18</v>
      </c>
      <c r="N213" s="157" t="str">
        <f t="shared" si="13"/>
        <v>2010104000000000000FOR-020629/142016</v>
      </c>
      <c r="O213" s="156" t="s">
        <v>3834</v>
      </c>
      <c r="P213" s="145">
        <v>4580790000263</v>
      </c>
    </row>
    <row r="214" spans="1:16" ht="27.75" customHeight="1" x14ac:dyDescent="0.2">
      <c r="A214" s="79">
        <v>206</v>
      </c>
      <c r="B214" s="149" t="s">
        <v>30</v>
      </c>
      <c r="C214" s="162" t="s">
        <v>130</v>
      </c>
      <c r="D214" s="150" t="s">
        <v>3600</v>
      </c>
      <c r="E214" s="151" t="s">
        <v>3318</v>
      </c>
      <c r="F214" s="150" t="s">
        <v>3825</v>
      </c>
      <c r="G214" s="150" t="s">
        <v>1042</v>
      </c>
      <c r="H214" s="150" t="s">
        <v>2769</v>
      </c>
      <c r="I214" s="152">
        <v>430</v>
      </c>
      <c r="J214" s="153">
        <f t="shared" si="12"/>
        <v>430</v>
      </c>
      <c r="K214" s="154">
        <v>42016</v>
      </c>
      <c r="L214" s="155" t="s">
        <v>4378</v>
      </c>
      <c r="M214" s="156">
        <v>2.010104E+18</v>
      </c>
      <c r="N214" s="157" t="str">
        <f t="shared" si="13"/>
        <v>2010104000000000000FOR-020630/142016</v>
      </c>
      <c r="O214" s="156" t="s">
        <v>3834</v>
      </c>
      <c r="P214" s="145">
        <v>4580790000263</v>
      </c>
    </row>
    <row r="215" spans="1:16" ht="27.75" customHeight="1" x14ac:dyDescent="0.2">
      <c r="A215" s="79">
        <v>207</v>
      </c>
      <c r="B215" s="149" t="s">
        <v>30</v>
      </c>
      <c r="C215" s="162" t="s">
        <v>130</v>
      </c>
      <c r="D215" s="150" t="s">
        <v>3600</v>
      </c>
      <c r="E215" s="151" t="s">
        <v>3318</v>
      </c>
      <c r="F215" s="150" t="s">
        <v>3825</v>
      </c>
      <c r="G215" s="150" t="s">
        <v>1043</v>
      </c>
      <c r="H215" s="150" t="s">
        <v>2769</v>
      </c>
      <c r="I215" s="152">
        <v>1300</v>
      </c>
      <c r="J215" s="153">
        <f t="shared" si="12"/>
        <v>1300</v>
      </c>
      <c r="K215" s="154">
        <v>42016</v>
      </c>
      <c r="L215" s="155" t="s">
        <v>4379</v>
      </c>
      <c r="M215" s="156">
        <v>2.010104E+18</v>
      </c>
      <c r="N215" s="157" t="str">
        <f t="shared" si="13"/>
        <v>2010104000000000000FOR-020663/142016</v>
      </c>
      <c r="O215" s="156" t="s">
        <v>3834</v>
      </c>
      <c r="P215" s="145">
        <v>4580790000263</v>
      </c>
    </row>
    <row r="216" spans="1:16" ht="27.75" customHeight="1" x14ac:dyDescent="0.2">
      <c r="A216" s="79">
        <v>208</v>
      </c>
      <c r="B216" s="149" t="s">
        <v>31</v>
      </c>
      <c r="C216" s="162" t="s">
        <v>429</v>
      </c>
      <c r="D216" s="150" t="s">
        <v>3584</v>
      </c>
      <c r="E216" s="151" t="s">
        <v>3300</v>
      </c>
      <c r="F216" s="150" t="s">
        <v>3823</v>
      </c>
      <c r="G216" s="150" t="s">
        <v>2542</v>
      </c>
      <c r="H216" s="150" t="s">
        <v>2769</v>
      </c>
      <c r="I216" s="152">
        <v>5983.2</v>
      </c>
      <c r="J216" s="153">
        <f t="shared" si="12"/>
        <v>5983.2</v>
      </c>
      <c r="K216" s="154">
        <v>42107</v>
      </c>
      <c r="L216" s="155" t="s">
        <v>4342</v>
      </c>
      <c r="M216" s="156">
        <v>2.010101E+18</v>
      </c>
      <c r="N216" s="157" t="str">
        <f t="shared" si="13"/>
        <v>2010101000000000000FOR-044066/142107</v>
      </c>
      <c r="O216" s="156" t="s">
        <v>3833</v>
      </c>
      <c r="P216" s="145">
        <v>3761677000130</v>
      </c>
    </row>
    <row r="217" spans="1:16" ht="27.75" customHeight="1" x14ac:dyDescent="0.2">
      <c r="A217" s="79">
        <v>209</v>
      </c>
      <c r="B217" s="149" t="s">
        <v>31</v>
      </c>
      <c r="C217" s="162" t="s">
        <v>429</v>
      </c>
      <c r="D217" s="150" t="s">
        <v>3584</v>
      </c>
      <c r="E217" s="151" t="s">
        <v>3300</v>
      </c>
      <c r="F217" s="150" t="s">
        <v>3823</v>
      </c>
      <c r="G217" s="150" t="s">
        <v>3020</v>
      </c>
      <c r="H217" s="150" t="s">
        <v>2769</v>
      </c>
      <c r="I217" s="152">
        <v>7977.6</v>
      </c>
      <c r="J217" s="153">
        <f t="shared" si="12"/>
        <v>7977.6</v>
      </c>
      <c r="K217" s="154">
        <v>42136</v>
      </c>
      <c r="L217" s="155" t="s">
        <v>4343</v>
      </c>
      <c r="M217" s="156">
        <v>2.010101E+18</v>
      </c>
      <c r="N217" s="157" t="str">
        <f t="shared" si="13"/>
        <v>2010101000000000000FOR-044682/142136</v>
      </c>
      <c r="O217" s="156" t="s">
        <v>3833</v>
      </c>
      <c r="P217" s="145">
        <v>3761677000130</v>
      </c>
    </row>
    <row r="218" spans="1:16" ht="27.75" customHeight="1" x14ac:dyDescent="0.2">
      <c r="A218" s="79">
        <v>210</v>
      </c>
      <c r="B218" s="149" t="s">
        <v>30</v>
      </c>
      <c r="C218" s="162" t="s">
        <v>2988</v>
      </c>
      <c r="D218" s="150" t="s">
        <v>3672</v>
      </c>
      <c r="E218" s="151" t="s">
        <v>3404</v>
      </c>
      <c r="F218" s="150" t="s">
        <v>3826</v>
      </c>
      <c r="G218" s="150" t="s">
        <v>3155</v>
      </c>
      <c r="H218" s="150" t="s">
        <v>2769</v>
      </c>
      <c r="I218" s="152">
        <v>294</v>
      </c>
      <c r="J218" s="153">
        <f t="shared" si="12"/>
        <v>294</v>
      </c>
      <c r="K218" s="154">
        <v>42139</v>
      </c>
      <c r="L218" s="155" t="s">
        <v>4870</v>
      </c>
      <c r="M218" s="156">
        <v>2.010101E+18</v>
      </c>
      <c r="N218" s="157" t="str">
        <f t="shared" si="13"/>
        <v>2010101000000000000FOR-057315/142139</v>
      </c>
      <c r="O218" s="156" t="s">
        <v>3833</v>
      </c>
      <c r="P218" s="145">
        <v>92785989000104</v>
      </c>
    </row>
    <row r="219" spans="1:16" ht="27.75" customHeight="1" x14ac:dyDescent="0.2">
      <c r="A219" s="79">
        <v>211</v>
      </c>
      <c r="B219" s="149" t="s">
        <v>31</v>
      </c>
      <c r="C219" s="162" t="s">
        <v>430</v>
      </c>
      <c r="D219" s="150" t="s">
        <v>3585</v>
      </c>
      <c r="E219" s="151" t="s">
        <v>3301</v>
      </c>
      <c r="F219" s="150" t="s">
        <v>3822</v>
      </c>
      <c r="G219" s="150" t="s">
        <v>2543</v>
      </c>
      <c r="H219" s="150" t="s">
        <v>2769</v>
      </c>
      <c r="I219" s="152">
        <v>3609.38</v>
      </c>
      <c r="J219" s="153">
        <f t="shared" si="12"/>
        <v>3609.38</v>
      </c>
      <c r="K219" s="154">
        <v>42038</v>
      </c>
      <c r="L219" s="155" t="s">
        <v>4344</v>
      </c>
      <c r="M219" s="156">
        <v>2.010101E+18</v>
      </c>
      <c r="N219" s="157" t="str">
        <f t="shared" si="13"/>
        <v>2010101000000000000FOR-378509/142038</v>
      </c>
      <c r="O219" s="156" t="s">
        <v>3833</v>
      </c>
      <c r="P219" s="145">
        <v>31452113001395</v>
      </c>
    </row>
    <row r="220" spans="1:16" ht="27.75" customHeight="1" x14ac:dyDescent="0.2">
      <c r="A220" s="79">
        <v>212</v>
      </c>
      <c r="B220" s="149" t="s">
        <v>30</v>
      </c>
      <c r="C220" s="162" t="s">
        <v>261</v>
      </c>
      <c r="D220" s="150" t="s">
        <v>2930</v>
      </c>
      <c r="E220" s="151" t="s">
        <v>3405</v>
      </c>
      <c r="F220" s="150" t="s">
        <v>3826</v>
      </c>
      <c r="G220" s="150" t="s">
        <v>2089</v>
      </c>
      <c r="H220" s="150" t="s">
        <v>2769</v>
      </c>
      <c r="I220" s="152">
        <v>1224.6300000000001</v>
      </c>
      <c r="J220" s="153">
        <f t="shared" si="12"/>
        <v>1224.6300000000001</v>
      </c>
      <c r="K220" s="154">
        <v>42100</v>
      </c>
      <c r="L220" s="155" t="s">
        <v>4871</v>
      </c>
      <c r="M220" s="156">
        <v>2.010101E+18</v>
      </c>
      <c r="N220" s="157" t="str">
        <f t="shared" si="13"/>
        <v>2010101000000000000FOR-000523/142100</v>
      </c>
      <c r="O220" s="156" t="s">
        <v>3833</v>
      </c>
      <c r="P220" s="145">
        <v>76882612000702</v>
      </c>
    </row>
    <row r="221" spans="1:16" ht="27.75" customHeight="1" x14ac:dyDescent="0.2">
      <c r="A221" s="79">
        <v>213</v>
      </c>
      <c r="B221" s="149" t="s">
        <v>30</v>
      </c>
      <c r="C221" s="162" t="s">
        <v>261</v>
      </c>
      <c r="D221" s="150" t="s">
        <v>2930</v>
      </c>
      <c r="E221" s="151" t="s">
        <v>3405</v>
      </c>
      <c r="F221" s="150" t="s">
        <v>3826</v>
      </c>
      <c r="G221" s="150" t="s">
        <v>2090</v>
      </c>
      <c r="H221" s="150" t="s">
        <v>2769</v>
      </c>
      <c r="I221" s="152">
        <v>1244.6300000000001</v>
      </c>
      <c r="J221" s="153">
        <f t="shared" si="12"/>
        <v>1244.6300000000001</v>
      </c>
      <c r="K221" s="154">
        <v>42130</v>
      </c>
      <c r="L221" s="155" t="s">
        <v>4872</v>
      </c>
      <c r="M221" s="156">
        <v>2.010101E+18</v>
      </c>
      <c r="N221" s="157" t="str">
        <f t="shared" si="13"/>
        <v>2010101000000000000FOR-000620/142130</v>
      </c>
      <c r="O221" s="156" t="s">
        <v>3833</v>
      </c>
      <c r="P221" s="145">
        <v>76882612000702</v>
      </c>
    </row>
    <row r="222" spans="1:16" ht="27.75" customHeight="1" x14ac:dyDescent="0.2">
      <c r="A222" s="79">
        <v>214</v>
      </c>
      <c r="B222" s="149" t="s">
        <v>31</v>
      </c>
      <c r="C222" s="162" t="s">
        <v>431</v>
      </c>
      <c r="D222" s="150" t="s">
        <v>3586</v>
      </c>
      <c r="E222" s="151" t="s">
        <v>3302</v>
      </c>
      <c r="F222" s="150" t="s">
        <v>3823</v>
      </c>
      <c r="G222" s="150" t="s">
        <v>2544</v>
      </c>
      <c r="H222" s="150" t="s">
        <v>2769</v>
      </c>
      <c r="I222" s="152">
        <v>2500</v>
      </c>
      <c r="J222" s="153">
        <f t="shared" si="12"/>
        <v>2500</v>
      </c>
      <c r="K222" s="154">
        <v>42111</v>
      </c>
      <c r="L222" s="155" t="s">
        <v>4345</v>
      </c>
      <c r="M222" s="156">
        <v>2.010101E+18</v>
      </c>
      <c r="N222" s="157" t="str">
        <f t="shared" si="13"/>
        <v>2010101000000000000FOR-009753/142111</v>
      </c>
      <c r="O222" s="156" t="s">
        <v>3833</v>
      </c>
      <c r="P222" s="145">
        <v>50251636000265</v>
      </c>
    </row>
    <row r="223" spans="1:16" ht="27.75" customHeight="1" x14ac:dyDescent="0.2">
      <c r="A223" s="79">
        <v>215</v>
      </c>
      <c r="B223" s="149" t="s">
        <v>31</v>
      </c>
      <c r="C223" s="162" t="s">
        <v>431</v>
      </c>
      <c r="D223" s="150" t="s">
        <v>3586</v>
      </c>
      <c r="E223" s="151" t="s">
        <v>3302</v>
      </c>
      <c r="F223" s="150" t="s">
        <v>3823</v>
      </c>
      <c r="G223" s="150" t="s">
        <v>3021</v>
      </c>
      <c r="H223" s="150" t="s">
        <v>2769</v>
      </c>
      <c r="I223" s="152">
        <v>5000</v>
      </c>
      <c r="J223" s="153">
        <f t="shared" si="12"/>
        <v>5000</v>
      </c>
      <c r="K223" s="154">
        <v>42133</v>
      </c>
      <c r="L223" s="155" t="s">
        <v>4346</v>
      </c>
      <c r="M223" s="156">
        <v>2.010101E+18</v>
      </c>
      <c r="N223" s="157" t="str">
        <f t="shared" si="13"/>
        <v>2010101000000000000FOR-009905/142133</v>
      </c>
      <c r="O223" s="156" t="s">
        <v>3833</v>
      </c>
      <c r="P223" s="145">
        <v>50251636000265</v>
      </c>
    </row>
    <row r="224" spans="1:16" ht="27.75" customHeight="1" x14ac:dyDescent="0.2">
      <c r="A224" s="79">
        <v>216</v>
      </c>
      <c r="B224" s="149" t="s">
        <v>30</v>
      </c>
      <c r="C224" s="162" t="s">
        <v>262</v>
      </c>
      <c r="D224" s="150" t="s">
        <v>2950</v>
      </c>
      <c r="E224" s="151" t="s">
        <v>3406</v>
      </c>
      <c r="F224" s="150" t="s">
        <v>3826</v>
      </c>
      <c r="G224" s="150" t="s">
        <v>2091</v>
      </c>
      <c r="H224" s="150" t="s">
        <v>2769</v>
      </c>
      <c r="I224" s="152">
        <v>850.2</v>
      </c>
      <c r="J224" s="153">
        <f t="shared" si="12"/>
        <v>850.2</v>
      </c>
      <c r="K224" s="154">
        <v>41997</v>
      </c>
      <c r="L224" s="155" t="s">
        <v>4873</v>
      </c>
      <c r="M224" s="156">
        <v>2.010101E+18</v>
      </c>
      <c r="N224" s="157" t="str">
        <f t="shared" si="13"/>
        <v>2010101000000000000FOR-150911/141997</v>
      </c>
      <c r="O224" s="156" t="s">
        <v>3833</v>
      </c>
      <c r="P224" s="145">
        <v>90304700000162</v>
      </c>
    </row>
    <row r="225" spans="1:16" ht="27.75" customHeight="1" x14ac:dyDescent="0.2">
      <c r="A225" s="79">
        <v>217</v>
      </c>
      <c r="B225" s="149" t="s">
        <v>30</v>
      </c>
      <c r="C225" s="162" t="s">
        <v>262</v>
      </c>
      <c r="D225" s="150" t="s">
        <v>2950</v>
      </c>
      <c r="E225" s="151" t="s">
        <v>3406</v>
      </c>
      <c r="F225" s="150" t="s">
        <v>3826</v>
      </c>
      <c r="G225" s="150" t="s">
        <v>2092</v>
      </c>
      <c r="H225" s="150" t="s">
        <v>2769</v>
      </c>
      <c r="I225" s="152">
        <v>436</v>
      </c>
      <c r="J225" s="153">
        <f t="shared" si="12"/>
        <v>436</v>
      </c>
      <c r="K225" s="154">
        <v>42081</v>
      </c>
      <c r="L225" s="155" t="s">
        <v>4874</v>
      </c>
      <c r="M225" s="156">
        <v>2.010101E+18</v>
      </c>
      <c r="N225" s="157" t="str">
        <f t="shared" si="13"/>
        <v>2010101000000000000FOR-138480/142081</v>
      </c>
      <c r="O225" s="156" t="s">
        <v>3833</v>
      </c>
      <c r="P225" s="145">
        <v>90304700000162</v>
      </c>
    </row>
    <row r="226" spans="1:16" ht="27.75" customHeight="1" x14ac:dyDescent="0.2">
      <c r="A226" s="79">
        <v>218</v>
      </c>
      <c r="B226" s="149" t="s">
        <v>30</v>
      </c>
      <c r="C226" s="162" t="s">
        <v>262</v>
      </c>
      <c r="D226" s="150" t="s">
        <v>2950</v>
      </c>
      <c r="E226" s="151" t="s">
        <v>3406</v>
      </c>
      <c r="F226" s="150" t="s">
        <v>3826</v>
      </c>
      <c r="G226" s="150" t="s">
        <v>2093</v>
      </c>
      <c r="H226" s="150" t="s">
        <v>2769</v>
      </c>
      <c r="I226" s="152">
        <v>385</v>
      </c>
      <c r="J226" s="153">
        <f t="shared" si="12"/>
        <v>385</v>
      </c>
      <c r="K226" s="154">
        <v>42103</v>
      </c>
      <c r="L226" s="155" t="s">
        <v>4875</v>
      </c>
      <c r="M226" s="156">
        <v>2.010101E+18</v>
      </c>
      <c r="N226" s="157" t="str">
        <f t="shared" si="13"/>
        <v>2010101000000000000FOR-140531/142103</v>
      </c>
      <c r="O226" s="156" t="s">
        <v>3833</v>
      </c>
      <c r="P226" s="145">
        <v>90304700000162</v>
      </c>
    </row>
    <row r="227" spans="1:16" ht="27.75" customHeight="1" x14ac:dyDescent="0.2">
      <c r="A227" s="79">
        <v>219</v>
      </c>
      <c r="B227" s="149" t="s">
        <v>30</v>
      </c>
      <c r="C227" s="162" t="s">
        <v>262</v>
      </c>
      <c r="D227" s="150" t="s">
        <v>2950</v>
      </c>
      <c r="E227" s="151" t="s">
        <v>3406</v>
      </c>
      <c r="F227" s="150" t="s">
        <v>3826</v>
      </c>
      <c r="G227" s="150" t="s">
        <v>2094</v>
      </c>
      <c r="H227" s="150" t="s">
        <v>2769</v>
      </c>
      <c r="I227" s="152">
        <v>327</v>
      </c>
      <c r="J227" s="153">
        <f t="shared" si="12"/>
        <v>327</v>
      </c>
      <c r="K227" s="154">
        <v>42115</v>
      </c>
      <c r="L227" s="155" t="s">
        <v>4876</v>
      </c>
      <c r="M227" s="156">
        <v>2.010101E+18</v>
      </c>
      <c r="N227" s="157" t="str">
        <f t="shared" si="13"/>
        <v>2010101000000000000FOR-153217/142115</v>
      </c>
      <c r="O227" s="156" t="s">
        <v>3833</v>
      </c>
      <c r="P227" s="145">
        <v>90304700000162</v>
      </c>
    </row>
    <row r="228" spans="1:16" ht="27.75" customHeight="1" x14ac:dyDescent="0.2">
      <c r="A228" s="79">
        <v>220</v>
      </c>
      <c r="B228" s="149" t="s">
        <v>30</v>
      </c>
      <c r="C228" s="162" t="s">
        <v>262</v>
      </c>
      <c r="D228" s="150" t="s">
        <v>2950</v>
      </c>
      <c r="E228" s="151" t="s">
        <v>3406</v>
      </c>
      <c r="F228" s="150" t="s">
        <v>3826</v>
      </c>
      <c r="G228" s="150" t="s">
        <v>2095</v>
      </c>
      <c r="H228" s="150" t="s">
        <v>2769</v>
      </c>
      <c r="I228" s="152">
        <v>272.5</v>
      </c>
      <c r="J228" s="153">
        <f t="shared" ref="J228:J259" si="14">I228</f>
        <v>272.5</v>
      </c>
      <c r="K228" s="154">
        <v>42130</v>
      </c>
      <c r="L228" s="155" t="s">
        <v>4877</v>
      </c>
      <c r="M228" s="156">
        <v>2.010101E+18</v>
      </c>
      <c r="N228" s="157" t="str">
        <f t="shared" si="13"/>
        <v>2010101000000000000FOR-153372/142130</v>
      </c>
      <c r="O228" s="156" t="s">
        <v>3833</v>
      </c>
      <c r="P228" s="145">
        <v>90304700000162</v>
      </c>
    </row>
    <row r="229" spans="1:16" ht="27.75" customHeight="1" x14ac:dyDescent="0.2">
      <c r="A229" s="79">
        <v>221</v>
      </c>
      <c r="B229" s="149" t="s">
        <v>30</v>
      </c>
      <c r="C229" s="162" t="s">
        <v>262</v>
      </c>
      <c r="D229" s="150" t="s">
        <v>2950</v>
      </c>
      <c r="E229" s="151" t="s">
        <v>3406</v>
      </c>
      <c r="F229" s="150" t="s">
        <v>3826</v>
      </c>
      <c r="G229" s="150" t="s">
        <v>2096</v>
      </c>
      <c r="H229" s="150" t="s">
        <v>2769</v>
      </c>
      <c r="I229" s="152">
        <v>163.5</v>
      </c>
      <c r="J229" s="153">
        <f t="shared" si="14"/>
        <v>163.5</v>
      </c>
      <c r="K229" s="154">
        <v>42127</v>
      </c>
      <c r="L229" s="155" t="s">
        <v>4878</v>
      </c>
      <c r="M229" s="156">
        <v>2.010101E+18</v>
      </c>
      <c r="N229" s="157" t="str">
        <f t="shared" si="13"/>
        <v>2010101000000000000FOR-154294/142127</v>
      </c>
      <c r="O229" s="156" t="s">
        <v>3833</v>
      </c>
      <c r="P229" s="145">
        <v>90304700000162</v>
      </c>
    </row>
    <row r="230" spans="1:16" ht="27.75" customHeight="1" x14ac:dyDescent="0.2">
      <c r="A230" s="79">
        <v>222</v>
      </c>
      <c r="B230" s="149" t="s">
        <v>30</v>
      </c>
      <c r="C230" s="162" t="s">
        <v>262</v>
      </c>
      <c r="D230" s="150" t="s">
        <v>2950</v>
      </c>
      <c r="E230" s="151" t="s">
        <v>3406</v>
      </c>
      <c r="F230" s="150" t="s">
        <v>3826</v>
      </c>
      <c r="G230" s="150" t="s">
        <v>2097</v>
      </c>
      <c r="H230" s="150" t="s">
        <v>2769</v>
      </c>
      <c r="I230" s="152">
        <v>272.5</v>
      </c>
      <c r="J230" s="153">
        <f t="shared" si="14"/>
        <v>272.5</v>
      </c>
      <c r="K230" s="154">
        <v>42143</v>
      </c>
      <c r="L230" s="155" t="s">
        <v>4879</v>
      </c>
      <c r="M230" s="156">
        <v>2.010101E+18</v>
      </c>
      <c r="N230" s="157" t="str">
        <f t="shared" si="13"/>
        <v>2010101000000000000FOR-154426/142143</v>
      </c>
      <c r="O230" s="156" t="s">
        <v>3833</v>
      </c>
      <c r="P230" s="145">
        <v>90304700000162</v>
      </c>
    </row>
    <row r="231" spans="1:16" ht="27.75" customHeight="1" x14ac:dyDescent="0.2">
      <c r="A231" s="79">
        <v>223</v>
      </c>
      <c r="B231" s="149" t="s">
        <v>30</v>
      </c>
      <c r="C231" s="162" t="s">
        <v>263</v>
      </c>
      <c r="D231" s="150" t="s">
        <v>3673</v>
      </c>
      <c r="E231" s="151" t="s">
        <v>3407</v>
      </c>
      <c r="F231" s="150" t="s">
        <v>3826</v>
      </c>
      <c r="G231" s="150" t="s">
        <v>2098</v>
      </c>
      <c r="H231" s="150" t="s">
        <v>2769</v>
      </c>
      <c r="I231" s="152">
        <v>343.15</v>
      </c>
      <c r="J231" s="153">
        <f t="shared" si="14"/>
        <v>343.15</v>
      </c>
      <c r="K231" s="154">
        <v>42076</v>
      </c>
      <c r="L231" s="155" t="s">
        <v>4880</v>
      </c>
      <c r="M231" s="156">
        <v>2.010101E+18</v>
      </c>
      <c r="N231" s="157" t="str">
        <f t="shared" si="13"/>
        <v>2010101000000000000FOR-011611/142076</v>
      </c>
      <c r="O231" s="156" t="s">
        <v>3833</v>
      </c>
      <c r="P231" s="145">
        <v>3622066000101</v>
      </c>
    </row>
    <row r="232" spans="1:16" ht="27.75" customHeight="1" x14ac:dyDescent="0.2">
      <c r="A232" s="79">
        <v>224</v>
      </c>
      <c r="B232" s="149" t="s">
        <v>30</v>
      </c>
      <c r="C232" s="162" t="s">
        <v>131</v>
      </c>
      <c r="D232" s="150" t="s">
        <v>3601</v>
      </c>
      <c r="E232" s="151" t="s">
        <v>3319</v>
      </c>
      <c r="F232" s="150" t="s">
        <v>3825</v>
      </c>
      <c r="G232" s="150" t="s">
        <v>3029</v>
      </c>
      <c r="H232" s="150" t="s">
        <v>2769</v>
      </c>
      <c r="I232" s="152">
        <v>5371.65</v>
      </c>
      <c r="J232" s="153">
        <f t="shared" si="14"/>
        <v>5371.65</v>
      </c>
      <c r="K232" s="154">
        <v>40755</v>
      </c>
      <c r="L232" s="155" t="s">
        <v>4380</v>
      </c>
      <c r="M232" s="156">
        <v>2.010104E+18</v>
      </c>
      <c r="N232" s="157" t="str">
        <f t="shared" si="13"/>
        <v>2010104000000000000FOR-001018/140755</v>
      </c>
      <c r="O232" s="156" t="s">
        <v>3834</v>
      </c>
      <c r="P232" s="145">
        <v>88657820000282</v>
      </c>
    </row>
    <row r="233" spans="1:16" ht="27.75" customHeight="1" x14ac:dyDescent="0.2">
      <c r="A233" s="79">
        <v>225</v>
      </c>
      <c r="B233" s="149" t="s">
        <v>30</v>
      </c>
      <c r="C233" s="162" t="s">
        <v>131</v>
      </c>
      <c r="D233" s="150" t="s">
        <v>3601</v>
      </c>
      <c r="E233" s="151" t="s">
        <v>3319</v>
      </c>
      <c r="F233" s="150" t="s">
        <v>3825</v>
      </c>
      <c r="G233" s="150" t="s">
        <v>1044</v>
      </c>
      <c r="H233" s="150" t="s">
        <v>2769</v>
      </c>
      <c r="I233" s="152">
        <v>279.16000000000003</v>
      </c>
      <c r="J233" s="153">
        <f t="shared" si="14"/>
        <v>279.16000000000003</v>
      </c>
      <c r="K233" s="154">
        <v>41323</v>
      </c>
      <c r="L233" s="155" t="s">
        <v>4381</v>
      </c>
      <c r="M233" s="156">
        <v>2.010104E+18</v>
      </c>
      <c r="N233" s="157" t="str">
        <f t="shared" si="13"/>
        <v>2010104000000000000FOR-004748/141323</v>
      </c>
      <c r="O233" s="156" t="s">
        <v>3834</v>
      </c>
      <c r="P233" s="145">
        <v>88657820000282</v>
      </c>
    </row>
    <row r="234" spans="1:16" ht="27.75" customHeight="1" x14ac:dyDescent="0.2">
      <c r="A234" s="79">
        <v>226</v>
      </c>
      <c r="B234" s="149" t="s">
        <v>30</v>
      </c>
      <c r="C234" s="162" t="s">
        <v>131</v>
      </c>
      <c r="D234" s="150" t="s">
        <v>3601</v>
      </c>
      <c r="E234" s="151" t="s">
        <v>3319</v>
      </c>
      <c r="F234" s="150" t="s">
        <v>3825</v>
      </c>
      <c r="G234" s="150" t="s">
        <v>1045</v>
      </c>
      <c r="H234" s="150" t="s">
        <v>2769</v>
      </c>
      <c r="I234" s="152">
        <v>1000</v>
      </c>
      <c r="J234" s="153">
        <f t="shared" si="14"/>
        <v>1000</v>
      </c>
      <c r="K234" s="154">
        <v>41472</v>
      </c>
      <c r="L234" s="155" t="s">
        <v>4382</v>
      </c>
      <c r="M234" s="156">
        <v>2.010104E+18</v>
      </c>
      <c r="N234" s="157" t="str">
        <f t="shared" si="13"/>
        <v>2010104000000000000FOR-006007/141472</v>
      </c>
      <c r="O234" s="156" t="s">
        <v>3834</v>
      </c>
      <c r="P234" s="145">
        <v>88657820000282</v>
      </c>
    </row>
    <row r="235" spans="1:16" ht="27.75" customHeight="1" x14ac:dyDescent="0.2">
      <c r="A235" s="79">
        <v>227</v>
      </c>
      <c r="B235" s="149" t="s">
        <v>30</v>
      </c>
      <c r="C235" s="162" t="s">
        <v>131</v>
      </c>
      <c r="D235" s="150" t="s">
        <v>2945</v>
      </c>
      <c r="E235" s="151" t="s">
        <v>3410</v>
      </c>
      <c r="F235" s="150" t="s">
        <v>3825</v>
      </c>
      <c r="G235" s="150" t="s">
        <v>2102</v>
      </c>
      <c r="H235" s="150" t="s">
        <v>2769</v>
      </c>
      <c r="I235" s="152">
        <v>13850</v>
      </c>
      <c r="J235" s="153">
        <f t="shared" si="14"/>
        <v>13850</v>
      </c>
      <c r="K235" s="154">
        <v>42001</v>
      </c>
      <c r="L235" s="155" t="s">
        <v>4881</v>
      </c>
      <c r="M235" s="156">
        <v>2.010104E+18</v>
      </c>
      <c r="N235" s="157" t="str">
        <f t="shared" si="13"/>
        <v>2010104000000000000FOR-000304/242001</v>
      </c>
      <c r="O235" s="156" t="s">
        <v>3834</v>
      </c>
      <c r="P235" s="145">
        <v>88657820000100</v>
      </c>
    </row>
    <row r="236" spans="1:16" ht="27.75" customHeight="1" x14ac:dyDescent="0.2">
      <c r="A236" s="79">
        <v>228</v>
      </c>
      <c r="B236" s="149" t="s">
        <v>30</v>
      </c>
      <c r="C236" s="162" t="s">
        <v>131</v>
      </c>
      <c r="D236" s="150" t="s">
        <v>2945</v>
      </c>
      <c r="E236" s="151" t="s">
        <v>3410</v>
      </c>
      <c r="F236" s="150" t="s">
        <v>3825</v>
      </c>
      <c r="G236" s="150" t="s">
        <v>2103</v>
      </c>
      <c r="H236" s="150" t="s">
        <v>2769</v>
      </c>
      <c r="I236" s="152">
        <v>15000</v>
      </c>
      <c r="J236" s="153">
        <f t="shared" si="14"/>
        <v>15000</v>
      </c>
      <c r="K236" s="154">
        <v>42069</v>
      </c>
      <c r="L236" s="155" t="s">
        <v>4882</v>
      </c>
      <c r="M236" s="156">
        <v>2.010104E+18</v>
      </c>
      <c r="N236" s="157" t="str">
        <f t="shared" si="13"/>
        <v>2010104000000000000FOR-000304/342069</v>
      </c>
      <c r="O236" s="156" t="s">
        <v>3834</v>
      </c>
      <c r="P236" s="145">
        <v>88657820000100</v>
      </c>
    </row>
    <row r="237" spans="1:16" ht="27.75" customHeight="1" x14ac:dyDescent="0.2">
      <c r="A237" s="79">
        <v>229</v>
      </c>
      <c r="B237" s="149" t="s">
        <v>30</v>
      </c>
      <c r="C237" s="162" t="s">
        <v>131</v>
      </c>
      <c r="D237" s="150" t="s">
        <v>2945</v>
      </c>
      <c r="E237" s="151" t="s">
        <v>3410</v>
      </c>
      <c r="F237" s="150" t="s">
        <v>3825</v>
      </c>
      <c r="G237" s="150" t="s">
        <v>2104</v>
      </c>
      <c r="H237" s="150" t="s">
        <v>2769</v>
      </c>
      <c r="I237" s="152">
        <v>20000</v>
      </c>
      <c r="J237" s="153">
        <f t="shared" si="14"/>
        <v>20000</v>
      </c>
      <c r="K237" s="154">
        <v>41919</v>
      </c>
      <c r="L237" s="155" t="s">
        <v>4883</v>
      </c>
      <c r="M237" s="156">
        <v>2.010104E+18</v>
      </c>
      <c r="N237" s="157" t="str">
        <f t="shared" si="13"/>
        <v>2010104000000000000EXPOP-14040015941919</v>
      </c>
      <c r="O237" s="156" t="s">
        <v>3834</v>
      </c>
      <c r="P237" s="145">
        <v>88657820000100</v>
      </c>
    </row>
    <row r="238" spans="1:16" ht="27.75" customHeight="1" x14ac:dyDescent="0.2">
      <c r="A238" s="79">
        <v>230</v>
      </c>
      <c r="B238" s="149" t="s">
        <v>30</v>
      </c>
      <c r="C238" s="162" t="s">
        <v>131</v>
      </c>
      <c r="D238" s="150" t="s">
        <v>2945</v>
      </c>
      <c r="E238" s="151" t="s">
        <v>3410</v>
      </c>
      <c r="F238" s="150" t="s">
        <v>3825</v>
      </c>
      <c r="G238" s="150" t="s">
        <v>2105</v>
      </c>
      <c r="H238" s="150" t="s">
        <v>2769</v>
      </c>
      <c r="I238" s="152">
        <v>20000.02</v>
      </c>
      <c r="J238" s="153">
        <f t="shared" si="14"/>
        <v>20000.02</v>
      </c>
      <c r="K238" s="154">
        <v>41921</v>
      </c>
      <c r="L238" s="155" t="s">
        <v>4884</v>
      </c>
      <c r="M238" s="156">
        <v>2.010104E+18</v>
      </c>
      <c r="N238" s="157" t="str">
        <f t="shared" si="13"/>
        <v>2010104000000000000EXPOP-14040016041921</v>
      </c>
      <c r="O238" s="156" t="s">
        <v>3834</v>
      </c>
      <c r="P238" s="145">
        <v>88657820000100</v>
      </c>
    </row>
    <row r="239" spans="1:16" ht="27.75" customHeight="1" x14ac:dyDescent="0.2">
      <c r="A239" s="79">
        <v>231</v>
      </c>
      <c r="B239" s="149" t="s">
        <v>30</v>
      </c>
      <c r="C239" s="162" t="s">
        <v>2831</v>
      </c>
      <c r="D239" s="150" t="s">
        <v>3548</v>
      </c>
      <c r="E239" s="151" t="s">
        <v>3244</v>
      </c>
      <c r="F239" s="150" t="s">
        <v>3823</v>
      </c>
      <c r="G239" s="150" t="s">
        <v>537</v>
      </c>
      <c r="H239" s="150" t="s">
        <v>2769</v>
      </c>
      <c r="I239" s="152">
        <v>2632.11</v>
      </c>
      <c r="J239" s="153">
        <f t="shared" si="14"/>
        <v>2632.11</v>
      </c>
      <c r="K239" s="154">
        <v>42094</v>
      </c>
      <c r="L239" s="155" t="s">
        <v>4040</v>
      </c>
      <c r="M239" s="156">
        <v>2.010101E+18</v>
      </c>
      <c r="N239" s="157" t="str">
        <f t="shared" si="13"/>
        <v>2010101000000000000FOR-006544/142094</v>
      </c>
      <c r="O239" s="156" t="s">
        <v>3833</v>
      </c>
      <c r="P239" s="145">
        <v>58128174001439</v>
      </c>
    </row>
    <row r="240" spans="1:16" ht="27.75" customHeight="1" x14ac:dyDescent="0.2">
      <c r="A240" s="79">
        <v>232</v>
      </c>
      <c r="B240" s="149" t="s">
        <v>30</v>
      </c>
      <c r="C240" s="162" t="s">
        <v>2831</v>
      </c>
      <c r="D240" s="150" t="s">
        <v>3548</v>
      </c>
      <c r="E240" s="151" t="s">
        <v>3244</v>
      </c>
      <c r="F240" s="150" t="s">
        <v>3823</v>
      </c>
      <c r="G240" s="150" t="s">
        <v>2106</v>
      </c>
      <c r="H240" s="150" t="s">
        <v>2769</v>
      </c>
      <c r="I240" s="152">
        <v>3967.52</v>
      </c>
      <c r="J240" s="153">
        <f t="shared" si="14"/>
        <v>3967.52</v>
      </c>
      <c r="K240" s="154">
        <v>42120</v>
      </c>
      <c r="L240" s="155" t="s">
        <v>4885</v>
      </c>
      <c r="M240" s="156">
        <v>2.010101E+18</v>
      </c>
      <c r="N240" s="157" t="str">
        <f t="shared" si="13"/>
        <v>2010101000000000000FOR-006572/142120</v>
      </c>
      <c r="O240" s="156" t="s">
        <v>3833</v>
      </c>
      <c r="P240" s="145">
        <v>58128174001439</v>
      </c>
    </row>
    <row r="241" spans="1:16" ht="27.75" customHeight="1" x14ac:dyDescent="0.2">
      <c r="A241" s="79">
        <v>233</v>
      </c>
      <c r="B241" s="149" t="s">
        <v>30</v>
      </c>
      <c r="C241" s="162" t="s">
        <v>2831</v>
      </c>
      <c r="D241" s="150" t="s">
        <v>3548</v>
      </c>
      <c r="E241" s="151" t="s">
        <v>3244</v>
      </c>
      <c r="F241" s="150" t="s">
        <v>3823</v>
      </c>
      <c r="G241" s="150" t="s">
        <v>3156</v>
      </c>
      <c r="H241" s="150" t="s">
        <v>2769</v>
      </c>
      <c r="I241" s="152">
        <v>1977.85</v>
      </c>
      <c r="J241" s="153">
        <f t="shared" si="14"/>
        <v>1977.85</v>
      </c>
      <c r="K241" s="154">
        <v>42142</v>
      </c>
      <c r="L241" s="155" t="s">
        <v>4886</v>
      </c>
      <c r="M241" s="156">
        <v>2.010101E+18</v>
      </c>
      <c r="N241" s="157" t="str">
        <f t="shared" si="13"/>
        <v>2010101000000000000FOR-00662742142</v>
      </c>
      <c r="O241" s="156" t="s">
        <v>3833</v>
      </c>
      <c r="P241" s="145">
        <v>58128174001439</v>
      </c>
    </row>
    <row r="242" spans="1:16" ht="27.75" customHeight="1" x14ac:dyDescent="0.2">
      <c r="A242" s="79">
        <v>234</v>
      </c>
      <c r="B242" s="149" t="s">
        <v>30</v>
      </c>
      <c r="C242" s="162" t="s">
        <v>266</v>
      </c>
      <c r="D242" s="150" t="s">
        <v>2874</v>
      </c>
      <c r="E242" s="151" t="s">
        <v>3411</v>
      </c>
      <c r="F242" s="150" t="s">
        <v>3826</v>
      </c>
      <c r="G242" s="150" t="s">
        <v>2107</v>
      </c>
      <c r="H242" s="150" t="s">
        <v>2769</v>
      </c>
      <c r="I242" s="152">
        <v>49.02</v>
      </c>
      <c r="J242" s="153">
        <f t="shared" si="14"/>
        <v>49.02</v>
      </c>
      <c r="K242" s="154">
        <v>42141</v>
      </c>
      <c r="L242" s="155" t="s">
        <v>4887</v>
      </c>
      <c r="M242" s="156">
        <v>2.010101E+18</v>
      </c>
      <c r="N242" s="157" t="str">
        <f t="shared" si="13"/>
        <v>2010101000000000000CAM-978627942141</v>
      </c>
      <c r="O242" s="156" t="s">
        <v>3833</v>
      </c>
      <c r="P242" s="145">
        <v>82508433000117</v>
      </c>
    </row>
    <row r="243" spans="1:16" ht="27.75" customHeight="1" x14ac:dyDescent="0.2">
      <c r="A243" s="79">
        <v>235</v>
      </c>
      <c r="B243" s="149" t="s">
        <v>30</v>
      </c>
      <c r="C243" s="162" t="s">
        <v>266</v>
      </c>
      <c r="D243" s="150" t="s">
        <v>2874</v>
      </c>
      <c r="E243" s="151" t="s">
        <v>3411</v>
      </c>
      <c r="F243" s="150" t="s">
        <v>3826</v>
      </c>
      <c r="G243" s="150" t="s">
        <v>2107</v>
      </c>
      <c r="H243" s="150" t="s">
        <v>2769</v>
      </c>
      <c r="I243" s="152">
        <v>48.27</v>
      </c>
      <c r="J243" s="153">
        <f t="shared" si="14"/>
        <v>48.27</v>
      </c>
      <c r="K243" s="154">
        <v>42172</v>
      </c>
      <c r="L243" s="155" t="s">
        <v>4888</v>
      </c>
      <c r="M243" s="156">
        <v>2.010101E+18</v>
      </c>
      <c r="N243" s="157" t="str">
        <f t="shared" si="13"/>
        <v>2010101000000000000CAM-978627942172</v>
      </c>
      <c r="O243" s="156" t="s">
        <v>3833</v>
      </c>
      <c r="P243" s="145">
        <v>82508433000117</v>
      </c>
    </row>
    <row r="244" spans="1:16" ht="27.75" customHeight="1" x14ac:dyDescent="0.2">
      <c r="A244" s="79">
        <v>236</v>
      </c>
      <c r="B244" s="149" t="s">
        <v>30</v>
      </c>
      <c r="C244" s="162" t="s">
        <v>68</v>
      </c>
      <c r="D244" s="150" t="s">
        <v>3549</v>
      </c>
      <c r="E244" s="151" t="s">
        <v>3245</v>
      </c>
      <c r="F244" s="150" t="s">
        <v>3822</v>
      </c>
      <c r="G244" s="150" t="s">
        <v>538</v>
      </c>
      <c r="H244" s="150" t="s">
        <v>2769</v>
      </c>
      <c r="I244" s="152">
        <v>11790</v>
      </c>
      <c r="J244" s="153">
        <f t="shared" si="14"/>
        <v>11790</v>
      </c>
      <c r="K244" s="154">
        <v>42069</v>
      </c>
      <c r="L244" s="155" t="s">
        <v>4041</v>
      </c>
      <c r="M244" s="156">
        <v>2.010101E+18</v>
      </c>
      <c r="N244" s="157" t="str">
        <f t="shared" si="13"/>
        <v>2010101000000000000FOR-008701/142069</v>
      </c>
      <c r="O244" s="156" t="s">
        <v>3833</v>
      </c>
      <c r="P244" s="145">
        <v>3902129001660</v>
      </c>
    </row>
    <row r="245" spans="1:16" ht="27.75" customHeight="1" x14ac:dyDescent="0.2">
      <c r="A245" s="79">
        <v>237</v>
      </c>
      <c r="B245" s="149" t="s">
        <v>30</v>
      </c>
      <c r="C245" s="162" t="s">
        <v>68</v>
      </c>
      <c r="D245" s="150" t="s">
        <v>3549</v>
      </c>
      <c r="E245" s="151" t="s">
        <v>3245</v>
      </c>
      <c r="F245" s="150" t="s">
        <v>3822</v>
      </c>
      <c r="G245" s="150" t="s">
        <v>539</v>
      </c>
      <c r="H245" s="150" t="s">
        <v>2769</v>
      </c>
      <c r="I245" s="152">
        <v>11790</v>
      </c>
      <c r="J245" s="153">
        <f t="shared" si="14"/>
        <v>11790</v>
      </c>
      <c r="K245" s="154">
        <v>42069</v>
      </c>
      <c r="L245" s="155" t="s">
        <v>4042</v>
      </c>
      <c r="M245" s="156">
        <v>2.010101E+18</v>
      </c>
      <c r="N245" s="157" t="str">
        <f t="shared" si="13"/>
        <v>2010101000000000000FOR-008701/242069</v>
      </c>
      <c r="O245" s="156" t="s">
        <v>3833</v>
      </c>
      <c r="P245" s="145">
        <v>3902129001660</v>
      </c>
    </row>
    <row r="246" spans="1:16" ht="27.75" customHeight="1" x14ac:dyDescent="0.2">
      <c r="A246" s="79">
        <v>238</v>
      </c>
      <c r="B246" s="149" t="s">
        <v>30</v>
      </c>
      <c r="C246" s="162" t="s">
        <v>68</v>
      </c>
      <c r="D246" s="150" t="s">
        <v>3549</v>
      </c>
      <c r="E246" s="151" t="s">
        <v>3245</v>
      </c>
      <c r="F246" s="150" t="s">
        <v>3822</v>
      </c>
      <c r="G246" s="150" t="s">
        <v>540</v>
      </c>
      <c r="H246" s="150" t="s">
        <v>2769</v>
      </c>
      <c r="I246" s="152">
        <v>11790</v>
      </c>
      <c r="J246" s="153">
        <f t="shared" si="14"/>
        <v>11790</v>
      </c>
      <c r="K246" s="154">
        <v>42065</v>
      </c>
      <c r="L246" s="155" t="s">
        <v>4043</v>
      </c>
      <c r="M246" s="156">
        <v>2.010101E+18</v>
      </c>
      <c r="N246" s="157" t="str">
        <f t="shared" si="13"/>
        <v>2010101000000000000FOR-008701/342065</v>
      </c>
      <c r="O246" s="156" t="s">
        <v>3833</v>
      </c>
      <c r="P246" s="145">
        <v>3902129001660</v>
      </c>
    </row>
    <row r="247" spans="1:16" ht="27.75" customHeight="1" x14ac:dyDescent="0.2">
      <c r="A247" s="79">
        <v>239</v>
      </c>
      <c r="B247" s="149" t="s">
        <v>30</v>
      </c>
      <c r="C247" s="162" t="s">
        <v>68</v>
      </c>
      <c r="D247" s="150" t="s">
        <v>3549</v>
      </c>
      <c r="E247" s="151" t="s">
        <v>3245</v>
      </c>
      <c r="F247" s="150" t="s">
        <v>3822</v>
      </c>
      <c r="G247" s="150" t="s">
        <v>541</v>
      </c>
      <c r="H247" s="150" t="s">
        <v>2769</v>
      </c>
      <c r="I247" s="152">
        <v>11790</v>
      </c>
      <c r="J247" s="153">
        <f t="shared" si="14"/>
        <v>11790</v>
      </c>
      <c r="K247" s="154">
        <v>42069</v>
      </c>
      <c r="L247" s="155" t="s">
        <v>4044</v>
      </c>
      <c r="M247" s="156">
        <v>2.010101E+18</v>
      </c>
      <c r="N247" s="157" t="str">
        <f t="shared" si="13"/>
        <v>2010101000000000000FOR-008811/142069</v>
      </c>
      <c r="O247" s="156" t="s">
        <v>3833</v>
      </c>
      <c r="P247" s="145">
        <v>3902129001660</v>
      </c>
    </row>
    <row r="248" spans="1:16" ht="27.75" customHeight="1" x14ac:dyDescent="0.2">
      <c r="A248" s="79">
        <v>240</v>
      </c>
      <c r="B248" s="149" t="s">
        <v>30</v>
      </c>
      <c r="C248" s="162" t="s">
        <v>68</v>
      </c>
      <c r="D248" s="150" t="s">
        <v>3549</v>
      </c>
      <c r="E248" s="151" t="s">
        <v>3245</v>
      </c>
      <c r="F248" s="150" t="s">
        <v>3822</v>
      </c>
      <c r="G248" s="150" t="s">
        <v>542</v>
      </c>
      <c r="H248" s="150" t="s">
        <v>2769</v>
      </c>
      <c r="I248" s="152">
        <v>11790</v>
      </c>
      <c r="J248" s="153">
        <f t="shared" si="14"/>
        <v>11790</v>
      </c>
      <c r="K248" s="154">
        <v>42062</v>
      </c>
      <c r="L248" s="155" t="s">
        <v>4045</v>
      </c>
      <c r="M248" s="156">
        <v>2.010101E+18</v>
      </c>
      <c r="N248" s="157" t="str">
        <f t="shared" si="13"/>
        <v>2010101000000000000FOR-008811/242062</v>
      </c>
      <c r="O248" s="156" t="s">
        <v>3833</v>
      </c>
      <c r="P248" s="145">
        <v>3902129001660</v>
      </c>
    </row>
    <row r="249" spans="1:16" ht="27.75" customHeight="1" x14ac:dyDescent="0.2">
      <c r="A249" s="79">
        <v>241</v>
      </c>
      <c r="B249" s="149" t="s">
        <v>30</v>
      </c>
      <c r="C249" s="162" t="s">
        <v>68</v>
      </c>
      <c r="D249" s="150" t="s">
        <v>3549</v>
      </c>
      <c r="E249" s="151" t="s">
        <v>3245</v>
      </c>
      <c r="F249" s="150" t="s">
        <v>3822</v>
      </c>
      <c r="G249" s="150" t="s">
        <v>543</v>
      </c>
      <c r="H249" s="150" t="s">
        <v>2769</v>
      </c>
      <c r="I249" s="152">
        <v>11790</v>
      </c>
      <c r="J249" s="153">
        <f t="shared" si="14"/>
        <v>11790</v>
      </c>
      <c r="K249" s="154">
        <v>42062</v>
      </c>
      <c r="L249" s="155" t="s">
        <v>4046</v>
      </c>
      <c r="M249" s="156">
        <v>2.010101E+18</v>
      </c>
      <c r="N249" s="157" t="str">
        <f t="shared" si="13"/>
        <v>2010101000000000000FOR-008811/342062</v>
      </c>
      <c r="O249" s="156" t="s">
        <v>3833</v>
      </c>
      <c r="P249" s="145">
        <v>3902129001660</v>
      </c>
    </row>
    <row r="250" spans="1:16" ht="27.75" customHeight="1" x14ac:dyDescent="0.2">
      <c r="A250" s="79">
        <v>242</v>
      </c>
      <c r="B250" s="149" t="s">
        <v>30</v>
      </c>
      <c r="C250" s="162" t="s">
        <v>271</v>
      </c>
      <c r="D250" s="150" t="s">
        <v>3676</v>
      </c>
      <c r="E250" s="151" t="s">
        <v>3412</v>
      </c>
      <c r="F250" s="150" t="s">
        <v>3826</v>
      </c>
      <c r="G250" s="150" t="s">
        <v>2115</v>
      </c>
      <c r="H250" s="150" t="s">
        <v>2769</v>
      </c>
      <c r="I250" s="152">
        <v>2024.22</v>
      </c>
      <c r="J250" s="153">
        <f t="shared" si="14"/>
        <v>2024.22</v>
      </c>
      <c r="K250" s="154">
        <v>42031</v>
      </c>
      <c r="L250" s="155" t="s">
        <v>4889</v>
      </c>
      <c r="M250" s="156">
        <v>2.010101E+18</v>
      </c>
      <c r="N250" s="157" t="str">
        <f t="shared" si="13"/>
        <v>2010101000000000000FOR-00002442031</v>
      </c>
      <c r="O250" s="156" t="s">
        <v>3833</v>
      </c>
      <c r="P250" s="145">
        <v>19258199000180</v>
      </c>
    </row>
    <row r="251" spans="1:16" ht="27.75" customHeight="1" x14ac:dyDescent="0.2">
      <c r="A251" s="79">
        <v>243</v>
      </c>
      <c r="B251" s="149" t="s">
        <v>30</v>
      </c>
      <c r="C251" s="162" t="s">
        <v>271</v>
      </c>
      <c r="D251" s="150" t="s">
        <v>3676</v>
      </c>
      <c r="E251" s="151" t="s">
        <v>3412</v>
      </c>
      <c r="F251" s="150" t="s">
        <v>3826</v>
      </c>
      <c r="G251" s="150" t="s">
        <v>2116</v>
      </c>
      <c r="H251" s="150" t="s">
        <v>2769</v>
      </c>
      <c r="I251" s="152">
        <v>10860</v>
      </c>
      <c r="J251" s="153">
        <f t="shared" si="14"/>
        <v>10860</v>
      </c>
      <c r="K251" s="154">
        <v>42045</v>
      </c>
      <c r="L251" s="155" t="s">
        <v>4890</v>
      </c>
      <c r="M251" s="156">
        <v>2.010101E+18</v>
      </c>
      <c r="N251" s="157" t="str">
        <f t="shared" si="13"/>
        <v>2010101000000000000FOR-00002742045</v>
      </c>
      <c r="O251" s="156" t="s">
        <v>3833</v>
      </c>
      <c r="P251" s="145">
        <v>19258199000180</v>
      </c>
    </row>
    <row r="252" spans="1:16" ht="27.75" customHeight="1" x14ac:dyDescent="0.2">
      <c r="A252" s="79">
        <v>244</v>
      </c>
      <c r="B252" s="149" t="s">
        <v>30</v>
      </c>
      <c r="C252" s="162" t="s">
        <v>271</v>
      </c>
      <c r="D252" s="150" t="s">
        <v>3676</v>
      </c>
      <c r="E252" s="151" t="s">
        <v>3412</v>
      </c>
      <c r="F252" s="150" t="s">
        <v>3826</v>
      </c>
      <c r="G252" s="150" t="s">
        <v>1961</v>
      </c>
      <c r="H252" s="150" t="s">
        <v>2769</v>
      </c>
      <c r="I252" s="152">
        <v>10860</v>
      </c>
      <c r="J252" s="153">
        <f t="shared" si="14"/>
        <v>10860</v>
      </c>
      <c r="K252" s="154">
        <v>42074</v>
      </c>
      <c r="L252" s="155" t="s">
        <v>4891</v>
      </c>
      <c r="M252" s="156">
        <v>2.010101E+18</v>
      </c>
      <c r="N252" s="157" t="str">
        <f t="shared" si="13"/>
        <v>2010101000000000000FOR-000030/142074</v>
      </c>
      <c r="O252" s="156" t="s">
        <v>3833</v>
      </c>
      <c r="P252" s="145">
        <v>19258199000180</v>
      </c>
    </row>
    <row r="253" spans="1:16" ht="27.75" customHeight="1" x14ac:dyDescent="0.2">
      <c r="A253" s="79">
        <v>245</v>
      </c>
      <c r="B253" s="149" t="s">
        <v>30</v>
      </c>
      <c r="C253" s="162" t="s">
        <v>271</v>
      </c>
      <c r="D253" s="150" t="s">
        <v>3676</v>
      </c>
      <c r="E253" s="151" t="s">
        <v>3412</v>
      </c>
      <c r="F253" s="150" t="s">
        <v>3826</v>
      </c>
      <c r="G253" s="150" t="s">
        <v>1962</v>
      </c>
      <c r="H253" s="150" t="s">
        <v>2769</v>
      </c>
      <c r="I253" s="152">
        <v>10860</v>
      </c>
      <c r="J253" s="153">
        <f t="shared" si="14"/>
        <v>10860</v>
      </c>
      <c r="K253" s="154">
        <v>42074</v>
      </c>
      <c r="L253" s="155" t="s">
        <v>4892</v>
      </c>
      <c r="M253" s="156">
        <v>2.010101E+18</v>
      </c>
      <c r="N253" s="157" t="str">
        <f t="shared" si="13"/>
        <v>2010101000000000000FOR-000031/142074</v>
      </c>
      <c r="O253" s="156" t="s">
        <v>3833</v>
      </c>
      <c r="P253" s="145">
        <v>19258199000180</v>
      </c>
    </row>
    <row r="254" spans="1:16" ht="27.75" customHeight="1" x14ac:dyDescent="0.2">
      <c r="A254" s="79">
        <v>246</v>
      </c>
      <c r="B254" s="149" t="s">
        <v>30</v>
      </c>
      <c r="C254" s="162" t="s">
        <v>272</v>
      </c>
      <c r="D254" s="150" t="s">
        <v>3677</v>
      </c>
      <c r="E254" s="151" t="s">
        <v>3413</v>
      </c>
      <c r="F254" s="150" t="s">
        <v>3825</v>
      </c>
      <c r="G254" s="150" t="s">
        <v>2117</v>
      </c>
      <c r="H254" s="150" t="s">
        <v>2769</v>
      </c>
      <c r="I254" s="152">
        <v>650</v>
      </c>
      <c r="J254" s="153">
        <f t="shared" si="14"/>
        <v>650</v>
      </c>
      <c r="K254" s="154">
        <v>42110</v>
      </c>
      <c r="L254" s="155" t="s">
        <v>4893</v>
      </c>
      <c r="M254" s="156">
        <v>2.010104E+18</v>
      </c>
      <c r="N254" s="157" t="str">
        <f t="shared" si="13"/>
        <v>2010104000000000000FOR-000018/142110</v>
      </c>
      <c r="O254" s="156" t="s">
        <v>3834</v>
      </c>
      <c r="P254" s="145">
        <v>20028693000138</v>
      </c>
    </row>
    <row r="255" spans="1:16" ht="27.75" customHeight="1" x14ac:dyDescent="0.2">
      <c r="A255" s="79">
        <v>247</v>
      </c>
      <c r="B255" s="149" t="s">
        <v>30</v>
      </c>
      <c r="C255" s="162" t="s">
        <v>69</v>
      </c>
      <c r="D255" s="150" t="s">
        <v>3550</v>
      </c>
      <c r="E255" s="151" t="s">
        <v>3246</v>
      </c>
      <c r="F255" s="150" t="s">
        <v>3823</v>
      </c>
      <c r="G255" s="150" t="s">
        <v>544</v>
      </c>
      <c r="H255" s="150" t="s">
        <v>2769</v>
      </c>
      <c r="I255" s="152">
        <v>1827.6</v>
      </c>
      <c r="J255" s="153">
        <f t="shared" si="14"/>
        <v>1827.6</v>
      </c>
      <c r="K255" s="154">
        <v>41975</v>
      </c>
      <c r="L255" s="155" t="s">
        <v>4047</v>
      </c>
      <c r="M255" s="156">
        <v>2.010101E+18</v>
      </c>
      <c r="N255" s="157" t="str">
        <f t="shared" si="13"/>
        <v>2010101000000000000FOR-032030/341975</v>
      </c>
      <c r="O255" s="156" t="s">
        <v>3833</v>
      </c>
      <c r="P255" s="145">
        <v>5043572000171</v>
      </c>
    </row>
    <row r="256" spans="1:16" ht="27.75" customHeight="1" x14ac:dyDescent="0.2">
      <c r="A256" s="79">
        <v>248</v>
      </c>
      <c r="B256" s="149" t="s">
        <v>30</v>
      </c>
      <c r="C256" s="162" t="s">
        <v>69</v>
      </c>
      <c r="D256" s="150" t="s">
        <v>3550</v>
      </c>
      <c r="E256" s="151" t="s">
        <v>3246</v>
      </c>
      <c r="F256" s="150" t="s">
        <v>3823</v>
      </c>
      <c r="G256" s="150" t="s">
        <v>545</v>
      </c>
      <c r="H256" s="150" t="s">
        <v>2769</v>
      </c>
      <c r="I256" s="152">
        <v>2737.5</v>
      </c>
      <c r="J256" s="153">
        <f t="shared" si="14"/>
        <v>2737.5</v>
      </c>
      <c r="K256" s="154">
        <v>41981</v>
      </c>
      <c r="L256" s="155" t="s">
        <v>4048</v>
      </c>
      <c r="M256" s="156">
        <v>2.010101E+18</v>
      </c>
      <c r="N256" s="157" t="str">
        <f t="shared" si="13"/>
        <v>2010101000000000000FOR-032545/241981</v>
      </c>
      <c r="O256" s="156" t="s">
        <v>3833</v>
      </c>
      <c r="P256" s="145">
        <v>5043572000171</v>
      </c>
    </row>
    <row r="257" spans="1:16" ht="27.75" customHeight="1" x14ac:dyDescent="0.2">
      <c r="A257" s="79">
        <v>249</v>
      </c>
      <c r="B257" s="149" t="s">
        <v>30</v>
      </c>
      <c r="C257" s="162" t="s">
        <v>69</v>
      </c>
      <c r="D257" s="150" t="s">
        <v>3550</v>
      </c>
      <c r="E257" s="151" t="s">
        <v>3246</v>
      </c>
      <c r="F257" s="150" t="s">
        <v>3823</v>
      </c>
      <c r="G257" s="150" t="s">
        <v>546</v>
      </c>
      <c r="H257" s="150" t="s">
        <v>2769</v>
      </c>
      <c r="I257" s="152">
        <v>2737.5</v>
      </c>
      <c r="J257" s="153">
        <f t="shared" si="14"/>
        <v>2737.5</v>
      </c>
      <c r="K257" s="154">
        <v>41988</v>
      </c>
      <c r="L257" s="155" t="s">
        <v>4049</v>
      </c>
      <c r="M257" s="156">
        <v>2.010101E+18</v>
      </c>
      <c r="N257" s="157" t="str">
        <f t="shared" si="13"/>
        <v>2010101000000000000FOR-032545/341988</v>
      </c>
      <c r="O257" s="156" t="s">
        <v>3833</v>
      </c>
      <c r="P257" s="145">
        <v>5043572000171</v>
      </c>
    </row>
    <row r="258" spans="1:16" ht="27.75" customHeight="1" x14ac:dyDescent="0.2">
      <c r="A258" s="79">
        <v>250</v>
      </c>
      <c r="B258" s="149" t="s">
        <v>30</v>
      </c>
      <c r="C258" s="162" t="s">
        <v>133</v>
      </c>
      <c r="D258" s="150" t="s">
        <v>3603</v>
      </c>
      <c r="E258" s="151" t="s">
        <v>3321</v>
      </c>
      <c r="F258" s="150" t="s">
        <v>3825</v>
      </c>
      <c r="G258" s="150" t="s">
        <v>1066</v>
      </c>
      <c r="H258" s="150" t="s">
        <v>2769</v>
      </c>
      <c r="I258" s="152">
        <v>550</v>
      </c>
      <c r="J258" s="153">
        <f t="shared" si="14"/>
        <v>550</v>
      </c>
      <c r="K258" s="154">
        <v>41958</v>
      </c>
      <c r="L258" s="155" t="s">
        <v>4383</v>
      </c>
      <c r="M258" s="156">
        <v>2.010104E+18</v>
      </c>
      <c r="N258" s="157" t="str">
        <f t="shared" si="13"/>
        <v>2010104000000000000FOR-184574/141958</v>
      </c>
      <c r="O258" s="156" t="s">
        <v>3834</v>
      </c>
      <c r="P258" s="145">
        <v>67901140000101</v>
      </c>
    </row>
    <row r="259" spans="1:16" ht="27.75" customHeight="1" x14ac:dyDescent="0.2">
      <c r="A259" s="79">
        <v>251</v>
      </c>
      <c r="B259" s="149" t="s">
        <v>30</v>
      </c>
      <c r="C259" s="162" t="s">
        <v>133</v>
      </c>
      <c r="D259" s="150" t="s">
        <v>3603</v>
      </c>
      <c r="E259" s="151" t="s">
        <v>3321</v>
      </c>
      <c r="F259" s="150" t="s">
        <v>3825</v>
      </c>
      <c r="G259" s="150" t="s">
        <v>1067</v>
      </c>
      <c r="H259" s="150" t="s">
        <v>2769</v>
      </c>
      <c r="I259" s="152">
        <v>550</v>
      </c>
      <c r="J259" s="153">
        <f t="shared" si="14"/>
        <v>550</v>
      </c>
      <c r="K259" s="154">
        <v>41958</v>
      </c>
      <c r="L259" s="155" t="s">
        <v>4384</v>
      </c>
      <c r="M259" s="156">
        <v>2.010104E+18</v>
      </c>
      <c r="N259" s="157" t="str">
        <f t="shared" si="13"/>
        <v>2010104000000000000FOR-187318/141958</v>
      </c>
      <c r="O259" s="156" t="s">
        <v>3834</v>
      </c>
      <c r="P259" s="145">
        <v>67901140000101</v>
      </c>
    </row>
    <row r="260" spans="1:16" ht="27.75" customHeight="1" x14ac:dyDescent="0.2">
      <c r="A260" s="79">
        <v>252</v>
      </c>
      <c r="B260" s="149" t="s">
        <v>30</v>
      </c>
      <c r="C260" s="162" t="s">
        <v>133</v>
      </c>
      <c r="D260" s="150" t="s">
        <v>3603</v>
      </c>
      <c r="E260" s="151" t="s">
        <v>3321</v>
      </c>
      <c r="F260" s="150" t="s">
        <v>3825</v>
      </c>
      <c r="G260" s="150" t="s">
        <v>1068</v>
      </c>
      <c r="H260" s="150" t="s">
        <v>2769</v>
      </c>
      <c r="I260" s="152">
        <v>526.59</v>
      </c>
      <c r="J260" s="153">
        <f t="shared" ref="J260:J263" si="15">I260</f>
        <v>526.59</v>
      </c>
      <c r="K260" s="154">
        <v>41976</v>
      </c>
      <c r="L260" s="155" t="s">
        <v>4385</v>
      </c>
      <c r="M260" s="156">
        <v>2.010104E+18</v>
      </c>
      <c r="N260" s="157" t="str">
        <f t="shared" si="13"/>
        <v>2010104000000000000FOR-197839/141976</v>
      </c>
      <c r="O260" s="156" t="s">
        <v>3834</v>
      </c>
      <c r="P260" s="145">
        <v>67901140000101</v>
      </c>
    </row>
    <row r="261" spans="1:16" ht="27.75" customHeight="1" x14ac:dyDescent="0.2">
      <c r="A261" s="79">
        <v>253</v>
      </c>
      <c r="B261" s="149" t="s">
        <v>30</v>
      </c>
      <c r="C261" s="162" t="s">
        <v>133</v>
      </c>
      <c r="D261" s="150" t="s">
        <v>3603</v>
      </c>
      <c r="E261" s="151" t="s">
        <v>3321</v>
      </c>
      <c r="F261" s="150" t="s">
        <v>3825</v>
      </c>
      <c r="G261" s="150" t="s">
        <v>1069</v>
      </c>
      <c r="H261" s="150" t="s">
        <v>2769</v>
      </c>
      <c r="I261" s="152">
        <v>550</v>
      </c>
      <c r="J261" s="153">
        <f t="shared" si="15"/>
        <v>550</v>
      </c>
      <c r="K261" s="154">
        <v>41992</v>
      </c>
      <c r="L261" s="155" t="s">
        <v>4386</v>
      </c>
      <c r="M261" s="156">
        <v>2.010104E+18</v>
      </c>
      <c r="N261" s="157" t="str">
        <f t="shared" si="13"/>
        <v>2010104000000000000FOR-199953/141992</v>
      </c>
      <c r="O261" s="156" t="s">
        <v>3834</v>
      </c>
      <c r="P261" s="145">
        <v>67901140000101</v>
      </c>
    </row>
    <row r="262" spans="1:16" ht="27.75" customHeight="1" x14ac:dyDescent="0.2">
      <c r="A262" s="79">
        <v>254</v>
      </c>
      <c r="B262" s="149" t="s">
        <v>30</v>
      </c>
      <c r="C262" s="162" t="s">
        <v>133</v>
      </c>
      <c r="D262" s="150" t="s">
        <v>3603</v>
      </c>
      <c r="E262" s="151" t="s">
        <v>3321</v>
      </c>
      <c r="F262" s="150" t="s">
        <v>3825</v>
      </c>
      <c r="G262" s="150" t="s">
        <v>1070</v>
      </c>
      <c r="H262" s="150" t="s">
        <v>2769</v>
      </c>
      <c r="I262" s="152">
        <v>200</v>
      </c>
      <c r="J262" s="153">
        <f t="shared" si="15"/>
        <v>200</v>
      </c>
      <c r="K262" s="154">
        <v>42060</v>
      </c>
      <c r="L262" s="155" t="s">
        <v>4387</v>
      </c>
      <c r="M262" s="156">
        <v>2.010104E+18</v>
      </c>
      <c r="N262" s="157" t="str">
        <f t="shared" si="13"/>
        <v>2010104000000000000FOR-209527/142060</v>
      </c>
      <c r="O262" s="156" t="s">
        <v>3834</v>
      </c>
      <c r="P262" s="145">
        <v>67901140000101</v>
      </c>
    </row>
    <row r="263" spans="1:16" ht="27.75" customHeight="1" x14ac:dyDescent="0.2">
      <c r="A263" s="79">
        <v>255</v>
      </c>
      <c r="B263" s="149" t="s">
        <v>30</v>
      </c>
      <c r="C263" s="162" t="s">
        <v>70</v>
      </c>
      <c r="D263" s="150" t="s">
        <v>3551</v>
      </c>
      <c r="E263" s="151" t="s">
        <v>3247</v>
      </c>
      <c r="F263" s="150" t="s">
        <v>3822</v>
      </c>
      <c r="G263" s="150" t="s">
        <v>547</v>
      </c>
      <c r="H263" s="150" t="s">
        <v>2769</v>
      </c>
      <c r="I263" s="152">
        <v>20900.34</v>
      </c>
      <c r="J263" s="153">
        <f t="shared" si="15"/>
        <v>20900.34</v>
      </c>
      <c r="K263" s="154">
        <v>42018</v>
      </c>
      <c r="L263" s="155" t="s">
        <v>4050</v>
      </c>
      <c r="M263" s="156">
        <v>2.010101E+18</v>
      </c>
      <c r="N263" s="157" t="str">
        <f t="shared" si="13"/>
        <v>2010101000000000000FOR-017023/142018</v>
      </c>
      <c r="O263" s="156" t="s">
        <v>3833</v>
      </c>
      <c r="P263" s="145">
        <v>54105671000650</v>
      </c>
    </row>
    <row r="264" spans="1:16" ht="27.75" customHeight="1" x14ac:dyDescent="0.2">
      <c r="A264" s="79">
        <v>256</v>
      </c>
      <c r="B264" s="149" t="s">
        <v>30</v>
      </c>
      <c r="C264" s="162" t="s">
        <v>191</v>
      </c>
      <c r="D264" s="150"/>
      <c r="E264" s="151" t="s">
        <v>2795</v>
      </c>
      <c r="F264" s="150" t="s">
        <v>3830</v>
      </c>
      <c r="G264" s="150" t="s">
        <v>499</v>
      </c>
      <c r="H264" s="150" t="s">
        <v>2771</v>
      </c>
      <c r="I264" s="158">
        <v>32680</v>
      </c>
      <c r="J264" s="153">
        <f>I264*$D$1259</f>
        <v>101909.31199999999</v>
      </c>
      <c r="K264" s="154">
        <v>42069</v>
      </c>
      <c r="L264" s="155" t="s">
        <v>3918</v>
      </c>
      <c r="M264" s="156">
        <v>2.010102E+18</v>
      </c>
      <c r="N264" s="157" t="str">
        <f t="shared" si="13"/>
        <v>2010102000000000000FOR-046619/342069</v>
      </c>
      <c r="O264" s="156" t="s">
        <v>3832</v>
      </c>
      <c r="P264" s="159">
        <v>54768</v>
      </c>
    </row>
    <row r="265" spans="1:16" ht="27.75" customHeight="1" x14ac:dyDescent="0.2">
      <c r="A265" s="79">
        <v>257</v>
      </c>
      <c r="B265" s="149" t="s">
        <v>31</v>
      </c>
      <c r="C265" s="162" t="s">
        <v>433</v>
      </c>
      <c r="D265" s="150" t="s">
        <v>3588</v>
      </c>
      <c r="E265" s="151" t="s">
        <v>3304</v>
      </c>
      <c r="F265" s="150" t="s">
        <v>3822</v>
      </c>
      <c r="G265" s="150" t="s">
        <v>2545</v>
      </c>
      <c r="H265" s="150" t="s">
        <v>2769</v>
      </c>
      <c r="I265" s="152">
        <v>34248.31</v>
      </c>
      <c r="J265" s="153">
        <f t="shared" ref="J265:J285" si="16">I265</f>
        <v>34248.31</v>
      </c>
      <c r="K265" s="154">
        <v>41928</v>
      </c>
      <c r="L265" s="155" t="s">
        <v>4347</v>
      </c>
      <c r="M265" s="156">
        <v>2.010101E+18</v>
      </c>
      <c r="N265" s="157" t="str">
        <f t="shared" ref="N265:N328" si="17">M265&amp;G265&amp;K265</f>
        <v>2010101000000000000FOR-027780/141928</v>
      </c>
      <c r="O265" s="156" t="s">
        <v>3833</v>
      </c>
      <c r="P265" s="145">
        <v>15115504000124</v>
      </c>
    </row>
    <row r="266" spans="1:16" ht="27.75" customHeight="1" x14ac:dyDescent="0.2">
      <c r="A266" s="79">
        <v>258</v>
      </c>
      <c r="B266" s="149" t="s">
        <v>31</v>
      </c>
      <c r="C266" s="162" t="s">
        <v>433</v>
      </c>
      <c r="D266" s="150" t="s">
        <v>3588</v>
      </c>
      <c r="E266" s="151" t="s">
        <v>3304</v>
      </c>
      <c r="F266" s="150" t="s">
        <v>3822</v>
      </c>
      <c r="G266" s="150" t="s">
        <v>2546</v>
      </c>
      <c r="H266" s="150" t="s">
        <v>2769</v>
      </c>
      <c r="I266" s="152">
        <v>90181.25</v>
      </c>
      <c r="J266" s="153">
        <f t="shared" si="16"/>
        <v>90181.25</v>
      </c>
      <c r="K266" s="154">
        <v>41935</v>
      </c>
      <c r="L266" s="155" t="s">
        <v>4348</v>
      </c>
      <c r="M266" s="156">
        <v>2.010101E+18</v>
      </c>
      <c r="N266" s="157" t="str">
        <f t="shared" si="17"/>
        <v>2010101000000000000FOR-027780/241935</v>
      </c>
      <c r="O266" s="156" t="s">
        <v>3833</v>
      </c>
      <c r="P266" s="145">
        <v>15115504000124</v>
      </c>
    </row>
    <row r="267" spans="1:16" ht="27.75" customHeight="1" x14ac:dyDescent="0.2">
      <c r="A267" s="79">
        <v>259</v>
      </c>
      <c r="B267" s="149" t="s">
        <v>31</v>
      </c>
      <c r="C267" s="162" t="s">
        <v>433</v>
      </c>
      <c r="D267" s="150" t="s">
        <v>3588</v>
      </c>
      <c r="E267" s="151" t="s">
        <v>3304</v>
      </c>
      <c r="F267" s="150" t="s">
        <v>3822</v>
      </c>
      <c r="G267" s="150" t="s">
        <v>2547</v>
      </c>
      <c r="H267" s="150" t="s">
        <v>2769</v>
      </c>
      <c r="I267" s="152">
        <v>97165.5</v>
      </c>
      <c r="J267" s="153">
        <f t="shared" si="16"/>
        <v>97165.5</v>
      </c>
      <c r="K267" s="154">
        <v>41976</v>
      </c>
      <c r="L267" s="155" t="s">
        <v>4349</v>
      </c>
      <c r="M267" s="156">
        <v>2.010101E+18</v>
      </c>
      <c r="N267" s="157" t="str">
        <f t="shared" si="17"/>
        <v>2010101000000000000FOR-028523/141976</v>
      </c>
      <c r="O267" s="156" t="s">
        <v>3833</v>
      </c>
      <c r="P267" s="145">
        <v>15115504000124</v>
      </c>
    </row>
    <row r="268" spans="1:16" ht="27.75" customHeight="1" x14ac:dyDescent="0.2">
      <c r="A268" s="79">
        <v>260</v>
      </c>
      <c r="B268" s="149" t="s">
        <v>31</v>
      </c>
      <c r="C268" s="162" t="s">
        <v>433</v>
      </c>
      <c r="D268" s="150" t="s">
        <v>3588</v>
      </c>
      <c r="E268" s="151" t="s">
        <v>3304</v>
      </c>
      <c r="F268" s="150" t="s">
        <v>3822</v>
      </c>
      <c r="G268" s="150" t="s">
        <v>2548</v>
      </c>
      <c r="H268" s="150" t="s">
        <v>2769</v>
      </c>
      <c r="I268" s="152">
        <v>97165.5</v>
      </c>
      <c r="J268" s="153">
        <f t="shared" si="16"/>
        <v>97165.5</v>
      </c>
      <c r="K268" s="154">
        <v>41983</v>
      </c>
      <c r="L268" s="155" t="s">
        <v>4350</v>
      </c>
      <c r="M268" s="156">
        <v>2.010101E+18</v>
      </c>
      <c r="N268" s="157" t="str">
        <f t="shared" si="17"/>
        <v>2010101000000000000FOR-028523/241983</v>
      </c>
      <c r="O268" s="156" t="s">
        <v>3833</v>
      </c>
      <c r="P268" s="145">
        <v>15115504000124</v>
      </c>
    </row>
    <row r="269" spans="1:16" ht="27.75" customHeight="1" x14ac:dyDescent="0.2">
      <c r="A269" s="79">
        <v>261</v>
      </c>
      <c r="B269" s="149" t="s">
        <v>31</v>
      </c>
      <c r="C269" s="162" t="s">
        <v>433</v>
      </c>
      <c r="D269" s="150" t="s">
        <v>3588</v>
      </c>
      <c r="E269" s="151" t="s">
        <v>3304</v>
      </c>
      <c r="F269" s="150" t="s">
        <v>3822</v>
      </c>
      <c r="G269" s="150" t="s">
        <v>2549</v>
      </c>
      <c r="H269" s="150" t="s">
        <v>2769</v>
      </c>
      <c r="I269" s="152">
        <v>54598.5</v>
      </c>
      <c r="J269" s="153">
        <f t="shared" si="16"/>
        <v>54598.5</v>
      </c>
      <c r="K269" s="154">
        <v>42082</v>
      </c>
      <c r="L269" s="155" t="s">
        <v>4351</v>
      </c>
      <c r="M269" s="156">
        <v>2.010101E+18</v>
      </c>
      <c r="N269" s="157" t="str">
        <f t="shared" si="17"/>
        <v>2010101000000000000FOR-029950/142082</v>
      </c>
      <c r="O269" s="156" t="s">
        <v>3833</v>
      </c>
      <c r="P269" s="145">
        <v>15115504000124</v>
      </c>
    </row>
    <row r="270" spans="1:16" ht="27.75" customHeight="1" x14ac:dyDescent="0.2">
      <c r="A270" s="79">
        <v>262</v>
      </c>
      <c r="B270" s="149" t="s">
        <v>31</v>
      </c>
      <c r="C270" s="162" t="s">
        <v>433</v>
      </c>
      <c r="D270" s="150" t="s">
        <v>3588</v>
      </c>
      <c r="E270" s="151" t="s">
        <v>3304</v>
      </c>
      <c r="F270" s="150" t="s">
        <v>3822</v>
      </c>
      <c r="G270" s="150" t="s">
        <v>2550</v>
      </c>
      <c r="H270" s="150" t="s">
        <v>2769</v>
      </c>
      <c r="I270" s="152">
        <v>54598.5</v>
      </c>
      <c r="J270" s="153">
        <f t="shared" si="16"/>
        <v>54598.5</v>
      </c>
      <c r="K270" s="154">
        <v>42089</v>
      </c>
      <c r="L270" s="155" t="s">
        <v>4352</v>
      </c>
      <c r="M270" s="156">
        <v>2.010101E+18</v>
      </c>
      <c r="N270" s="157" t="str">
        <f t="shared" si="17"/>
        <v>2010101000000000000FOR-029950/242089</v>
      </c>
      <c r="O270" s="156" t="s">
        <v>3833</v>
      </c>
      <c r="P270" s="145">
        <v>15115504000124</v>
      </c>
    </row>
    <row r="271" spans="1:16" ht="27.75" customHeight="1" x14ac:dyDescent="0.2">
      <c r="A271" s="79">
        <v>263</v>
      </c>
      <c r="B271" s="149" t="s">
        <v>31</v>
      </c>
      <c r="C271" s="162" t="s">
        <v>433</v>
      </c>
      <c r="D271" s="150" t="s">
        <v>3588</v>
      </c>
      <c r="E271" s="151" t="s">
        <v>3304</v>
      </c>
      <c r="F271" s="150" t="s">
        <v>3822</v>
      </c>
      <c r="G271" s="150" t="s">
        <v>2551</v>
      </c>
      <c r="H271" s="150" t="s">
        <v>2769</v>
      </c>
      <c r="I271" s="152">
        <v>55030.63</v>
      </c>
      <c r="J271" s="153">
        <f t="shared" si="16"/>
        <v>55030.63</v>
      </c>
      <c r="K271" s="154">
        <v>42094</v>
      </c>
      <c r="L271" s="155" t="s">
        <v>4353</v>
      </c>
      <c r="M271" s="156">
        <v>2.010101E+18</v>
      </c>
      <c r="N271" s="157" t="str">
        <f t="shared" si="17"/>
        <v>2010101000000000000FOR-030155/142094</v>
      </c>
      <c r="O271" s="156" t="s">
        <v>3833</v>
      </c>
      <c r="P271" s="145">
        <v>15115504000124</v>
      </c>
    </row>
    <row r="272" spans="1:16" ht="27.75" customHeight="1" x14ac:dyDescent="0.2">
      <c r="A272" s="79">
        <v>264</v>
      </c>
      <c r="B272" s="149" t="s">
        <v>31</v>
      </c>
      <c r="C272" s="162" t="s">
        <v>433</v>
      </c>
      <c r="D272" s="150" t="s">
        <v>3588</v>
      </c>
      <c r="E272" s="151" t="s">
        <v>3304</v>
      </c>
      <c r="F272" s="150" t="s">
        <v>3822</v>
      </c>
      <c r="G272" s="150" t="s">
        <v>2552</v>
      </c>
      <c r="H272" s="150" t="s">
        <v>2769</v>
      </c>
      <c r="I272" s="152">
        <v>55030.62</v>
      </c>
      <c r="J272" s="153">
        <f t="shared" si="16"/>
        <v>55030.62</v>
      </c>
      <c r="K272" s="154">
        <v>42101</v>
      </c>
      <c r="L272" s="155" t="s">
        <v>4354</v>
      </c>
      <c r="M272" s="156">
        <v>2.010101E+18</v>
      </c>
      <c r="N272" s="157" t="str">
        <f t="shared" si="17"/>
        <v>2010101000000000000FOR-030155/242101</v>
      </c>
      <c r="O272" s="156" t="s">
        <v>3833</v>
      </c>
      <c r="P272" s="145">
        <v>15115504000124</v>
      </c>
    </row>
    <row r="273" spans="1:16" ht="27.75" customHeight="1" x14ac:dyDescent="0.2">
      <c r="A273" s="79">
        <v>265</v>
      </c>
      <c r="B273" s="149" t="s">
        <v>30</v>
      </c>
      <c r="C273" s="162" t="s">
        <v>273</v>
      </c>
      <c r="D273" s="150" t="s">
        <v>2954</v>
      </c>
      <c r="E273" s="151" t="s">
        <v>3414</v>
      </c>
      <c r="F273" s="150" t="s">
        <v>3826</v>
      </c>
      <c r="G273" s="150" t="s">
        <v>2118</v>
      </c>
      <c r="H273" s="150" t="s">
        <v>2769</v>
      </c>
      <c r="I273" s="152">
        <v>420.59</v>
      </c>
      <c r="J273" s="153">
        <f t="shared" si="16"/>
        <v>420.59</v>
      </c>
      <c r="K273" s="154">
        <v>42093</v>
      </c>
      <c r="L273" s="155" t="s">
        <v>4894</v>
      </c>
      <c r="M273" s="156">
        <v>2.010101E+18</v>
      </c>
      <c r="N273" s="157" t="str">
        <f t="shared" si="17"/>
        <v>2010101000000000000FOR-2015492/142093</v>
      </c>
      <c r="O273" s="156" t="s">
        <v>3833</v>
      </c>
      <c r="P273" s="145">
        <v>91028530000101</v>
      </c>
    </row>
    <row r="274" spans="1:16" ht="27.75" customHeight="1" x14ac:dyDescent="0.2">
      <c r="A274" s="79">
        <v>266</v>
      </c>
      <c r="B274" s="149" t="s">
        <v>30</v>
      </c>
      <c r="C274" s="162" t="s">
        <v>273</v>
      </c>
      <c r="D274" s="150" t="s">
        <v>2954</v>
      </c>
      <c r="E274" s="151" t="s">
        <v>3414</v>
      </c>
      <c r="F274" s="150" t="s">
        <v>3826</v>
      </c>
      <c r="G274" s="150" t="s">
        <v>2119</v>
      </c>
      <c r="H274" s="150" t="s">
        <v>2769</v>
      </c>
      <c r="I274" s="152">
        <v>420.59</v>
      </c>
      <c r="J274" s="153">
        <f t="shared" si="16"/>
        <v>420.59</v>
      </c>
      <c r="K274" s="154">
        <v>42124</v>
      </c>
      <c r="L274" s="155" t="s">
        <v>4895</v>
      </c>
      <c r="M274" s="156">
        <v>2.010101E+18</v>
      </c>
      <c r="N274" s="157" t="str">
        <f t="shared" si="17"/>
        <v>2010101000000000000FOR-2015589/142124</v>
      </c>
      <c r="O274" s="156" t="s">
        <v>3833</v>
      </c>
      <c r="P274" s="145">
        <v>91028530000101</v>
      </c>
    </row>
    <row r="275" spans="1:16" ht="27.75" customHeight="1" x14ac:dyDescent="0.2">
      <c r="A275" s="79">
        <v>267</v>
      </c>
      <c r="B275" s="149" t="s">
        <v>30</v>
      </c>
      <c r="C275" s="162" t="s">
        <v>273</v>
      </c>
      <c r="D275" s="150" t="s">
        <v>2954</v>
      </c>
      <c r="E275" s="151" t="s">
        <v>3414</v>
      </c>
      <c r="F275" s="150" t="s">
        <v>3826</v>
      </c>
      <c r="G275" s="150" t="s">
        <v>3157</v>
      </c>
      <c r="H275" s="150" t="s">
        <v>2769</v>
      </c>
      <c r="I275" s="152">
        <v>420.59</v>
      </c>
      <c r="J275" s="153">
        <f t="shared" si="16"/>
        <v>420.59</v>
      </c>
      <c r="K275" s="154">
        <v>42154</v>
      </c>
      <c r="L275" s="155" t="s">
        <v>4896</v>
      </c>
      <c r="M275" s="156">
        <v>2.010101E+18</v>
      </c>
      <c r="N275" s="157" t="str">
        <f t="shared" si="17"/>
        <v>2010101000000000000FOR-2015853/142154</v>
      </c>
      <c r="O275" s="156" t="s">
        <v>3833</v>
      </c>
      <c r="P275" s="145">
        <v>91028530000101</v>
      </c>
    </row>
    <row r="276" spans="1:16" ht="27.75" customHeight="1" x14ac:dyDescent="0.2">
      <c r="A276" s="79">
        <v>268</v>
      </c>
      <c r="B276" s="149" t="s">
        <v>31</v>
      </c>
      <c r="C276" s="162" t="s">
        <v>445</v>
      </c>
      <c r="D276" s="150" t="s">
        <v>3769</v>
      </c>
      <c r="E276" s="151" t="s">
        <v>3519</v>
      </c>
      <c r="F276" s="150" t="s">
        <v>3826</v>
      </c>
      <c r="G276" s="150" t="s">
        <v>2599</v>
      </c>
      <c r="H276" s="150" t="s">
        <v>2769</v>
      </c>
      <c r="I276" s="152">
        <v>500</v>
      </c>
      <c r="J276" s="153">
        <f t="shared" si="16"/>
        <v>500</v>
      </c>
      <c r="K276" s="154">
        <v>42083</v>
      </c>
      <c r="L276" s="155" t="s">
        <v>5048</v>
      </c>
      <c r="M276" s="156">
        <v>2.010101E+18</v>
      </c>
      <c r="N276" s="157" t="str">
        <f t="shared" si="17"/>
        <v>2010101000000000000FOR-007416/142083</v>
      </c>
      <c r="O276" s="156" t="s">
        <v>3833</v>
      </c>
      <c r="P276" s="145">
        <v>33609165000386</v>
      </c>
    </row>
    <row r="277" spans="1:16" ht="27.75" customHeight="1" x14ac:dyDescent="0.2">
      <c r="A277" s="79">
        <v>269</v>
      </c>
      <c r="B277" s="149" t="s">
        <v>30</v>
      </c>
      <c r="C277" s="162" t="s">
        <v>276</v>
      </c>
      <c r="D277" s="150" t="s">
        <v>3680</v>
      </c>
      <c r="E277" s="151" t="s">
        <v>3417</v>
      </c>
      <c r="F277" s="150" t="s">
        <v>3826</v>
      </c>
      <c r="G277" s="150" t="s">
        <v>2123</v>
      </c>
      <c r="H277" s="150" t="s">
        <v>2769</v>
      </c>
      <c r="I277" s="152">
        <v>1847.75</v>
      </c>
      <c r="J277" s="153">
        <f t="shared" si="16"/>
        <v>1847.75</v>
      </c>
      <c r="K277" s="154">
        <v>42060</v>
      </c>
      <c r="L277" s="155" t="s">
        <v>4897</v>
      </c>
      <c r="M277" s="156">
        <v>2.010101E+18</v>
      </c>
      <c r="N277" s="157" t="str">
        <f t="shared" si="17"/>
        <v>2010101000000000000FOR-010929/142060</v>
      </c>
      <c r="O277" s="156" t="s">
        <v>3833</v>
      </c>
      <c r="P277" s="145">
        <v>1821978000187</v>
      </c>
    </row>
    <row r="278" spans="1:16" ht="27.75" customHeight="1" x14ac:dyDescent="0.2">
      <c r="A278" s="79">
        <v>270</v>
      </c>
      <c r="B278" s="149" t="s">
        <v>30</v>
      </c>
      <c r="C278" s="162" t="s">
        <v>276</v>
      </c>
      <c r="D278" s="150" t="s">
        <v>3680</v>
      </c>
      <c r="E278" s="151" t="s">
        <v>3417</v>
      </c>
      <c r="F278" s="150" t="s">
        <v>3826</v>
      </c>
      <c r="G278" s="150" t="s">
        <v>1783</v>
      </c>
      <c r="H278" s="150" t="s">
        <v>2769</v>
      </c>
      <c r="I278" s="152">
        <v>1805.63</v>
      </c>
      <c r="J278" s="153">
        <f t="shared" si="16"/>
        <v>1805.63</v>
      </c>
      <c r="K278" s="154">
        <v>42078</v>
      </c>
      <c r="L278" s="155" t="s">
        <v>4898</v>
      </c>
      <c r="M278" s="156">
        <v>2.010101E+18</v>
      </c>
      <c r="N278" s="157" t="str">
        <f t="shared" si="17"/>
        <v>2010101000000000000FOR-010989/142078</v>
      </c>
      <c r="O278" s="156" t="s">
        <v>3833</v>
      </c>
      <c r="P278" s="145">
        <v>1821978000187</v>
      </c>
    </row>
    <row r="279" spans="1:16" ht="27.75" customHeight="1" x14ac:dyDescent="0.2">
      <c r="A279" s="79">
        <v>271</v>
      </c>
      <c r="B279" s="149" t="s">
        <v>30</v>
      </c>
      <c r="C279" s="162" t="s">
        <v>276</v>
      </c>
      <c r="D279" s="150" t="s">
        <v>3680</v>
      </c>
      <c r="E279" s="151" t="s">
        <v>3417</v>
      </c>
      <c r="F279" s="150" t="s">
        <v>3826</v>
      </c>
      <c r="G279" s="150" t="s">
        <v>2124</v>
      </c>
      <c r="H279" s="150" t="s">
        <v>2769</v>
      </c>
      <c r="I279" s="152">
        <v>1847.75</v>
      </c>
      <c r="J279" s="153">
        <f t="shared" si="16"/>
        <v>1847.75</v>
      </c>
      <c r="K279" s="154">
        <v>42109</v>
      </c>
      <c r="L279" s="155" t="s">
        <v>4899</v>
      </c>
      <c r="M279" s="156">
        <v>2.010101E+18</v>
      </c>
      <c r="N279" s="157" t="str">
        <f t="shared" si="17"/>
        <v>2010101000000000000FOR-000057/142109</v>
      </c>
      <c r="O279" s="156" t="s">
        <v>3833</v>
      </c>
      <c r="P279" s="145">
        <v>1821978000187</v>
      </c>
    </row>
    <row r="280" spans="1:16" ht="27.75" customHeight="1" x14ac:dyDescent="0.2">
      <c r="A280" s="79">
        <v>272</v>
      </c>
      <c r="B280" s="149" t="s">
        <v>30</v>
      </c>
      <c r="C280" s="162" t="s">
        <v>276</v>
      </c>
      <c r="D280" s="150" t="s">
        <v>3680</v>
      </c>
      <c r="E280" s="151" t="s">
        <v>3417</v>
      </c>
      <c r="F280" s="150" t="s">
        <v>3826</v>
      </c>
      <c r="G280" s="150" t="s">
        <v>3158</v>
      </c>
      <c r="H280" s="150" t="s">
        <v>2769</v>
      </c>
      <c r="I280" s="152">
        <v>1847.75</v>
      </c>
      <c r="J280" s="153">
        <f t="shared" si="16"/>
        <v>1847.75</v>
      </c>
      <c r="K280" s="154">
        <v>42157</v>
      </c>
      <c r="L280" s="155" t="s">
        <v>4900</v>
      </c>
      <c r="M280" s="156">
        <v>2.010101E+18</v>
      </c>
      <c r="N280" s="157" t="str">
        <f t="shared" si="17"/>
        <v>2010101000000000000FOR-000124/142157</v>
      </c>
      <c r="O280" s="156" t="s">
        <v>3833</v>
      </c>
      <c r="P280" s="145">
        <v>1821978000187</v>
      </c>
    </row>
    <row r="281" spans="1:16" ht="27.75" customHeight="1" x14ac:dyDescent="0.2">
      <c r="A281" s="79">
        <v>273</v>
      </c>
      <c r="B281" s="149" t="s">
        <v>30</v>
      </c>
      <c r="C281" s="162" t="s">
        <v>278</v>
      </c>
      <c r="D281" s="150" t="s">
        <v>2963</v>
      </c>
      <c r="E281" s="151" t="s">
        <v>3419</v>
      </c>
      <c r="F281" s="150" t="s">
        <v>3826</v>
      </c>
      <c r="G281" s="150" t="s">
        <v>2135</v>
      </c>
      <c r="H281" s="150" t="s">
        <v>2769</v>
      </c>
      <c r="I281" s="152">
        <v>389.5</v>
      </c>
      <c r="J281" s="153">
        <f t="shared" si="16"/>
        <v>389.5</v>
      </c>
      <c r="K281" s="154">
        <v>41942</v>
      </c>
      <c r="L281" s="155" t="s">
        <v>4901</v>
      </c>
      <c r="M281" s="156">
        <v>2.010101E+18</v>
      </c>
      <c r="N281" s="157" t="str">
        <f t="shared" si="17"/>
        <v>2010101000000000000FOR-243007/141942</v>
      </c>
      <c r="O281" s="156" t="s">
        <v>3833</v>
      </c>
      <c r="P281" s="145">
        <v>93923761000104</v>
      </c>
    </row>
    <row r="282" spans="1:16" ht="27.75" customHeight="1" x14ac:dyDescent="0.2">
      <c r="A282" s="79">
        <v>274</v>
      </c>
      <c r="B282" s="149" t="s">
        <v>30</v>
      </c>
      <c r="C282" s="162" t="s">
        <v>279</v>
      </c>
      <c r="D282" s="150" t="s">
        <v>2921</v>
      </c>
      <c r="E282" s="151" t="s">
        <v>3420</v>
      </c>
      <c r="F282" s="150" t="s">
        <v>3826</v>
      </c>
      <c r="G282" s="150" t="s">
        <v>3159</v>
      </c>
      <c r="H282" s="150" t="s">
        <v>2769</v>
      </c>
      <c r="I282" s="152">
        <v>1539.36</v>
      </c>
      <c r="J282" s="153">
        <f t="shared" si="16"/>
        <v>1539.36</v>
      </c>
      <c r="K282" s="154">
        <v>42116</v>
      </c>
      <c r="L282" s="155" t="s">
        <v>4902</v>
      </c>
      <c r="M282" s="156">
        <v>2.010101E+18</v>
      </c>
      <c r="N282" s="157" t="str">
        <f t="shared" si="17"/>
        <v>2010101000000000000FOR-1030395/142116</v>
      </c>
      <c r="O282" s="156" t="s">
        <v>3833</v>
      </c>
      <c r="P282" s="145">
        <v>72381189000625</v>
      </c>
    </row>
    <row r="283" spans="1:16" ht="27.75" customHeight="1" x14ac:dyDescent="0.2">
      <c r="A283" s="79">
        <v>275</v>
      </c>
      <c r="B283" s="149" t="s">
        <v>30</v>
      </c>
      <c r="C283" s="162" t="s">
        <v>279</v>
      </c>
      <c r="D283" s="150" t="s">
        <v>2921</v>
      </c>
      <c r="E283" s="151" t="s">
        <v>3420</v>
      </c>
      <c r="F283" s="150" t="s">
        <v>3826</v>
      </c>
      <c r="G283" s="150" t="s">
        <v>2137</v>
      </c>
      <c r="H283" s="150" t="s">
        <v>2769</v>
      </c>
      <c r="I283" s="152">
        <v>1711.01</v>
      </c>
      <c r="J283" s="153">
        <f t="shared" si="16"/>
        <v>1711.01</v>
      </c>
      <c r="K283" s="154">
        <v>41972</v>
      </c>
      <c r="L283" s="155" t="s">
        <v>4903</v>
      </c>
      <c r="M283" s="156">
        <v>2.010101E+18</v>
      </c>
      <c r="N283" s="157" t="str">
        <f t="shared" si="17"/>
        <v>2010101000000000000FOR-4806266/141972</v>
      </c>
      <c r="O283" s="156" t="s">
        <v>3833</v>
      </c>
      <c r="P283" s="145">
        <v>72381189000625</v>
      </c>
    </row>
    <row r="284" spans="1:16" ht="27.75" customHeight="1" x14ac:dyDescent="0.2">
      <c r="A284" s="79">
        <v>276</v>
      </c>
      <c r="B284" s="149" t="s">
        <v>31</v>
      </c>
      <c r="C284" s="162" t="s">
        <v>434</v>
      </c>
      <c r="D284" s="150" t="s">
        <v>3589</v>
      </c>
      <c r="E284" s="151" t="s">
        <v>3305</v>
      </c>
      <c r="F284" s="150" t="s">
        <v>3822</v>
      </c>
      <c r="G284" s="150" t="s">
        <v>2553</v>
      </c>
      <c r="H284" s="150" t="s">
        <v>2769</v>
      </c>
      <c r="I284" s="152">
        <v>1797.45</v>
      </c>
      <c r="J284" s="153">
        <f t="shared" si="16"/>
        <v>1797.45</v>
      </c>
      <c r="K284" s="154">
        <v>41999</v>
      </c>
      <c r="L284" s="155" t="s">
        <v>4355</v>
      </c>
      <c r="M284" s="156">
        <v>2.010101E+18</v>
      </c>
      <c r="N284" s="157" t="str">
        <f t="shared" si="17"/>
        <v>2010101000000000000FOR-000129/141999</v>
      </c>
      <c r="O284" s="156" t="s">
        <v>3833</v>
      </c>
      <c r="P284" s="145">
        <v>9471917000220</v>
      </c>
    </row>
    <row r="285" spans="1:16" ht="27.75" customHeight="1" x14ac:dyDescent="0.2">
      <c r="A285" s="79">
        <v>277</v>
      </c>
      <c r="B285" s="149" t="s">
        <v>31</v>
      </c>
      <c r="C285" s="162" t="s">
        <v>434</v>
      </c>
      <c r="D285" s="150" t="s">
        <v>3589</v>
      </c>
      <c r="E285" s="151" t="s">
        <v>3305</v>
      </c>
      <c r="F285" s="150" t="s">
        <v>3822</v>
      </c>
      <c r="G285" s="150" t="s">
        <v>2554</v>
      </c>
      <c r="H285" s="150" t="s">
        <v>2769</v>
      </c>
      <c r="I285" s="152">
        <v>1797.45</v>
      </c>
      <c r="J285" s="153">
        <f t="shared" si="16"/>
        <v>1797.45</v>
      </c>
      <c r="K285" s="154">
        <v>42016</v>
      </c>
      <c r="L285" s="155" t="s">
        <v>4356</v>
      </c>
      <c r="M285" s="156">
        <v>2.010101E+18</v>
      </c>
      <c r="N285" s="157" t="str">
        <f t="shared" si="17"/>
        <v>2010101000000000000FOR-000129/242016</v>
      </c>
      <c r="O285" s="156" t="s">
        <v>3833</v>
      </c>
      <c r="P285" s="145">
        <v>9471917000220</v>
      </c>
    </row>
    <row r="286" spans="1:16" ht="27.75" customHeight="1" x14ac:dyDescent="0.2">
      <c r="A286" s="79">
        <v>278</v>
      </c>
      <c r="B286" s="149" t="s">
        <v>30</v>
      </c>
      <c r="C286" s="162" t="s">
        <v>192</v>
      </c>
      <c r="D286" s="150"/>
      <c r="E286" s="151" t="s">
        <v>2796</v>
      </c>
      <c r="F286" s="150" t="s">
        <v>3830</v>
      </c>
      <c r="G286" s="150" t="s">
        <v>500</v>
      </c>
      <c r="H286" s="150" t="s">
        <v>2771</v>
      </c>
      <c r="I286" s="158">
        <v>75200</v>
      </c>
      <c r="J286" s="153">
        <f>I286*$D$1259</f>
        <v>234503.67999999999</v>
      </c>
      <c r="K286" s="154">
        <v>42072</v>
      </c>
      <c r="L286" s="155" t="s">
        <v>3919</v>
      </c>
      <c r="M286" s="156">
        <v>2.010102E+18</v>
      </c>
      <c r="N286" s="157" t="str">
        <f t="shared" si="17"/>
        <v>2010102000000000000FOR-046968/142072</v>
      </c>
      <c r="O286" s="156" t="s">
        <v>3832</v>
      </c>
      <c r="P286" s="159">
        <v>8964418</v>
      </c>
    </row>
    <row r="287" spans="1:16" ht="27.75" customHeight="1" x14ac:dyDescent="0.2">
      <c r="A287" s="79">
        <v>279</v>
      </c>
      <c r="B287" s="149" t="s">
        <v>30</v>
      </c>
      <c r="C287" s="162" t="s">
        <v>71</v>
      </c>
      <c r="D287" s="150" t="s">
        <v>3552</v>
      </c>
      <c r="E287" s="151" t="s">
        <v>3248</v>
      </c>
      <c r="F287" s="150" t="s">
        <v>3822</v>
      </c>
      <c r="G287" s="150" t="s">
        <v>548</v>
      </c>
      <c r="H287" s="150" t="s">
        <v>2769</v>
      </c>
      <c r="I287" s="152">
        <v>36765.56</v>
      </c>
      <c r="J287" s="153">
        <f t="shared" ref="J287:J312" si="18">I287</f>
        <v>36765.56</v>
      </c>
      <c r="K287" s="154">
        <v>42069</v>
      </c>
      <c r="L287" s="155" t="s">
        <v>4051</v>
      </c>
      <c r="M287" s="156">
        <v>2.010101E+18</v>
      </c>
      <c r="N287" s="157" t="str">
        <f t="shared" si="17"/>
        <v>2010101000000000000FOR-017763/142069</v>
      </c>
      <c r="O287" s="156" t="s">
        <v>3833</v>
      </c>
      <c r="P287" s="145">
        <v>53048369000130</v>
      </c>
    </row>
    <row r="288" spans="1:16" ht="27.75" customHeight="1" x14ac:dyDescent="0.2">
      <c r="A288" s="79">
        <v>280</v>
      </c>
      <c r="B288" s="149" t="s">
        <v>30</v>
      </c>
      <c r="C288" s="162" t="s">
        <v>2979</v>
      </c>
      <c r="D288" s="150" t="s">
        <v>3604</v>
      </c>
      <c r="E288" s="151" t="s">
        <v>3792</v>
      </c>
      <c r="F288" s="150" t="s">
        <v>3826</v>
      </c>
      <c r="G288" s="150" t="s">
        <v>3030</v>
      </c>
      <c r="H288" s="150" t="s">
        <v>2769</v>
      </c>
      <c r="I288" s="152">
        <v>169.23</v>
      </c>
      <c r="J288" s="153">
        <f t="shared" si="18"/>
        <v>169.23</v>
      </c>
      <c r="K288" s="154">
        <v>42130</v>
      </c>
      <c r="L288" s="155" t="s">
        <v>4388</v>
      </c>
      <c r="M288" s="156">
        <v>2.010101E+18</v>
      </c>
      <c r="N288" s="157" t="str">
        <f t="shared" si="17"/>
        <v>2010101000000000000FOR-018955/142130</v>
      </c>
      <c r="O288" s="156" t="s">
        <v>3833</v>
      </c>
      <c r="P288" s="145">
        <v>125433000173</v>
      </c>
    </row>
    <row r="289" spans="1:16" ht="27.75" customHeight="1" x14ac:dyDescent="0.2">
      <c r="A289" s="79">
        <v>281</v>
      </c>
      <c r="B289" s="149" t="s">
        <v>30</v>
      </c>
      <c r="C289" s="162" t="s">
        <v>72</v>
      </c>
      <c r="D289" s="150" t="s">
        <v>2911</v>
      </c>
      <c r="E289" s="151" t="s">
        <v>3249</v>
      </c>
      <c r="F289" s="150" t="s">
        <v>3822</v>
      </c>
      <c r="G289" s="150" t="s">
        <v>549</v>
      </c>
      <c r="H289" s="150" t="s">
        <v>2769</v>
      </c>
      <c r="I289" s="152">
        <v>2497.5</v>
      </c>
      <c r="J289" s="153">
        <f t="shared" si="18"/>
        <v>2497.5</v>
      </c>
      <c r="K289" s="154">
        <v>42096</v>
      </c>
      <c r="L289" s="155" t="s">
        <v>4052</v>
      </c>
      <c r="M289" s="156">
        <v>2.010101E+18</v>
      </c>
      <c r="N289" s="157" t="str">
        <f t="shared" si="17"/>
        <v>2010101000000000000FOR-062329/142096</v>
      </c>
      <c r="O289" s="156" t="s">
        <v>3833</v>
      </c>
      <c r="P289" s="145">
        <v>61425237000109</v>
      </c>
    </row>
    <row r="290" spans="1:16" ht="27.75" customHeight="1" x14ac:dyDescent="0.2">
      <c r="A290" s="79">
        <v>282</v>
      </c>
      <c r="B290" s="149" t="s">
        <v>30</v>
      </c>
      <c r="C290" s="162" t="s">
        <v>73</v>
      </c>
      <c r="D290" s="150" t="s">
        <v>2920</v>
      </c>
      <c r="E290" s="151" t="s">
        <v>3250</v>
      </c>
      <c r="F290" s="150" t="s">
        <v>3823</v>
      </c>
      <c r="G290" s="150" t="s">
        <v>550</v>
      </c>
      <c r="H290" s="150" t="s">
        <v>2769</v>
      </c>
      <c r="I290" s="152">
        <v>4360</v>
      </c>
      <c r="J290" s="153">
        <f t="shared" si="18"/>
        <v>4360</v>
      </c>
      <c r="K290" s="154">
        <v>41989</v>
      </c>
      <c r="L290" s="155" t="s">
        <v>4053</v>
      </c>
      <c r="M290" s="156">
        <v>2.010101E+18</v>
      </c>
      <c r="N290" s="157" t="str">
        <f t="shared" si="17"/>
        <v>2010101000000000000FOR-022722/141989</v>
      </c>
      <c r="O290" s="156" t="s">
        <v>3833</v>
      </c>
      <c r="P290" s="145">
        <v>72379860000199</v>
      </c>
    </row>
    <row r="291" spans="1:16" ht="27.75" customHeight="1" x14ac:dyDescent="0.2">
      <c r="A291" s="79">
        <v>283</v>
      </c>
      <c r="B291" s="149" t="s">
        <v>30</v>
      </c>
      <c r="C291" s="162" t="s">
        <v>73</v>
      </c>
      <c r="D291" s="150" t="s">
        <v>2920</v>
      </c>
      <c r="E291" s="151" t="s">
        <v>3250</v>
      </c>
      <c r="F291" s="150" t="s">
        <v>3823</v>
      </c>
      <c r="G291" s="150" t="s">
        <v>551</v>
      </c>
      <c r="H291" s="150" t="s">
        <v>2769</v>
      </c>
      <c r="I291" s="152">
        <v>6360</v>
      </c>
      <c r="J291" s="153">
        <f t="shared" si="18"/>
        <v>6360</v>
      </c>
      <c r="K291" s="154">
        <v>41996</v>
      </c>
      <c r="L291" s="155" t="s">
        <v>4054</v>
      </c>
      <c r="M291" s="156">
        <v>2.010101E+18</v>
      </c>
      <c r="N291" s="157" t="str">
        <f t="shared" si="17"/>
        <v>2010101000000000000FOR-022722/241996</v>
      </c>
      <c r="O291" s="156" t="s">
        <v>3833</v>
      </c>
      <c r="P291" s="145">
        <v>72379860000199</v>
      </c>
    </row>
    <row r="292" spans="1:16" ht="27.75" customHeight="1" x14ac:dyDescent="0.2">
      <c r="A292" s="79">
        <v>284</v>
      </c>
      <c r="B292" s="149" t="s">
        <v>30</v>
      </c>
      <c r="C292" s="162" t="s">
        <v>134</v>
      </c>
      <c r="D292" s="150" t="s">
        <v>3605</v>
      </c>
      <c r="E292" s="151" t="s">
        <v>3322</v>
      </c>
      <c r="F292" s="150" t="s">
        <v>3825</v>
      </c>
      <c r="G292" s="150" t="s">
        <v>1071</v>
      </c>
      <c r="H292" s="150" t="s">
        <v>2769</v>
      </c>
      <c r="I292" s="152">
        <v>146.87</v>
      </c>
      <c r="J292" s="153">
        <f t="shared" si="18"/>
        <v>146.87</v>
      </c>
      <c r="K292" s="154">
        <v>42124</v>
      </c>
      <c r="L292" s="155" t="s">
        <v>4389</v>
      </c>
      <c r="M292" s="156">
        <v>2.010104E+18</v>
      </c>
      <c r="N292" s="157" t="str">
        <f t="shared" si="17"/>
        <v>2010104000000000000FOR-025540/142124</v>
      </c>
      <c r="O292" s="156" t="s">
        <v>3834</v>
      </c>
      <c r="P292" s="145">
        <v>67875591000200</v>
      </c>
    </row>
    <row r="293" spans="1:16" ht="27.75" customHeight="1" x14ac:dyDescent="0.2">
      <c r="A293" s="79">
        <v>285</v>
      </c>
      <c r="B293" s="149" t="s">
        <v>30</v>
      </c>
      <c r="C293" s="162" t="s">
        <v>134</v>
      </c>
      <c r="D293" s="150" t="s">
        <v>3605</v>
      </c>
      <c r="E293" s="151" t="s">
        <v>3322</v>
      </c>
      <c r="F293" s="150" t="s">
        <v>3825</v>
      </c>
      <c r="G293" s="150" t="s">
        <v>3031</v>
      </c>
      <c r="H293" s="150" t="s">
        <v>2769</v>
      </c>
      <c r="I293" s="152">
        <v>92.14</v>
      </c>
      <c r="J293" s="153">
        <f t="shared" si="18"/>
        <v>92.14</v>
      </c>
      <c r="K293" s="154">
        <v>42149</v>
      </c>
      <c r="L293" s="155" t="s">
        <v>4390</v>
      </c>
      <c r="M293" s="156">
        <v>2.010104E+18</v>
      </c>
      <c r="N293" s="157" t="str">
        <f t="shared" si="17"/>
        <v>2010104000000000000FOR-025727/142149</v>
      </c>
      <c r="O293" s="156" t="s">
        <v>3834</v>
      </c>
      <c r="P293" s="145">
        <v>67875591000200</v>
      </c>
    </row>
    <row r="294" spans="1:16" ht="27.75" customHeight="1" x14ac:dyDescent="0.2">
      <c r="A294" s="79">
        <v>286</v>
      </c>
      <c r="B294" s="149" t="s">
        <v>30</v>
      </c>
      <c r="C294" s="162" t="s">
        <v>280</v>
      </c>
      <c r="D294" s="150" t="s">
        <v>3683</v>
      </c>
      <c r="E294" s="151" t="s">
        <v>3421</v>
      </c>
      <c r="F294" s="150" t="s">
        <v>3825</v>
      </c>
      <c r="G294" s="150" t="s">
        <v>2138</v>
      </c>
      <c r="H294" s="150" t="s">
        <v>2769</v>
      </c>
      <c r="I294" s="152">
        <v>1209.47</v>
      </c>
      <c r="J294" s="153">
        <f t="shared" si="18"/>
        <v>1209.47</v>
      </c>
      <c r="K294" s="154">
        <v>41993</v>
      </c>
      <c r="L294" s="155" t="s">
        <v>4904</v>
      </c>
      <c r="M294" s="156">
        <v>2.010104E+18</v>
      </c>
      <c r="N294" s="157" t="str">
        <f t="shared" si="17"/>
        <v>2010104000000000000FOR-070739/141993</v>
      </c>
      <c r="O294" s="156" t="s">
        <v>3834</v>
      </c>
      <c r="P294" s="145">
        <v>7473735000181</v>
      </c>
    </row>
    <row r="295" spans="1:16" ht="27.75" customHeight="1" x14ac:dyDescent="0.2">
      <c r="A295" s="79">
        <v>287</v>
      </c>
      <c r="B295" s="149" t="s">
        <v>30</v>
      </c>
      <c r="C295" s="162" t="s">
        <v>280</v>
      </c>
      <c r="D295" s="150" t="s">
        <v>3683</v>
      </c>
      <c r="E295" s="151" t="s">
        <v>3421</v>
      </c>
      <c r="F295" s="150" t="s">
        <v>3825</v>
      </c>
      <c r="G295" s="150" t="s">
        <v>2139</v>
      </c>
      <c r="H295" s="150" t="s">
        <v>2769</v>
      </c>
      <c r="I295" s="152">
        <v>1569.54</v>
      </c>
      <c r="J295" s="153">
        <f t="shared" si="18"/>
        <v>1569.54</v>
      </c>
      <c r="K295" s="154">
        <v>42060</v>
      </c>
      <c r="L295" s="155" t="s">
        <v>4905</v>
      </c>
      <c r="M295" s="156">
        <v>2.010104E+18</v>
      </c>
      <c r="N295" s="157" t="str">
        <f t="shared" si="17"/>
        <v>2010104000000000000FOR-073018/142060</v>
      </c>
      <c r="O295" s="156" t="s">
        <v>3834</v>
      </c>
      <c r="P295" s="145">
        <v>7473735000181</v>
      </c>
    </row>
    <row r="296" spans="1:16" ht="27.75" customHeight="1" x14ac:dyDescent="0.2">
      <c r="A296" s="79">
        <v>288</v>
      </c>
      <c r="B296" s="149" t="s">
        <v>30</v>
      </c>
      <c r="C296" s="162" t="s">
        <v>281</v>
      </c>
      <c r="D296" s="150" t="s">
        <v>3684</v>
      </c>
      <c r="E296" s="151" t="s">
        <v>3422</v>
      </c>
      <c r="F296" s="150" t="s">
        <v>3826</v>
      </c>
      <c r="G296" s="150" t="s">
        <v>1953</v>
      </c>
      <c r="H296" s="150" t="s">
        <v>2769</v>
      </c>
      <c r="I296" s="152">
        <v>873.24</v>
      </c>
      <c r="J296" s="153">
        <f t="shared" si="18"/>
        <v>873.24</v>
      </c>
      <c r="K296" s="154">
        <v>41993</v>
      </c>
      <c r="L296" s="155" t="s">
        <v>4906</v>
      </c>
      <c r="M296" s="156">
        <v>2.010101E+18</v>
      </c>
      <c r="N296" s="157" t="str">
        <f t="shared" si="17"/>
        <v>2010101000000000000FOR-006684/141993</v>
      </c>
      <c r="O296" s="156" t="s">
        <v>3833</v>
      </c>
      <c r="P296" s="145">
        <v>7473735007356</v>
      </c>
    </row>
    <row r="297" spans="1:16" ht="27.75" customHeight="1" x14ac:dyDescent="0.2">
      <c r="A297" s="79">
        <v>289</v>
      </c>
      <c r="B297" s="149" t="s">
        <v>30</v>
      </c>
      <c r="C297" s="162" t="s">
        <v>282</v>
      </c>
      <c r="D297" s="160">
        <v>9931104953</v>
      </c>
      <c r="E297" s="151" t="s">
        <v>3423</v>
      </c>
      <c r="F297" s="150" t="s">
        <v>3825</v>
      </c>
      <c r="G297" s="150" t="s">
        <v>2140</v>
      </c>
      <c r="H297" s="150" t="s">
        <v>2769</v>
      </c>
      <c r="I297" s="152">
        <v>1895.65</v>
      </c>
      <c r="J297" s="153">
        <f t="shared" si="18"/>
        <v>1895.65</v>
      </c>
      <c r="K297" s="154">
        <v>42104</v>
      </c>
      <c r="L297" s="155" t="s">
        <v>4907</v>
      </c>
      <c r="M297" s="156">
        <v>2.010104E+18</v>
      </c>
      <c r="N297" s="157" t="str">
        <f t="shared" si="17"/>
        <v>2010104000000000000RPAT-00004042104</v>
      </c>
      <c r="O297" s="156" t="s">
        <v>3834</v>
      </c>
      <c r="P297" s="145">
        <v>9931104953</v>
      </c>
    </row>
    <row r="298" spans="1:16" ht="27.75" customHeight="1" x14ac:dyDescent="0.2">
      <c r="A298" s="79">
        <v>290</v>
      </c>
      <c r="B298" s="149" t="s">
        <v>30</v>
      </c>
      <c r="C298" s="162" t="s">
        <v>74</v>
      </c>
      <c r="D298" s="150" t="s">
        <v>3553</v>
      </c>
      <c r="E298" s="151" t="s">
        <v>3251</v>
      </c>
      <c r="F298" s="150" t="s">
        <v>3822</v>
      </c>
      <c r="G298" s="150" t="s">
        <v>552</v>
      </c>
      <c r="H298" s="150" t="s">
        <v>2769</v>
      </c>
      <c r="I298" s="152">
        <v>16677.169999999998</v>
      </c>
      <c r="J298" s="153">
        <f t="shared" si="18"/>
        <v>16677.169999999998</v>
      </c>
      <c r="K298" s="154">
        <v>41990</v>
      </c>
      <c r="L298" s="155" t="s">
        <v>4055</v>
      </c>
      <c r="M298" s="156">
        <v>2.010101E+18</v>
      </c>
      <c r="N298" s="157" t="str">
        <f t="shared" si="17"/>
        <v>2010101000000000000FOR-112273/341990</v>
      </c>
      <c r="O298" s="156" t="s">
        <v>3833</v>
      </c>
      <c r="P298" s="145">
        <v>13788120000147</v>
      </c>
    </row>
    <row r="299" spans="1:16" ht="27.75" customHeight="1" x14ac:dyDescent="0.2">
      <c r="A299" s="79">
        <v>291</v>
      </c>
      <c r="B299" s="149" t="s">
        <v>30</v>
      </c>
      <c r="C299" s="162" t="s">
        <v>74</v>
      </c>
      <c r="D299" s="150" t="s">
        <v>3553</v>
      </c>
      <c r="E299" s="151" t="s">
        <v>3251</v>
      </c>
      <c r="F299" s="150" t="s">
        <v>3822</v>
      </c>
      <c r="G299" s="150" t="s">
        <v>553</v>
      </c>
      <c r="H299" s="150" t="s">
        <v>2769</v>
      </c>
      <c r="I299" s="152">
        <v>20366.419999999998</v>
      </c>
      <c r="J299" s="153">
        <f t="shared" si="18"/>
        <v>20366.419999999998</v>
      </c>
      <c r="K299" s="154">
        <v>41990</v>
      </c>
      <c r="L299" s="155" t="s">
        <v>4056</v>
      </c>
      <c r="M299" s="156">
        <v>2.010101E+18</v>
      </c>
      <c r="N299" s="157" t="str">
        <f t="shared" si="17"/>
        <v>2010101000000000000FOR-112275/341990</v>
      </c>
      <c r="O299" s="156" t="s">
        <v>3833</v>
      </c>
      <c r="P299" s="145">
        <v>13788120000147</v>
      </c>
    </row>
    <row r="300" spans="1:16" ht="27.75" customHeight="1" x14ac:dyDescent="0.2">
      <c r="A300" s="79">
        <v>292</v>
      </c>
      <c r="B300" s="149" t="s">
        <v>30</v>
      </c>
      <c r="C300" s="162" t="s">
        <v>74</v>
      </c>
      <c r="D300" s="150" t="s">
        <v>3553</v>
      </c>
      <c r="E300" s="151" t="s">
        <v>3251</v>
      </c>
      <c r="F300" s="150" t="s">
        <v>3822</v>
      </c>
      <c r="G300" s="150" t="s">
        <v>554</v>
      </c>
      <c r="H300" s="150" t="s">
        <v>2769</v>
      </c>
      <c r="I300" s="152">
        <v>16321.17</v>
      </c>
      <c r="J300" s="153">
        <f t="shared" si="18"/>
        <v>16321.17</v>
      </c>
      <c r="K300" s="154">
        <v>41990</v>
      </c>
      <c r="L300" s="155" t="s">
        <v>4057</v>
      </c>
      <c r="M300" s="156">
        <v>2.010101E+18</v>
      </c>
      <c r="N300" s="157" t="str">
        <f t="shared" si="17"/>
        <v>2010101000000000000FOR-112678/241990</v>
      </c>
      <c r="O300" s="156" t="s">
        <v>3833</v>
      </c>
      <c r="P300" s="145">
        <v>13788120000147</v>
      </c>
    </row>
    <row r="301" spans="1:16" ht="27.75" customHeight="1" x14ac:dyDescent="0.2">
      <c r="A301" s="79">
        <v>293</v>
      </c>
      <c r="B301" s="149" t="s">
        <v>30</v>
      </c>
      <c r="C301" s="162" t="s">
        <v>74</v>
      </c>
      <c r="D301" s="150" t="s">
        <v>3553</v>
      </c>
      <c r="E301" s="151" t="s">
        <v>3251</v>
      </c>
      <c r="F301" s="150" t="s">
        <v>3822</v>
      </c>
      <c r="G301" s="150" t="s">
        <v>555</v>
      </c>
      <c r="H301" s="150" t="s">
        <v>2769</v>
      </c>
      <c r="I301" s="152">
        <v>16326.07</v>
      </c>
      <c r="J301" s="153">
        <f t="shared" si="18"/>
        <v>16326.07</v>
      </c>
      <c r="K301" s="154">
        <v>41997</v>
      </c>
      <c r="L301" s="155" t="s">
        <v>4058</v>
      </c>
      <c r="M301" s="156">
        <v>2.010101E+18</v>
      </c>
      <c r="N301" s="157" t="str">
        <f t="shared" si="17"/>
        <v>2010101000000000000FOR-112678/341997</v>
      </c>
      <c r="O301" s="156" t="s">
        <v>3833</v>
      </c>
      <c r="P301" s="145">
        <v>13788120000147</v>
      </c>
    </row>
    <row r="302" spans="1:16" ht="27.75" customHeight="1" x14ac:dyDescent="0.2">
      <c r="A302" s="79">
        <v>294</v>
      </c>
      <c r="B302" s="149" t="s">
        <v>30</v>
      </c>
      <c r="C302" s="162" t="s">
        <v>74</v>
      </c>
      <c r="D302" s="150" t="s">
        <v>3553</v>
      </c>
      <c r="E302" s="151" t="s">
        <v>3251</v>
      </c>
      <c r="F302" s="150" t="s">
        <v>3822</v>
      </c>
      <c r="G302" s="150" t="s">
        <v>556</v>
      </c>
      <c r="H302" s="150" t="s">
        <v>2769</v>
      </c>
      <c r="I302" s="152">
        <v>16082.59</v>
      </c>
      <c r="J302" s="153">
        <f t="shared" si="18"/>
        <v>16082.59</v>
      </c>
      <c r="K302" s="154">
        <v>41990</v>
      </c>
      <c r="L302" s="155" t="s">
        <v>4059</v>
      </c>
      <c r="M302" s="156">
        <v>2.010101E+18</v>
      </c>
      <c r="N302" s="157" t="str">
        <f t="shared" si="17"/>
        <v>2010101000000000000FOR-112682/241990</v>
      </c>
      <c r="O302" s="156" t="s">
        <v>3833</v>
      </c>
      <c r="P302" s="145">
        <v>13788120000147</v>
      </c>
    </row>
    <row r="303" spans="1:16" ht="27.75" customHeight="1" x14ac:dyDescent="0.2">
      <c r="A303" s="79">
        <v>295</v>
      </c>
      <c r="B303" s="149" t="s">
        <v>30</v>
      </c>
      <c r="C303" s="162" t="s">
        <v>74</v>
      </c>
      <c r="D303" s="150" t="s">
        <v>3553</v>
      </c>
      <c r="E303" s="151" t="s">
        <v>3251</v>
      </c>
      <c r="F303" s="150" t="s">
        <v>3822</v>
      </c>
      <c r="G303" s="150" t="s">
        <v>557</v>
      </c>
      <c r="H303" s="150" t="s">
        <v>2769</v>
      </c>
      <c r="I303" s="152">
        <v>16087.43</v>
      </c>
      <c r="J303" s="153">
        <f t="shared" si="18"/>
        <v>16087.43</v>
      </c>
      <c r="K303" s="154">
        <v>41997</v>
      </c>
      <c r="L303" s="155" t="s">
        <v>4060</v>
      </c>
      <c r="M303" s="156">
        <v>2.010101E+18</v>
      </c>
      <c r="N303" s="157" t="str">
        <f t="shared" si="17"/>
        <v>2010101000000000000FOR-112682/341997</v>
      </c>
      <c r="O303" s="156" t="s">
        <v>3833</v>
      </c>
      <c r="P303" s="145">
        <v>13788120000147</v>
      </c>
    </row>
    <row r="304" spans="1:16" ht="27.75" customHeight="1" x14ac:dyDescent="0.2">
      <c r="A304" s="79">
        <v>296</v>
      </c>
      <c r="B304" s="149" t="s">
        <v>30</v>
      </c>
      <c r="C304" s="162" t="s">
        <v>74</v>
      </c>
      <c r="D304" s="150" t="s">
        <v>3553</v>
      </c>
      <c r="E304" s="151" t="s">
        <v>3251</v>
      </c>
      <c r="F304" s="150" t="s">
        <v>3822</v>
      </c>
      <c r="G304" s="150" t="s">
        <v>558</v>
      </c>
      <c r="H304" s="150" t="s">
        <v>2769</v>
      </c>
      <c r="I304" s="152">
        <v>10200.719999999999</v>
      </c>
      <c r="J304" s="153">
        <f t="shared" si="18"/>
        <v>10200.719999999999</v>
      </c>
      <c r="K304" s="154">
        <v>41997</v>
      </c>
      <c r="L304" s="155" t="s">
        <v>4061</v>
      </c>
      <c r="M304" s="156">
        <v>2.010101E+18</v>
      </c>
      <c r="N304" s="157" t="str">
        <f t="shared" si="17"/>
        <v>2010101000000000000FOR-113364/141997</v>
      </c>
      <c r="O304" s="156" t="s">
        <v>3833</v>
      </c>
      <c r="P304" s="145">
        <v>13788120000147</v>
      </c>
    </row>
    <row r="305" spans="1:16" ht="27.75" customHeight="1" x14ac:dyDescent="0.2">
      <c r="A305" s="79">
        <v>297</v>
      </c>
      <c r="B305" s="149" t="s">
        <v>30</v>
      </c>
      <c r="C305" s="162" t="s">
        <v>74</v>
      </c>
      <c r="D305" s="150" t="s">
        <v>3553</v>
      </c>
      <c r="E305" s="151" t="s">
        <v>3251</v>
      </c>
      <c r="F305" s="150" t="s">
        <v>3822</v>
      </c>
      <c r="G305" s="150" t="s">
        <v>559</v>
      </c>
      <c r="H305" s="150" t="s">
        <v>2769</v>
      </c>
      <c r="I305" s="152">
        <v>10200.719999999999</v>
      </c>
      <c r="J305" s="153">
        <f t="shared" si="18"/>
        <v>10200.719999999999</v>
      </c>
      <c r="K305" s="154">
        <v>42004</v>
      </c>
      <c r="L305" s="155" t="s">
        <v>4062</v>
      </c>
      <c r="M305" s="156">
        <v>2.010101E+18</v>
      </c>
      <c r="N305" s="157" t="str">
        <f t="shared" si="17"/>
        <v>2010101000000000000FOR-113364/242004</v>
      </c>
      <c r="O305" s="156" t="s">
        <v>3833</v>
      </c>
      <c r="P305" s="145">
        <v>13788120000147</v>
      </c>
    </row>
    <row r="306" spans="1:16" ht="27.75" customHeight="1" x14ac:dyDescent="0.2">
      <c r="A306" s="79">
        <v>298</v>
      </c>
      <c r="B306" s="149" t="s">
        <v>30</v>
      </c>
      <c r="C306" s="162" t="s">
        <v>74</v>
      </c>
      <c r="D306" s="150" t="s">
        <v>3553</v>
      </c>
      <c r="E306" s="151" t="s">
        <v>3251</v>
      </c>
      <c r="F306" s="150" t="s">
        <v>3822</v>
      </c>
      <c r="G306" s="150" t="s">
        <v>560</v>
      </c>
      <c r="H306" s="150" t="s">
        <v>2769</v>
      </c>
      <c r="I306" s="152">
        <v>10203.790000000001</v>
      </c>
      <c r="J306" s="153">
        <f t="shared" si="18"/>
        <v>10203.790000000001</v>
      </c>
      <c r="K306" s="154">
        <v>42011</v>
      </c>
      <c r="L306" s="155" t="s">
        <v>4063</v>
      </c>
      <c r="M306" s="156">
        <v>2.010101E+18</v>
      </c>
      <c r="N306" s="157" t="str">
        <f t="shared" si="17"/>
        <v>2010101000000000000FOR-113364/342011</v>
      </c>
      <c r="O306" s="156" t="s">
        <v>3833</v>
      </c>
      <c r="P306" s="145">
        <v>13788120000147</v>
      </c>
    </row>
    <row r="307" spans="1:16" ht="27.75" customHeight="1" x14ac:dyDescent="0.2">
      <c r="A307" s="79">
        <v>299</v>
      </c>
      <c r="B307" s="149" t="s">
        <v>30</v>
      </c>
      <c r="C307" s="162" t="s">
        <v>74</v>
      </c>
      <c r="D307" s="150" t="s">
        <v>3553</v>
      </c>
      <c r="E307" s="151" t="s">
        <v>3251</v>
      </c>
      <c r="F307" s="150" t="s">
        <v>3822</v>
      </c>
      <c r="G307" s="150" t="s">
        <v>561</v>
      </c>
      <c r="H307" s="150" t="s">
        <v>2769</v>
      </c>
      <c r="I307" s="152">
        <v>25095.99</v>
      </c>
      <c r="J307" s="153">
        <f t="shared" si="18"/>
        <v>25095.99</v>
      </c>
      <c r="K307" s="154">
        <v>41997</v>
      </c>
      <c r="L307" s="155" t="s">
        <v>4064</v>
      </c>
      <c r="M307" s="156">
        <v>2.010101E+18</v>
      </c>
      <c r="N307" s="157" t="str">
        <f t="shared" si="17"/>
        <v>2010101000000000000FOR-113428/141997</v>
      </c>
      <c r="O307" s="156" t="s">
        <v>3833</v>
      </c>
      <c r="P307" s="145">
        <v>13788120000147</v>
      </c>
    </row>
    <row r="308" spans="1:16" ht="27.75" customHeight="1" x14ac:dyDescent="0.2">
      <c r="A308" s="79">
        <v>300</v>
      </c>
      <c r="B308" s="149" t="s">
        <v>30</v>
      </c>
      <c r="C308" s="162" t="s">
        <v>74</v>
      </c>
      <c r="D308" s="150" t="s">
        <v>3553</v>
      </c>
      <c r="E308" s="151" t="s">
        <v>3251</v>
      </c>
      <c r="F308" s="150" t="s">
        <v>3822</v>
      </c>
      <c r="G308" s="150" t="s">
        <v>562</v>
      </c>
      <c r="H308" s="150" t="s">
        <v>2769</v>
      </c>
      <c r="I308" s="152">
        <v>25095.99</v>
      </c>
      <c r="J308" s="153">
        <f t="shared" si="18"/>
        <v>25095.99</v>
      </c>
      <c r="K308" s="154">
        <v>42004</v>
      </c>
      <c r="L308" s="155" t="s">
        <v>4065</v>
      </c>
      <c r="M308" s="156">
        <v>2.010101E+18</v>
      </c>
      <c r="N308" s="157" t="str">
        <f t="shared" si="17"/>
        <v>2010101000000000000FOR-113428/242004</v>
      </c>
      <c r="O308" s="156" t="s">
        <v>3833</v>
      </c>
      <c r="P308" s="145">
        <v>13788120000147</v>
      </c>
    </row>
    <row r="309" spans="1:16" ht="27.75" customHeight="1" x14ac:dyDescent="0.2">
      <c r="A309" s="79">
        <v>301</v>
      </c>
      <c r="B309" s="149" t="s">
        <v>30</v>
      </c>
      <c r="C309" s="162" t="s">
        <v>74</v>
      </c>
      <c r="D309" s="150" t="s">
        <v>3553</v>
      </c>
      <c r="E309" s="151" t="s">
        <v>3251</v>
      </c>
      <c r="F309" s="150" t="s">
        <v>3822</v>
      </c>
      <c r="G309" s="150" t="s">
        <v>563</v>
      </c>
      <c r="H309" s="150" t="s">
        <v>2769</v>
      </c>
      <c r="I309" s="152">
        <v>25103.53</v>
      </c>
      <c r="J309" s="153">
        <f t="shared" si="18"/>
        <v>25103.53</v>
      </c>
      <c r="K309" s="154">
        <v>42011</v>
      </c>
      <c r="L309" s="155" t="s">
        <v>4066</v>
      </c>
      <c r="M309" s="156">
        <v>2.010101E+18</v>
      </c>
      <c r="N309" s="157" t="str">
        <f t="shared" si="17"/>
        <v>2010101000000000000FOR-113428/342011</v>
      </c>
      <c r="O309" s="156" t="s">
        <v>3833</v>
      </c>
      <c r="P309" s="145">
        <v>13788120000147</v>
      </c>
    </row>
    <row r="310" spans="1:16" ht="27.75" customHeight="1" x14ac:dyDescent="0.2">
      <c r="A310" s="79">
        <v>302</v>
      </c>
      <c r="B310" s="149" t="s">
        <v>30</v>
      </c>
      <c r="C310" s="162" t="s">
        <v>285</v>
      </c>
      <c r="D310" s="150" t="s">
        <v>2913</v>
      </c>
      <c r="E310" s="151" t="s">
        <v>3426</v>
      </c>
      <c r="F310" s="150" t="s">
        <v>3826</v>
      </c>
      <c r="G310" s="150" t="s">
        <v>2143</v>
      </c>
      <c r="H310" s="150" t="s">
        <v>2769</v>
      </c>
      <c r="I310" s="152">
        <v>1145.3800000000001</v>
      </c>
      <c r="J310" s="153">
        <f t="shared" si="18"/>
        <v>1145.3800000000001</v>
      </c>
      <c r="K310" s="154">
        <v>42088</v>
      </c>
      <c r="L310" s="155" t="s">
        <v>4908</v>
      </c>
      <c r="M310" s="156">
        <v>2.010101E+18</v>
      </c>
      <c r="N310" s="157" t="str">
        <f t="shared" si="17"/>
        <v>2010101000000000000CEEM-7706759242088</v>
      </c>
      <c r="O310" s="156" t="s">
        <v>3833</v>
      </c>
      <c r="P310" s="145">
        <v>61695227000193</v>
      </c>
    </row>
    <row r="311" spans="1:16" ht="27.75" customHeight="1" x14ac:dyDescent="0.2">
      <c r="A311" s="79">
        <v>303</v>
      </c>
      <c r="B311" s="149" t="s">
        <v>30</v>
      </c>
      <c r="C311" s="162" t="s">
        <v>2842</v>
      </c>
      <c r="D311" s="150" t="s">
        <v>3688</v>
      </c>
      <c r="E311" s="151" t="s">
        <v>3789</v>
      </c>
      <c r="F311" s="150" t="s">
        <v>3826</v>
      </c>
      <c r="G311" s="150" t="s">
        <v>2880</v>
      </c>
      <c r="H311" s="150" t="s">
        <v>2769</v>
      </c>
      <c r="I311" s="152">
        <v>2301.23</v>
      </c>
      <c r="J311" s="153">
        <f t="shared" si="18"/>
        <v>2301.23</v>
      </c>
      <c r="K311" s="154">
        <v>42130</v>
      </c>
      <c r="L311" s="155" t="s">
        <v>4909</v>
      </c>
      <c r="M311" s="156">
        <v>2.010101E+18</v>
      </c>
      <c r="N311" s="157" t="str">
        <f t="shared" si="17"/>
        <v>2010101000000000000TELEF-3114976642130</v>
      </c>
      <c r="O311" s="156" t="s">
        <v>3833</v>
      </c>
      <c r="P311" s="145">
        <v>33530486000129</v>
      </c>
    </row>
    <row r="312" spans="1:16" ht="27.75" customHeight="1" x14ac:dyDescent="0.2">
      <c r="A312" s="79">
        <v>304</v>
      </c>
      <c r="B312" s="149" t="s">
        <v>30</v>
      </c>
      <c r="C312" s="162" t="s">
        <v>2842</v>
      </c>
      <c r="D312" s="150" t="s">
        <v>3688</v>
      </c>
      <c r="E312" s="151" t="s">
        <v>3789</v>
      </c>
      <c r="F312" s="150" t="s">
        <v>3826</v>
      </c>
      <c r="G312" s="150" t="s">
        <v>3161</v>
      </c>
      <c r="H312" s="150" t="s">
        <v>2769</v>
      </c>
      <c r="I312" s="152">
        <v>2285.96</v>
      </c>
      <c r="J312" s="153">
        <f t="shared" si="18"/>
        <v>2285.96</v>
      </c>
      <c r="K312" s="154">
        <v>42161</v>
      </c>
      <c r="L312" s="155" t="s">
        <v>4910</v>
      </c>
      <c r="M312" s="156">
        <v>2.010101E+18</v>
      </c>
      <c r="N312" s="157" t="str">
        <f t="shared" si="17"/>
        <v>2010101000000000000TELEF-3005201542161</v>
      </c>
      <c r="O312" s="156" t="s">
        <v>3833</v>
      </c>
      <c r="P312" s="145">
        <v>33530486000129</v>
      </c>
    </row>
    <row r="313" spans="1:16" ht="27.75" customHeight="1" x14ac:dyDescent="0.2">
      <c r="A313" s="79">
        <v>305</v>
      </c>
      <c r="B313" s="149" t="s">
        <v>30</v>
      </c>
      <c r="C313" s="162" t="s">
        <v>193</v>
      </c>
      <c r="D313" s="150"/>
      <c r="E313" s="151" t="s">
        <v>2797</v>
      </c>
      <c r="F313" s="150" t="s">
        <v>3830</v>
      </c>
      <c r="G313" s="150" t="s">
        <v>501</v>
      </c>
      <c r="H313" s="150" t="s">
        <v>2771</v>
      </c>
      <c r="I313" s="158">
        <v>51510</v>
      </c>
      <c r="J313" s="153">
        <f t="shared" ref="J313:J320" si="19">I313*$D$1259</f>
        <v>160628.78399999999</v>
      </c>
      <c r="K313" s="154">
        <v>41985</v>
      </c>
      <c r="L313" s="155" t="s">
        <v>3920</v>
      </c>
      <c r="M313" s="156">
        <v>2.010102E+18</v>
      </c>
      <c r="N313" s="157" t="str">
        <f t="shared" si="17"/>
        <v>2010102000000000000FOR-025567/341985</v>
      </c>
      <c r="O313" s="156" t="s">
        <v>3832</v>
      </c>
      <c r="P313" s="159">
        <v>1248700</v>
      </c>
    </row>
    <row r="314" spans="1:16" ht="27.75" customHeight="1" x14ac:dyDescent="0.2">
      <c r="A314" s="79">
        <v>306</v>
      </c>
      <c r="B314" s="149" t="s">
        <v>30</v>
      </c>
      <c r="C314" s="162" t="s">
        <v>193</v>
      </c>
      <c r="D314" s="150"/>
      <c r="E314" s="151" t="s">
        <v>2797</v>
      </c>
      <c r="F314" s="150" t="s">
        <v>3830</v>
      </c>
      <c r="G314" s="150" t="s">
        <v>502</v>
      </c>
      <c r="H314" s="150" t="s">
        <v>2771</v>
      </c>
      <c r="I314" s="158">
        <v>50400</v>
      </c>
      <c r="J314" s="153">
        <f t="shared" si="19"/>
        <v>157167.35999999999</v>
      </c>
      <c r="K314" s="154">
        <v>42123</v>
      </c>
      <c r="L314" s="155" t="s">
        <v>3921</v>
      </c>
      <c r="M314" s="156">
        <v>2.010102E+18</v>
      </c>
      <c r="N314" s="157" t="str">
        <f t="shared" si="17"/>
        <v>2010102000000000000FOR-031694/142123</v>
      </c>
      <c r="O314" s="156" t="s">
        <v>3832</v>
      </c>
      <c r="P314" s="159">
        <v>1248700</v>
      </c>
    </row>
    <row r="315" spans="1:16" ht="27.75" customHeight="1" x14ac:dyDescent="0.2">
      <c r="A315" s="79">
        <v>307</v>
      </c>
      <c r="B315" s="149" t="s">
        <v>30</v>
      </c>
      <c r="C315" s="162" t="s">
        <v>194</v>
      </c>
      <c r="D315" s="150"/>
      <c r="E315" s="151" t="s">
        <v>2798</v>
      </c>
      <c r="F315" s="150" t="s">
        <v>3830</v>
      </c>
      <c r="G315" s="150" t="s">
        <v>503</v>
      </c>
      <c r="H315" s="150" t="s">
        <v>2771</v>
      </c>
      <c r="I315" s="158">
        <v>57300</v>
      </c>
      <c r="J315" s="153">
        <f t="shared" si="19"/>
        <v>178684.31999999998</v>
      </c>
      <c r="K315" s="154">
        <v>42130</v>
      </c>
      <c r="L315" s="155" t="s">
        <v>3922</v>
      </c>
      <c r="M315" s="156">
        <v>2.010102E+18</v>
      </c>
      <c r="N315" s="157" t="str">
        <f t="shared" si="17"/>
        <v>2010102000000000000FOR-031694/242130</v>
      </c>
      <c r="O315" s="156" t="s">
        <v>3832</v>
      </c>
      <c r="P315" s="159">
        <v>5</v>
      </c>
    </row>
    <row r="316" spans="1:16" ht="27.75" customHeight="1" x14ac:dyDescent="0.2">
      <c r="A316" s="79">
        <v>308</v>
      </c>
      <c r="B316" s="149" t="s">
        <v>30</v>
      </c>
      <c r="C316" s="162" t="s">
        <v>194</v>
      </c>
      <c r="D316" s="150"/>
      <c r="E316" s="151" t="s">
        <v>2798</v>
      </c>
      <c r="F316" s="150" t="s">
        <v>3830</v>
      </c>
      <c r="G316" s="150" t="s">
        <v>504</v>
      </c>
      <c r="H316" s="150" t="s">
        <v>2771</v>
      </c>
      <c r="I316" s="158">
        <v>57300</v>
      </c>
      <c r="J316" s="153">
        <f t="shared" si="19"/>
        <v>178684.31999999998</v>
      </c>
      <c r="K316" s="154">
        <v>42137</v>
      </c>
      <c r="L316" s="155" t="s">
        <v>3923</v>
      </c>
      <c r="M316" s="156">
        <v>2.010102E+18</v>
      </c>
      <c r="N316" s="157" t="str">
        <f t="shared" si="17"/>
        <v>2010102000000000000FOR-031694/342137</v>
      </c>
      <c r="O316" s="156" t="s">
        <v>3832</v>
      </c>
      <c r="P316" s="159">
        <v>5</v>
      </c>
    </row>
    <row r="317" spans="1:16" ht="27.75" customHeight="1" x14ac:dyDescent="0.2">
      <c r="A317" s="79">
        <v>309</v>
      </c>
      <c r="B317" s="149" t="s">
        <v>30</v>
      </c>
      <c r="C317" s="162" t="s">
        <v>194</v>
      </c>
      <c r="D317" s="150"/>
      <c r="E317" s="151" t="s">
        <v>2798</v>
      </c>
      <c r="F317" s="150" t="s">
        <v>3830</v>
      </c>
      <c r="G317" s="150" t="s">
        <v>505</v>
      </c>
      <c r="H317" s="150" t="s">
        <v>2771</v>
      </c>
      <c r="I317" s="158">
        <v>57300</v>
      </c>
      <c r="J317" s="153">
        <f t="shared" si="19"/>
        <v>178684.31999999998</v>
      </c>
      <c r="K317" s="154">
        <v>42144</v>
      </c>
      <c r="L317" s="155" t="s">
        <v>3924</v>
      </c>
      <c r="M317" s="156">
        <v>2.010102E+18</v>
      </c>
      <c r="N317" s="157" t="str">
        <f t="shared" si="17"/>
        <v>2010102000000000000FOR-031694/442144</v>
      </c>
      <c r="O317" s="156" t="s">
        <v>3832</v>
      </c>
      <c r="P317" s="159">
        <v>5</v>
      </c>
    </row>
    <row r="318" spans="1:16" ht="27.75" customHeight="1" x14ac:dyDescent="0.2">
      <c r="A318" s="79">
        <v>310</v>
      </c>
      <c r="B318" s="149" t="s">
        <v>30</v>
      </c>
      <c r="C318" s="162" t="s">
        <v>194</v>
      </c>
      <c r="D318" s="150"/>
      <c r="E318" s="151" t="s">
        <v>2798</v>
      </c>
      <c r="F318" s="150" t="s">
        <v>3830</v>
      </c>
      <c r="G318" s="150" t="s">
        <v>506</v>
      </c>
      <c r="H318" s="150" t="s">
        <v>2771</v>
      </c>
      <c r="I318" s="158">
        <v>57300</v>
      </c>
      <c r="J318" s="153">
        <f t="shared" si="19"/>
        <v>178684.31999999998</v>
      </c>
      <c r="K318" s="154">
        <v>42003</v>
      </c>
      <c r="L318" s="155" t="s">
        <v>3925</v>
      </c>
      <c r="M318" s="156">
        <v>2.010102E+18</v>
      </c>
      <c r="N318" s="157" t="str">
        <f t="shared" si="17"/>
        <v>2010102000000000000FOR-000336/342003</v>
      </c>
      <c r="O318" s="156" t="s">
        <v>3832</v>
      </c>
      <c r="P318" s="159">
        <v>5</v>
      </c>
    </row>
    <row r="319" spans="1:16" ht="27.75" customHeight="1" x14ac:dyDescent="0.2">
      <c r="A319" s="79">
        <v>311</v>
      </c>
      <c r="B319" s="149" t="s">
        <v>30</v>
      </c>
      <c r="C319" s="162" t="s">
        <v>195</v>
      </c>
      <c r="D319" s="150"/>
      <c r="E319" s="151" t="s">
        <v>2799</v>
      </c>
      <c r="F319" s="150" t="s">
        <v>3830</v>
      </c>
      <c r="G319" s="150" t="s">
        <v>507</v>
      </c>
      <c r="H319" s="150" t="s">
        <v>2771</v>
      </c>
      <c r="I319" s="158">
        <v>52748.5</v>
      </c>
      <c r="J319" s="153">
        <f t="shared" si="19"/>
        <v>164490.92239999998</v>
      </c>
      <c r="K319" s="154">
        <v>42104</v>
      </c>
      <c r="L319" s="155" t="s">
        <v>3926</v>
      </c>
      <c r="M319" s="156">
        <v>2.010102E+18</v>
      </c>
      <c r="N319" s="157" t="str">
        <f t="shared" si="17"/>
        <v>2010102000000000000FOR-093096/142104</v>
      </c>
      <c r="O319" s="156" t="s">
        <v>3832</v>
      </c>
      <c r="P319" s="159">
        <v>8964368</v>
      </c>
    </row>
    <row r="320" spans="1:16" ht="27.75" customHeight="1" x14ac:dyDescent="0.2">
      <c r="A320" s="79">
        <v>312</v>
      </c>
      <c r="B320" s="149" t="s">
        <v>30</v>
      </c>
      <c r="C320" s="162" t="s">
        <v>195</v>
      </c>
      <c r="D320" s="150"/>
      <c r="E320" s="151" t="s">
        <v>2799</v>
      </c>
      <c r="F320" s="150" t="s">
        <v>3830</v>
      </c>
      <c r="G320" s="150" t="s">
        <v>508</v>
      </c>
      <c r="H320" s="150" t="s">
        <v>2771</v>
      </c>
      <c r="I320" s="158">
        <v>52748.5</v>
      </c>
      <c r="J320" s="153">
        <f t="shared" si="19"/>
        <v>164490.92239999998</v>
      </c>
      <c r="K320" s="154">
        <v>42121</v>
      </c>
      <c r="L320" s="155" t="s">
        <v>3927</v>
      </c>
      <c r="M320" s="156">
        <v>2.010102E+18</v>
      </c>
      <c r="N320" s="157" t="str">
        <f t="shared" si="17"/>
        <v>2010102000000000000FOR-093762/142121</v>
      </c>
      <c r="O320" s="156" t="s">
        <v>3832</v>
      </c>
      <c r="P320" s="159">
        <v>8964368</v>
      </c>
    </row>
    <row r="321" spans="1:16" ht="27.75" customHeight="1" x14ac:dyDescent="0.2">
      <c r="A321" s="79">
        <v>313</v>
      </c>
      <c r="B321" s="149" t="s">
        <v>30</v>
      </c>
      <c r="C321" s="162" t="s">
        <v>136</v>
      </c>
      <c r="D321" s="150" t="s">
        <v>3606</v>
      </c>
      <c r="E321" s="151" t="s">
        <v>3323</v>
      </c>
      <c r="F321" s="150" t="s">
        <v>3825</v>
      </c>
      <c r="G321" s="150" t="s">
        <v>1074</v>
      </c>
      <c r="H321" s="150" t="s">
        <v>2769</v>
      </c>
      <c r="I321" s="152">
        <v>157.1</v>
      </c>
      <c r="J321" s="153">
        <f t="shared" ref="J321:J361" si="20">I321</f>
        <v>157.1</v>
      </c>
      <c r="K321" s="154">
        <v>42109</v>
      </c>
      <c r="L321" s="155" t="s">
        <v>4391</v>
      </c>
      <c r="M321" s="156">
        <v>2.010104E+18</v>
      </c>
      <c r="N321" s="157" t="str">
        <f t="shared" si="17"/>
        <v>2010104000000000000FOR-016010/142109</v>
      </c>
      <c r="O321" s="156" t="s">
        <v>3834</v>
      </c>
      <c r="P321" s="145">
        <v>78747136000319</v>
      </c>
    </row>
    <row r="322" spans="1:16" ht="27.75" customHeight="1" x14ac:dyDescent="0.2">
      <c r="A322" s="79">
        <v>314</v>
      </c>
      <c r="B322" s="149" t="s">
        <v>30</v>
      </c>
      <c r="C322" s="162" t="s">
        <v>137</v>
      </c>
      <c r="D322" s="150" t="s">
        <v>3607</v>
      </c>
      <c r="E322" s="151" t="s">
        <v>3324</v>
      </c>
      <c r="F322" s="150" t="s">
        <v>3825</v>
      </c>
      <c r="G322" s="150" t="s">
        <v>1075</v>
      </c>
      <c r="H322" s="150" t="s">
        <v>2769</v>
      </c>
      <c r="I322" s="152">
        <v>165</v>
      </c>
      <c r="J322" s="153">
        <f t="shared" si="20"/>
        <v>165</v>
      </c>
      <c r="K322" s="154">
        <v>42129</v>
      </c>
      <c r="L322" s="155" t="s">
        <v>4392</v>
      </c>
      <c r="M322" s="156">
        <v>2.010104E+18</v>
      </c>
      <c r="N322" s="157" t="str">
        <f t="shared" si="17"/>
        <v>2010104000000000000FOR-000649/142129</v>
      </c>
      <c r="O322" s="156" t="s">
        <v>3834</v>
      </c>
      <c r="P322" s="145">
        <v>428307000198</v>
      </c>
    </row>
    <row r="323" spans="1:16" ht="27.75" customHeight="1" x14ac:dyDescent="0.2">
      <c r="A323" s="79">
        <v>315</v>
      </c>
      <c r="B323" s="149" t="s">
        <v>30</v>
      </c>
      <c r="C323" s="162" t="s">
        <v>137</v>
      </c>
      <c r="D323" s="150" t="s">
        <v>3607</v>
      </c>
      <c r="E323" s="151" t="s">
        <v>3324</v>
      </c>
      <c r="F323" s="150" t="s">
        <v>3825</v>
      </c>
      <c r="G323" s="150" t="s">
        <v>3032</v>
      </c>
      <c r="H323" s="150" t="s">
        <v>2769</v>
      </c>
      <c r="I323" s="152">
        <v>24.43</v>
      </c>
      <c r="J323" s="153">
        <f t="shared" si="20"/>
        <v>24.43</v>
      </c>
      <c r="K323" s="154">
        <v>42143</v>
      </c>
      <c r="L323" s="155" t="s">
        <v>4393</v>
      </c>
      <c r="M323" s="156">
        <v>2.010104E+18</v>
      </c>
      <c r="N323" s="157" t="str">
        <f t="shared" si="17"/>
        <v>2010104000000000000FOR-001371/142143</v>
      </c>
      <c r="O323" s="156" t="s">
        <v>3834</v>
      </c>
      <c r="P323" s="145">
        <v>428307000198</v>
      </c>
    </row>
    <row r="324" spans="1:16" ht="27.75" customHeight="1" x14ac:dyDescent="0.2">
      <c r="A324" s="79">
        <v>316</v>
      </c>
      <c r="B324" s="149" t="s">
        <v>30</v>
      </c>
      <c r="C324" s="162" t="s">
        <v>137</v>
      </c>
      <c r="D324" s="150" t="s">
        <v>3608</v>
      </c>
      <c r="E324" s="151" t="s">
        <v>3325</v>
      </c>
      <c r="F324" s="150" t="s">
        <v>3825</v>
      </c>
      <c r="G324" s="150" t="s">
        <v>1076</v>
      </c>
      <c r="H324" s="150" t="s">
        <v>2769</v>
      </c>
      <c r="I324" s="152">
        <v>502</v>
      </c>
      <c r="J324" s="153">
        <f t="shared" si="20"/>
        <v>502</v>
      </c>
      <c r="K324" s="154">
        <v>42062</v>
      </c>
      <c r="L324" s="155" t="s">
        <v>4394</v>
      </c>
      <c r="M324" s="156">
        <v>2.010104E+18</v>
      </c>
      <c r="N324" s="157" t="str">
        <f t="shared" si="17"/>
        <v>2010104000000000000FOR-241449/142062</v>
      </c>
      <c r="O324" s="156" t="s">
        <v>3834</v>
      </c>
      <c r="P324" s="145">
        <v>428307000511</v>
      </c>
    </row>
    <row r="325" spans="1:16" ht="27.75" customHeight="1" x14ac:dyDescent="0.2">
      <c r="A325" s="79">
        <v>317</v>
      </c>
      <c r="B325" s="149" t="s">
        <v>30</v>
      </c>
      <c r="C325" s="162" t="s">
        <v>137</v>
      </c>
      <c r="D325" s="150" t="s">
        <v>3608</v>
      </c>
      <c r="E325" s="151" t="s">
        <v>3325</v>
      </c>
      <c r="F325" s="150" t="s">
        <v>3825</v>
      </c>
      <c r="G325" s="150" t="s">
        <v>1077</v>
      </c>
      <c r="H325" s="150" t="s">
        <v>2769</v>
      </c>
      <c r="I325" s="152">
        <v>502</v>
      </c>
      <c r="J325" s="153">
        <f t="shared" si="20"/>
        <v>502</v>
      </c>
      <c r="K325" s="154">
        <v>42062</v>
      </c>
      <c r="L325" s="155" t="s">
        <v>4395</v>
      </c>
      <c r="M325" s="156">
        <v>2.010104E+18</v>
      </c>
      <c r="N325" s="157" t="str">
        <f t="shared" si="17"/>
        <v>2010104000000000000FOR-242616/142062</v>
      </c>
      <c r="O325" s="156" t="s">
        <v>3834</v>
      </c>
      <c r="P325" s="145">
        <v>428307000511</v>
      </c>
    </row>
    <row r="326" spans="1:16" ht="27.75" customHeight="1" x14ac:dyDescent="0.2">
      <c r="A326" s="79">
        <v>318</v>
      </c>
      <c r="B326" s="149" t="s">
        <v>30</v>
      </c>
      <c r="C326" s="162" t="s">
        <v>137</v>
      </c>
      <c r="D326" s="150" t="s">
        <v>3608</v>
      </c>
      <c r="E326" s="151" t="s">
        <v>3325</v>
      </c>
      <c r="F326" s="150" t="s">
        <v>3825</v>
      </c>
      <c r="G326" s="150" t="s">
        <v>1078</v>
      </c>
      <c r="H326" s="150" t="s">
        <v>2769</v>
      </c>
      <c r="I326" s="152">
        <v>123</v>
      </c>
      <c r="J326" s="153">
        <f t="shared" si="20"/>
        <v>123</v>
      </c>
      <c r="K326" s="154">
        <v>42062</v>
      </c>
      <c r="L326" s="155" t="s">
        <v>4396</v>
      </c>
      <c r="M326" s="156">
        <v>2.010104E+18</v>
      </c>
      <c r="N326" s="157" t="str">
        <f t="shared" si="17"/>
        <v>2010104000000000000FOR-242618/142062</v>
      </c>
      <c r="O326" s="156" t="s">
        <v>3834</v>
      </c>
      <c r="P326" s="145">
        <v>428307000511</v>
      </c>
    </row>
    <row r="327" spans="1:16" ht="27.75" customHeight="1" x14ac:dyDescent="0.2">
      <c r="A327" s="79">
        <v>319</v>
      </c>
      <c r="B327" s="149" t="s">
        <v>30</v>
      </c>
      <c r="C327" s="162" t="s">
        <v>137</v>
      </c>
      <c r="D327" s="150" t="s">
        <v>3608</v>
      </c>
      <c r="E327" s="151" t="s">
        <v>3325</v>
      </c>
      <c r="F327" s="150" t="s">
        <v>3825</v>
      </c>
      <c r="G327" s="150" t="s">
        <v>1079</v>
      </c>
      <c r="H327" s="150" t="s">
        <v>2769</v>
      </c>
      <c r="I327" s="152">
        <v>240</v>
      </c>
      <c r="J327" s="153">
        <f t="shared" si="20"/>
        <v>240</v>
      </c>
      <c r="K327" s="154">
        <v>42062</v>
      </c>
      <c r="L327" s="155" t="s">
        <v>4397</v>
      </c>
      <c r="M327" s="156">
        <v>2.010104E+18</v>
      </c>
      <c r="N327" s="157" t="str">
        <f t="shared" si="17"/>
        <v>2010104000000000000FOR-243260/142062</v>
      </c>
      <c r="O327" s="156" t="s">
        <v>3834</v>
      </c>
      <c r="P327" s="145">
        <v>428307000511</v>
      </c>
    </row>
    <row r="328" spans="1:16" ht="27.75" customHeight="1" x14ac:dyDescent="0.2">
      <c r="A328" s="79">
        <v>320</v>
      </c>
      <c r="B328" s="149" t="s">
        <v>30</v>
      </c>
      <c r="C328" s="162" t="s">
        <v>137</v>
      </c>
      <c r="D328" s="150" t="s">
        <v>3608</v>
      </c>
      <c r="E328" s="151" t="s">
        <v>3325</v>
      </c>
      <c r="F328" s="150" t="s">
        <v>3825</v>
      </c>
      <c r="G328" s="150" t="s">
        <v>1080</v>
      </c>
      <c r="H328" s="150" t="s">
        <v>2769</v>
      </c>
      <c r="I328" s="152">
        <v>206.5</v>
      </c>
      <c r="J328" s="153">
        <f t="shared" si="20"/>
        <v>206.5</v>
      </c>
      <c r="K328" s="154">
        <v>42062</v>
      </c>
      <c r="L328" s="155" t="s">
        <v>4398</v>
      </c>
      <c r="M328" s="156">
        <v>2.010104E+18</v>
      </c>
      <c r="N328" s="157" t="str">
        <f t="shared" si="17"/>
        <v>2010104000000000000FOR-244598/142062</v>
      </c>
      <c r="O328" s="156" t="s">
        <v>3834</v>
      </c>
      <c r="P328" s="145">
        <v>428307000511</v>
      </c>
    </row>
    <row r="329" spans="1:16" ht="27.75" customHeight="1" x14ac:dyDescent="0.2">
      <c r="A329" s="79">
        <v>321</v>
      </c>
      <c r="B329" s="149" t="s">
        <v>31</v>
      </c>
      <c r="C329" s="162" t="s">
        <v>137</v>
      </c>
      <c r="D329" s="150" t="s">
        <v>3608</v>
      </c>
      <c r="E329" s="151" t="s">
        <v>3325</v>
      </c>
      <c r="F329" s="150" t="s">
        <v>3825</v>
      </c>
      <c r="G329" s="150" t="s">
        <v>2447</v>
      </c>
      <c r="H329" s="150" t="s">
        <v>2769</v>
      </c>
      <c r="I329" s="152">
        <v>1421.5</v>
      </c>
      <c r="J329" s="153">
        <f t="shared" si="20"/>
        <v>1421.5</v>
      </c>
      <c r="K329" s="154">
        <v>42100</v>
      </c>
      <c r="L329" s="155" t="s">
        <v>4727</v>
      </c>
      <c r="M329" s="156">
        <v>2.010104E+18</v>
      </c>
      <c r="N329" s="157" t="str">
        <f t="shared" ref="N329:N392" si="21">M329&amp;G329&amp;K329</f>
        <v>2010104000000000000FOR-251599/142100</v>
      </c>
      <c r="O329" s="156" t="s">
        <v>3834</v>
      </c>
      <c r="P329" s="145">
        <v>428307000511</v>
      </c>
    </row>
    <row r="330" spans="1:16" ht="27.75" customHeight="1" x14ac:dyDescent="0.2">
      <c r="A330" s="79">
        <v>322</v>
      </c>
      <c r="B330" s="149" t="s">
        <v>31</v>
      </c>
      <c r="C330" s="162" t="s">
        <v>137</v>
      </c>
      <c r="D330" s="150" t="s">
        <v>3608</v>
      </c>
      <c r="E330" s="151" t="s">
        <v>3325</v>
      </c>
      <c r="F330" s="150" t="s">
        <v>3825</v>
      </c>
      <c r="G330" s="150" t="s">
        <v>2448</v>
      </c>
      <c r="H330" s="150" t="s">
        <v>2769</v>
      </c>
      <c r="I330" s="152">
        <v>250</v>
      </c>
      <c r="J330" s="153">
        <f t="shared" si="20"/>
        <v>250</v>
      </c>
      <c r="K330" s="154">
        <v>42100</v>
      </c>
      <c r="L330" s="155" t="s">
        <v>4728</v>
      </c>
      <c r="M330" s="156">
        <v>2.010104E+18</v>
      </c>
      <c r="N330" s="157" t="str">
        <f t="shared" si="21"/>
        <v>2010104000000000000FOR-252123/142100</v>
      </c>
      <c r="O330" s="156" t="s">
        <v>3834</v>
      </c>
      <c r="P330" s="145">
        <v>428307000511</v>
      </c>
    </row>
    <row r="331" spans="1:16" ht="27.75" customHeight="1" x14ac:dyDescent="0.2">
      <c r="A331" s="79">
        <v>323</v>
      </c>
      <c r="B331" s="149" t="s">
        <v>31</v>
      </c>
      <c r="C331" s="162" t="s">
        <v>137</v>
      </c>
      <c r="D331" s="150" t="s">
        <v>3608</v>
      </c>
      <c r="E331" s="151" t="s">
        <v>3325</v>
      </c>
      <c r="F331" s="150" t="s">
        <v>3825</v>
      </c>
      <c r="G331" s="150" t="s">
        <v>2449</v>
      </c>
      <c r="H331" s="150" t="s">
        <v>2769</v>
      </c>
      <c r="I331" s="152">
        <v>220</v>
      </c>
      <c r="J331" s="153">
        <f t="shared" si="20"/>
        <v>220</v>
      </c>
      <c r="K331" s="154">
        <v>42100</v>
      </c>
      <c r="L331" s="155" t="s">
        <v>4729</v>
      </c>
      <c r="M331" s="156">
        <v>2.010104E+18</v>
      </c>
      <c r="N331" s="157" t="str">
        <f t="shared" si="21"/>
        <v>2010104000000000000FOR-252428/142100</v>
      </c>
      <c r="O331" s="156" t="s">
        <v>3834</v>
      </c>
      <c r="P331" s="145">
        <v>428307000511</v>
      </c>
    </row>
    <row r="332" spans="1:16" ht="27.75" customHeight="1" x14ac:dyDescent="0.2">
      <c r="A332" s="79">
        <v>324</v>
      </c>
      <c r="B332" s="149" t="s">
        <v>31</v>
      </c>
      <c r="C332" s="162" t="s">
        <v>137</v>
      </c>
      <c r="D332" s="150" t="s">
        <v>3608</v>
      </c>
      <c r="E332" s="151" t="s">
        <v>3325</v>
      </c>
      <c r="F332" s="150" t="s">
        <v>3825</v>
      </c>
      <c r="G332" s="150" t="s">
        <v>2450</v>
      </c>
      <c r="H332" s="150" t="s">
        <v>2769</v>
      </c>
      <c r="I332" s="152">
        <v>230</v>
      </c>
      <c r="J332" s="153">
        <f t="shared" si="20"/>
        <v>230</v>
      </c>
      <c r="K332" s="154">
        <v>42100</v>
      </c>
      <c r="L332" s="155" t="s">
        <v>4730</v>
      </c>
      <c r="M332" s="156">
        <v>2.010104E+18</v>
      </c>
      <c r="N332" s="157" t="str">
        <f t="shared" si="21"/>
        <v>2010104000000000000FOR-252429/142100</v>
      </c>
      <c r="O332" s="156" t="s">
        <v>3834</v>
      </c>
      <c r="P332" s="145">
        <v>428307000511</v>
      </c>
    </row>
    <row r="333" spans="1:16" ht="27.75" customHeight="1" x14ac:dyDescent="0.2">
      <c r="A333" s="79">
        <v>325</v>
      </c>
      <c r="B333" s="149" t="s">
        <v>31</v>
      </c>
      <c r="C333" s="162" t="s">
        <v>137</v>
      </c>
      <c r="D333" s="150" t="s">
        <v>3608</v>
      </c>
      <c r="E333" s="151" t="s">
        <v>3325</v>
      </c>
      <c r="F333" s="150" t="s">
        <v>3825</v>
      </c>
      <c r="G333" s="150" t="s">
        <v>2451</v>
      </c>
      <c r="H333" s="150" t="s">
        <v>2769</v>
      </c>
      <c r="I333" s="152">
        <v>160</v>
      </c>
      <c r="J333" s="153">
        <f t="shared" si="20"/>
        <v>160</v>
      </c>
      <c r="K333" s="154">
        <v>42100</v>
      </c>
      <c r="L333" s="155" t="s">
        <v>4731</v>
      </c>
      <c r="M333" s="156">
        <v>2.010104E+18</v>
      </c>
      <c r="N333" s="157" t="str">
        <f t="shared" si="21"/>
        <v>2010104000000000000FOR-254461/142100</v>
      </c>
      <c r="O333" s="156" t="s">
        <v>3834</v>
      </c>
      <c r="P333" s="145">
        <v>428307000511</v>
      </c>
    </row>
    <row r="334" spans="1:16" ht="27.75" customHeight="1" x14ac:dyDescent="0.2">
      <c r="A334" s="79">
        <v>326</v>
      </c>
      <c r="B334" s="149" t="s">
        <v>31</v>
      </c>
      <c r="C334" s="162" t="s">
        <v>137</v>
      </c>
      <c r="D334" s="150" t="s">
        <v>3608</v>
      </c>
      <c r="E334" s="151" t="s">
        <v>3325</v>
      </c>
      <c r="F334" s="150" t="s">
        <v>3825</v>
      </c>
      <c r="G334" s="150" t="s">
        <v>2452</v>
      </c>
      <c r="H334" s="150" t="s">
        <v>2769</v>
      </c>
      <c r="I334" s="152">
        <v>350.26</v>
      </c>
      <c r="J334" s="153">
        <f t="shared" si="20"/>
        <v>350.26</v>
      </c>
      <c r="K334" s="154">
        <v>42114</v>
      </c>
      <c r="L334" s="155" t="s">
        <v>4732</v>
      </c>
      <c r="M334" s="156">
        <v>2.010104E+18</v>
      </c>
      <c r="N334" s="157" t="str">
        <f t="shared" si="21"/>
        <v>2010104000000000000FOR-070067/142114</v>
      </c>
      <c r="O334" s="156" t="s">
        <v>3834</v>
      </c>
      <c r="P334" s="145">
        <v>428307000511</v>
      </c>
    </row>
    <row r="335" spans="1:16" ht="27.75" customHeight="1" x14ac:dyDescent="0.2">
      <c r="A335" s="79">
        <v>327</v>
      </c>
      <c r="B335" s="149" t="s">
        <v>31</v>
      </c>
      <c r="C335" s="162" t="s">
        <v>137</v>
      </c>
      <c r="D335" s="150" t="s">
        <v>3608</v>
      </c>
      <c r="E335" s="151" t="s">
        <v>3325</v>
      </c>
      <c r="F335" s="150" t="s">
        <v>3825</v>
      </c>
      <c r="G335" s="150" t="s">
        <v>2453</v>
      </c>
      <c r="H335" s="150" t="s">
        <v>2769</v>
      </c>
      <c r="I335" s="152">
        <v>322.12</v>
      </c>
      <c r="J335" s="153">
        <f t="shared" si="20"/>
        <v>322.12</v>
      </c>
      <c r="K335" s="154">
        <v>42114</v>
      </c>
      <c r="L335" s="155" t="s">
        <v>4733</v>
      </c>
      <c r="M335" s="156">
        <v>2.010104E+18</v>
      </c>
      <c r="N335" s="157" t="str">
        <f t="shared" si="21"/>
        <v>2010104000000000000FOR-255958/142114</v>
      </c>
      <c r="O335" s="156" t="s">
        <v>3834</v>
      </c>
      <c r="P335" s="145">
        <v>428307000511</v>
      </c>
    </row>
    <row r="336" spans="1:16" ht="27.75" customHeight="1" x14ac:dyDescent="0.2">
      <c r="A336" s="79">
        <v>328</v>
      </c>
      <c r="B336" s="149" t="s">
        <v>31</v>
      </c>
      <c r="C336" s="162" t="s">
        <v>137</v>
      </c>
      <c r="D336" s="150" t="s">
        <v>3608</v>
      </c>
      <c r="E336" s="151" t="s">
        <v>3325</v>
      </c>
      <c r="F336" s="150" t="s">
        <v>3825</v>
      </c>
      <c r="G336" s="150" t="s">
        <v>2454</v>
      </c>
      <c r="H336" s="150" t="s">
        <v>2769</v>
      </c>
      <c r="I336" s="152">
        <v>193.87</v>
      </c>
      <c r="J336" s="153">
        <f t="shared" si="20"/>
        <v>193.87</v>
      </c>
      <c r="K336" s="154">
        <v>42114</v>
      </c>
      <c r="L336" s="155" t="s">
        <v>4734</v>
      </c>
      <c r="M336" s="156">
        <v>2.010104E+18</v>
      </c>
      <c r="N336" s="157" t="str">
        <f t="shared" si="21"/>
        <v>2010104000000000000FOR-255959/142114</v>
      </c>
      <c r="O336" s="156" t="s">
        <v>3834</v>
      </c>
      <c r="P336" s="145">
        <v>428307000511</v>
      </c>
    </row>
    <row r="337" spans="1:16" ht="27.75" customHeight="1" x14ac:dyDescent="0.2">
      <c r="A337" s="79">
        <v>329</v>
      </c>
      <c r="B337" s="149" t="s">
        <v>31</v>
      </c>
      <c r="C337" s="162" t="s">
        <v>137</v>
      </c>
      <c r="D337" s="150" t="s">
        <v>3608</v>
      </c>
      <c r="E337" s="151" t="s">
        <v>3325</v>
      </c>
      <c r="F337" s="150" t="s">
        <v>3825</v>
      </c>
      <c r="G337" s="150" t="s">
        <v>2455</v>
      </c>
      <c r="H337" s="150" t="s">
        <v>2769</v>
      </c>
      <c r="I337" s="152">
        <v>118.87</v>
      </c>
      <c r="J337" s="153">
        <f t="shared" si="20"/>
        <v>118.87</v>
      </c>
      <c r="K337" s="154">
        <v>42114</v>
      </c>
      <c r="L337" s="155" t="s">
        <v>4735</v>
      </c>
      <c r="M337" s="156">
        <v>2.010104E+18</v>
      </c>
      <c r="N337" s="157" t="str">
        <f t="shared" si="21"/>
        <v>2010104000000000000FOR-257747/142114</v>
      </c>
      <c r="O337" s="156" t="s">
        <v>3834</v>
      </c>
      <c r="P337" s="145">
        <v>428307000511</v>
      </c>
    </row>
    <row r="338" spans="1:16" ht="27.75" customHeight="1" x14ac:dyDescent="0.2">
      <c r="A338" s="79">
        <v>330</v>
      </c>
      <c r="B338" s="149" t="s">
        <v>31</v>
      </c>
      <c r="C338" s="162" t="s">
        <v>137</v>
      </c>
      <c r="D338" s="150" t="s">
        <v>3608</v>
      </c>
      <c r="E338" s="151" t="s">
        <v>3325</v>
      </c>
      <c r="F338" s="150" t="s">
        <v>3825</v>
      </c>
      <c r="G338" s="150" t="s">
        <v>2456</v>
      </c>
      <c r="H338" s="150" t="s">
        <v>2769</v>
      </c>
      <c r="I338" s="152">
        <v>140</v>
      </c>
      <c r="J338" s="153">
        <f t="shared" si="20"/>
        <v>140</v>
      </c>
      <c r="K338" s="154">
        <v>42114</v>
      </c>
      <c r="L338" s="155" t="s">
        <v>4736</v>
      </c>
      <c r="M338" s="156">
        <v>2.010104E+18</v>
      </c>
      <c r="N338" s="157" t="str">
        <f t="shared" si="21"/>
        <v>2010104000000000000FOR-258180/142114</v>
      </c>
      <c r="O338" s="156" t="s">
        <v>3834</v>
      </c>
      <c r="P338" s="145">
        <v>428307000511</v>
      </c>
    </row>
    <row r="339" spans="1:16" ht="27.75" customHeight="1" x14ac:dyDescent="0.2">
      <c r="A339" s="79">
        <v>331</v>
      </c>
      <c r="B339" s="149" t="s">
        <v>31</v>
      </c>
      <c r="C339" s="162" t="s">
        <v>137</v>
      </c>
      <c r="D339" s="150" t="s">
        <v>3608</v>
      </c>
      <c r="E339" s="151" t="s">
        <v>3325</v>
      </c>
      <c r="F339" s="150" t="s">
        <v>3825</v>
      </c>
      <c r="G339" s="150" t="s">
        <v>2457</v>
      </c>
      <c r="H339" s="150" t="s">
        <v>2769</v>
      </c>
      <c r="I339" s="152">
        <v>228.75</v>
      </c>
      <c r="J339" s="153">
        <f t="shared" si="20"/>
        <v>228.75</v>
      </c>
      <c r="K339" s="154">
        <v>42114</v>
      </c>
      <c r="L339" s="155" t="s">
        <v>4737</v>
      </c>
      <c r="M339" s="156">
        <v>2.010104E+18</v>
      </c>
      <c r="N339" s="157" t="str">
        <f t="shared" si="21"/>
        <v>2010104000000000000FOR-260043/142114</v>
      </c>
      <c r="O339" s="156" t="s">
        <v>3834</v>
      </c>
      <c r="P339" s="145">
        <v>428307000511</v>
      </c>
    </row>
    <row r="340" spans="1:16" ht="27.75" customHeight="1" x14ac:dyDescent="0.2">
      <c r="A340" s="79">
        <v>332</v>
      </c>
      <c r="B340" s="149" t="s">
        <v>30</v>
      </c>
      <c r="C340" s="162" t="s">
        <v>288</v>
      </c>
      <c r="D340" s="150" t="s">
        <v>2946</v>
      </c>
      <c r="E340" s="151" t="s">
        <v>3428</v>
      </c>
      <c r="F340" s="150" t="s">
        <v>3826</v>
      </c>
      <c r="G340" s="150" t="s">
        <v>2148</v>
      </c>
      <c r="H340" s="150" t="s">
        <v>2769</v>
      </c>
      <c r="I340" s="152">
        <v>858.95</v>
      </c>
      <c r="J340" s="153">
        <f t="shared" si="20"/>
        <v>858.95</v>
      </c>
      <c r="K340" s="154">
        <v>42103</v>
      </c>
      <c r="L340" s="155" t="s">
        <v>4911</v>
      </c>
      <c r="M340" s="156">
        <v>2.010101E+18</v>
      </c>
      <c r="N340" s="157" t="str">
        <f t="shared" si="21"/>
        <v>2010101000000000000FOR-946398/142103</v>
      </c>
      <c r="O340" s="156" t="s">
        <v>3833</v>
      </c>
      <c r="P340" s="145">
        <v>89054050000165</v>
      </c>
    </row>
    <row r="341" spans="1:16" ht="27.75" customHeight="1" x14ac:dyDescent="0.2">
      <c r="A341" s="79">
        <v>333</v>
      </c>
      <c r="B341" s="149" t="s">
        <v>31</v>
      </c>
      <c r="C341" s="162" t="s">
        <v>289</v>
      </c>
      <c r="D341" s="150" t="s">
        <v>2878</v>
      </c>
      <c r="E341" s="151" t="s">
        <v>3805</v>
      </c>
      <c r="F341" s="150" t="s">
        <v>3823</v>
      </c>
      <c r="G341" s="150" t="s">
        <v>3229</v>
      </c>
      <c r="H341" s="150" t="s">
        <v>2769</v>
      </c>
      <c r="I341" s="152">
        <v>2196.1</v>
      </c>
      <c r="J341" s="153">
        <f t="shared" si="20"/>
        <v>2196.1</v>
      </c>
      <c r="K341" s="154">
        <v>41148</v>
      </c>
      <c r="L341" s="155" t="s">
        <v>5072</v>
      </c>
      <c r="M341" s="156">
        <v>2.010101E+18</v>
      </c>
      <c r="N341" s="157" t="str">
        <f t="shared" si="21"/>
        <v>2010101000000000000FOR-037345/141148</v>
      </c>
      <c r="O341" s="156" t="s">
        <v>3833</v>
      </c>
      <c r="P341" s="145">
        <v>92304831000175</v>
      </c>
    </row>
    <row r="342" spans="1:16" ht="27.75" customHeight="1" x14ac:dyDescent="0.2">
      <c r="A342" s="79">
        <v>334</v>
      </c>
      <c r="B342" s="149" t="s">
        <v>31</v>
      </c>
      <c r="C342" s="162" t="s">
        <v>289</v>
      </c>
      <c r="D342" s="150" t="s">
        <v>2878</v>
      </c>
      <c r="E342" s="151" t="s">
        <v>3805</v>
      </c>
      <c r="F342" s="150" t="s">
        <v>3823</v>
      </c>
      <c r="G342" s="150" t="s">
        <v>3230</v>
      </c>
      <c r="H342" s="150" t="s">
        <v>2769</v>
      </c>
      <c r="I342" s="152">
        <v>4082.33</v>
      </c>
      <c r="J342" s="153">
        <f t="shared" si="20"/>
        <v>4082.33</v>
      </c>
      <c r="K342" s="154">
        <v>41172</v>
      </c>
      <c r="L342" s="155" t="s">
        <v>5073</v>
      </c>
      <c r="M342" s="156">
        <v>2.010101E+18</v>
      </c>
      <c r="N342" s="157" t="str">
        <f t="shared" si="21"/>
        <v>2010101000000000000FOR-038052/141172</v>
      </c>
      <c r="O342" s="156" t="s">
        <v>3833</v>
      </c>
      <c r="P342" s="145">
        <v>92304831000175</v>
      </c>
    </row>
    <row r="343" spans="1:16" ht="27.75" customHeight="1" x14ac:dyDescent="0.2">
      <c r="A343" s="79">
        <v>335</v>
      </c>
      <c r="B343" s="149" t="s">
        <v>31</v>
      </c>
      <c r="C343" s="162" t="s">
        <v>289</v>
      </c>
      <c r="D343" s="150" t="s">
        <v>2878</v>
      </c>
      <c r="E343" s="151" t="s">
        <v>3805</v>
      </c>
      <c r="F343" s="150" t="s">
        <v>3823</v>
      </c>
      <c r="G343" s="150" t="s">
        <v>3231</v>
      </c>
      <c r="H343" s="150" t="s">
        <v>2769</v>
      </c>
      <c r="I343" s="152">
        <v>2451.15</v>
      </c>
      <c r="J343" s="153">
        <f t="shared" si="20"/>
        <v>2451.15</v>
      </c>
      <c r="K343" s="154">
        <v>41180</v>
      </c>
      <c r="L343" s="155" t="s">
        <v>5074</v>
      </c>
      <c r="M343" s="156">
        <v>2.010101E+18</v>
      </c>
      <c r="N343" s="157" t="str">
        <f t="shared" si="21"/>
        <v>2010101000000000000FOR-038324/141180</v>
      </c>
      <c r="O343" s="156" t="s">
        <v>3833</v>
      </c>
      <c r="P343" s="145">
        <v>92304831000175</v>
      </c>
    </row>
    <row r="344" spans="1:16" ht="27.75" customHeight="1" x14ac:dyDescent="0.2">
      <c r="A344" s="79">
        <v>336</v>
      </c>
      <c r="B344" s="149" t="s">
        <v>31</v>
      </c>
      <c r="C344" s="162" t="s">
        <v>289</v>
      </c>
      <c r="D344" s="150" t="s">
        <v>2878</v>
      </c>
      <c r="E344" s="151" t="s">
        <v>3805</v>
      </c>
      <c r="F344" s="150" t="s">
        <v>3823</v>
      </c>
      <c r="G344" s="150" t="s">
        <v>2906</v>
      </c>
      <c r="H344" s="150" t="s">
        <v>2769</v>
      </c>
      <c r="I344" s="152">
        <v>41.58</v>
      </c>
      <c r="J344" s="153">
        <f t="shared" si="20"/>
        <v>41.58</v>
      </c>
      <c r="K344" s="154">
        <v>41640</v>
      </c>
      <c r="L344" s="155" t="s">
        <v>5075</v>
      </c>
      <c r="M344" s="156">
        <v>2.010101E+18</v>
      </c>
      <c r="N344" s="157" t="str">
        <f t="shared" si="21"/>
        <v>2010101000000000000FOR-045113/141640</v>
      </c>
      <c r="O344" s="156" t="s">
        <v>3833</v>
      </c>
      <c r="P344" s="145">
        <v>92304831000175</v>
      </c>
    </row>
    <row r="345" spans="1:16" ht="27.75" customHeight="1" x14ac:dyDescent="0.2">
      <c r="A345" s="79">
        <v>337</v>
      </c>
      <c r="B345" s="149" t="s">
        <v>30</v>
      </c>
      <c r="C345" s="162" t="s">
        <v>75</v>
      </c>
      <c r="D345" s="150" t="s">
        <v>3554</v>
      </c>
      <c r="E345" s="151" t="s">
        <v>3252</v>
      </c>
      <c r="F345" s="150" t="s">
        <v>3822</v>
      </c>
      <c r="G345" s="150" t="s">
        <v>564</v>
      </c>
      <c r="H345" s="150" t="s">
        <v>2769</v>
      </c>
      <c r="I345" s="152">
        <v>62365.37</v>
      </c>
      <c r="J345" s="153">
        <f t="shared" si="20"/>
        <v>62365.37</v>
      </c>
      <c r="K345" s="154">
        <v>42131</v>
      </c>
      <c r="L345" s="155" t="s">
        <v>4067</v>
      </c>
      <c r="M345" s="156">
        <v>2.010101E+18</v>
      </c>
      <c r="N345" s="157" t="str">
        <f t="shared" si="21"/>
        <v>2010101000000000000FOR-045047/142131</v>
      </c>
      <c r="O345" s="156" t="s">
        <v>3833</v>
      </c>
      <c r="P345" s="145">
        <v>54091707000260</v>
      </c>
    </row>
    <row r="346" spans="1:16" ht="27.75" customHeight="1" x14ac:dyDescent="0.2">
      <c r="A346" s="79">
        <v>338</v>
      </c>
      <c r="B346" s="149" t="s">
        <v>30</v>
      </c>
      <c r="C346" s="162" t="s">
        <v>75</v>
      </c>
      <c r="D346" s="150" t="s">
        <v>3554</v>
      </c>
      <c r="E346" s="151" t="s">
        <v>3252</v>
      </c>
      <c r="F346" s="150" t="s">
        <v>3822</v>
      </c>
      <c r="G346" s="150" t="s">
        <v>565</v>
      </c>
      <c r="H346" s="150" t="s">
        <v>2769</v>
      </c>
      <c r="I346" s="152">
        <v>60667.48</v>
      </c>
      <c r="J346" s="153">
        <f t="shared" si="20"/>
        <v>60667.48</v>
      </c>
      <c r="K346" s="154">
        <v>42148</v>
      </c>
      <c r="L346" s="155" t="s">
        <v>4068</v>
      </c>
      <c r="M346" s="156">
        <v>2.010101E+18</v>
      </c>
      <c r="N346" s="157" t="str">
        <f t="shared" si="21"/>
        <v>2010101000000000000FOR-045494/142148</v>
      </c>
      <c r="O346" s="156" t="s">
        <v>3833</v>
      </c>
      <c r="P346" s="145">
        <v>54091707000260</v>
      </c>
    </row>
    <row r="347" spans="1:16" ht="27.75" customHeight="1" x14ac:dyDescent="0.2">
      <c r="A347" s="79">
        <v>339</v>
      </c>
      <c r="B347" s="149" t="s">
        <v>30</v>
      </c>
      <c r="C347" s="162" t="s">
        <v>294</v>
      </c>
      <c r="D347" s="150" t="s">
        <v>3691</v>
      </c>
      <c r="E347" s="151" t="s">
        <v>3430</v>
      </c>
      <c r="F347" s="150" t="s">
        <v>3826</v>
      </c>
      <c r="G347" s="150" t="s">
        <v>2157</v>
      </c>
      <c r="H347" s="150" t="s">
        <v>2769</v>
      </c>
      <c r="I347" s="152">
        <v>2251.04</v>
      </c>
      <c r="J347" s="153">
        <f t="shared" si="20"/>
        <v>2251.04</v>
      </c>
      <c r="K347" s="154">
        <v>42104</v>
      </c>
      <c r="L347" s="155" t="s">
        <v>4912</v>
      </c>
      <c r="M347" s="156">
        <v>2.010101E+18</v>
      </c>
      <c r="N347" s="157" t="str">
        <f t="shared" si="21"/>
        <v>2010101000000000000SAUDE-1022722442104</v>
      </c>
      <c r="O347" s="156" t="s">
        <v>3833</v>
      </c>
      <c r="P347" s="145">
        <v>2955273000115</v>
      </c>
    </row>
    <row r="348" spans="1:16" ht="27.75" customHeight="1" x14ac:dyDescent="0.2">
      <c r="A348" s="79">
        <v>340</v>
      </c>
      <c r="B348" s="149" t="s">
        <v>30</v>
      </c>
      <c r="C348" s="162" t="s">
        <v>294</v>
      </c>
      <c r="D348" s="150" t="s">
        <v>3691</v>
      </c>
      <c r="E348" s="151" t="s">
        <v>3430</v>
      </c>
      <c r="F348" s="150" t="s">
        <v>3826</v>
      </c>
      <c r="G348" s="150" t="s">
        <v>3168</v>
      </c>
      <c r="H348" s="150" t="s">
        <v>2769</v>
      </c>
      <c r="I348" s="152">
        <v>3163.4</v>
      </c>
      <c r="J348" s="153">
        <f t="shared" si="20"/>
        <v>3163.4</v>
      </c>
      <c r="K348" s="154">
        <v>42134</v>
      </c>
      <c r="L348" s="155" t="s">
        <v>4913</v>
      </c>
      <c r="M348" s="156">
        <v>2.010101E+18</v>
      </c>
      <c r="N348" s="157" t="str">
        <f t="shared" si="21"/>
        <v>2010101000000000000SAUDE-1023365842134</v>
      </c>
      <c r="O348" s="156" t="s">
        <v>3833</v>
      </c>
      <c r="P348" s="145">
        <v>2955273000115</v>
      </c>
    </row>
    <row r="349" spans="1:16" ht="27.75" customHeight="1" x14ac:dyDescent="0.2">
      <c r="A349" s="79">
        <v>341</v>
      </c>
      <c r="B349" s="149" t="s">
        <v>30</v>
      </c>
      <c r="C349" s="162" t="s">
        <v>294</v>
      </c>
      <c r="D349" s="150" t="s">
        <v>3691</v>
      </c>
      <c r="E349" s="151" t="s">
        <v>3430</v>
      </c>
      <c r="F349" s="150" t="s">
        <v>3826</v>
      </c>
      <c r="G349" s="150" t="s">
        <v>3169</v>
      </c>
      <c r="H349" s="150" t="s">
        <v>2769</v>
      </c>
      <c r="I349" s="152">
        <v>2379.92</v>
      </c>
      <c r="J349" s="153">
        <f t="shared" si="20"/>
        <v>2379.92</v>
      </c>
      <c r="K349" s="154">
        <v>42165</v>
      </c>
      <c r="L349" s="155" t="s">
        <v>4914</v>
      </c>
      <c r="M349" s="156">
        <v>2.010101E+18</v>
      </c>
      <c r="N349" s="157" t="str">
        <f t="shared" si="21"/>
        <v>2010101000000000000SAUDE-1024082442165</v>
      </c>
      <c r="O349" s="156" t="s">
        <v>3833</v>
      </c>
      <c r="P349" s="145">
        <v>2955273000115</v>
      </c>
    </row>
    <row r="350" spans="1:16" ht="27.75" customHeight="1" x14ac:dyDescent="0.2">
      <c r="A350" s="79">
        <v>342</v>
      </c>
      <c r="B350" s="149" t="s">
        <v>30</v>
      </c>
      <c r="C350" s="162" t="s">
        <v>76</v>
      </c>
      <c r="D350" s="150" t="s">
        <v>2949</v>
      </c>
      <c r="E350" s="151" t="s">
        <v>3253</v>
      </c>
      <c r="F350" s="150" t="s">
        <v>3822</v>
      </c>
      <c r="G350" s="150" t="s">
        <v>566</v>
      </c>
      <c r="H350" s="150" t="s">
        <v>2769</v>
      </c>
      <c r="I350" s="152">
        <v>6159.44</v>
      </c>
      <c r="J350" s="153">
        <f t="shared" si="20"/>
        <v>6159.44</v>
      </c>
      <c r="K350" s="154">
        <v>42060</v>
      </c>
      <c r="L350" s="155" t="s">
        <v>4069</v>
      </c>
      <c r="M350" s="156">
        <v>2.010101E+18</v>
      </c>
      <c r="N350" s="157" t="str">
        <f t="shared" si="21"/>
        <v>2010101000000000000FOR-053335/142060</v>
      </c>
      <c r="O350" s="156" t="s">
        <v>3833</v>
      </c>
      <c r="P350" s="145">
        <v>90195892001945</v>
      </c>
    </row>
    <row r="351" spans="1:16" ht="27.75" customHeight="1" x14ac:dyDescent="0.2">
      <c r="A351" s="79">
        <v>343</v>
      </c>
      <c r="B351" s="149" t="s">
        <v>30</v>
      </c>
      <c r="C351" s="162" t="s">
        <v>76</v>
      </c>
      <c r="D351" s="150" t="s">
        <v>2949</v>
      </c>
      <c r="E351" s="151" t="s">
        <v>3253</v>
      </c>
      <c r="F351" s="150" t="s">
        <v>3822</v>
      </c>
      <c r="G351" s="150" t="s">
        <v>567</v>
      </c>
      <c r="H351" s="150" t="s">
        <v>2769</v>
      </c>
      <c r="I351" s="152">
        <v>5978.28</v>
      </c>
      <c r="J351" s="153">
        <f t="shared" si="20"/>
        <v>5978.28</v>
      </c>
      <c r="K351" s="154">
        <v>42067</v>
      </c>
      <c r="L351" s="155" t="s">
        <v>4070</v>
      </c>
      <c r="M351" s="156">
        <v>2.010101E+18</v>
      </c>
      <c r="N351" s="157" t="str">
        <f t="shared" si="21"/>
        <v>2010101000000000000FOR-053335/242067</v>
      </c>
      <c r="O351" s="156" t="s">
        <v>3833</v>
      </c>
      <c r="P351" s="145">
        <v>90195892001945</v>
      </c>
    </row>
    <row r="352" spans="1:16" ht="27.75" customHeight="1" x14ac:dyDescent="0.2">
      <c r="A352" s="79">
        <v>344</v>
      </c>
      <c r="B352" s="149" t="s">
        <v>30</v>
      </c>
      <c r="C352" s="162" t="s">
        <v>76</v>
      </c>
      <c r="D352" s="150" t="s">
        <v>2949</v>
      </c>
      <c r="E352" s="151" t="s">
        <v>3253</v>
      </c>
      <c r="F352" s="150" t="s">
        <v>3822</v>
      </c>
      <c r="G352" s="150" t="s">
        <v>568</v>
      </c>
      <c r="H352" s="150" t="s">
        <v>2769</v>
      </c>
      <c r="I352" s="152">
        <v>5978.28</v>
      </c>
      <c r="J352" s="153">
        <f t="shared" si="20"/>
        <v>5978.28</v>
      </c>
      <c r="K352" s="154">
        <v>42074</v>
      </c>
      <c r="L352" s="155" t="s">
        <v>4071</v>
      </c>
      <c r="M352" s="156">
        <v>2.010101E+18</v>
      </c>
      <c r="N352" s="157" t="str">
        <f t="shared" si="21"/>
        <v>2010101000000000000FOR-053335/342074</v>
      </c>
      <c r="O352" s="156" t="s">
        <v>3833</v>
      </c>
      <c r="P352" s="145">
        <v>90195892001945</v>
      </c>
    </row>
    <row r="353" spans="1:16" ht="27.75" customHeight="1" x14ac:dyDescent="0.2">
      <c r="A353" s="79">
        <v>345</v>
      </c>
      <c r="B353" s="149" t="s">
        <v>30</v>
      </c>
      <c r="C353" s="162" t="s">
        <v>76</v>
      </c>
      <c r="D353" s="150" t="s">
        <v>2949</v>
      </c>
      <c r="E353" s="151" t="s">
        <v>3253</v>
      </c>
      <c r="F353" s="150" t="s">
        <v>3822</v>
      </c>
      <c r="G353" s="150" t="s">
        <v>569</v>
      </c>
      <c r="H353" s="150" t="s">
        <v>2769</v>
      </c>
      <c r="I353" s="152">
        <v>6154.68</v>
      </c>
      <c r="J353" s="153">
        <f t="shared" si="20"/>
        <v>6154.68</v>
      </c>
      <c r="K353" s="154">
        <v>42083</v>
      </c>
      <c r="L353" s="155" t="s">
        <v>4072</v>
      </c>
      <c r="M353" s="156">
        <v>2.010101E+18</v>
      </c>
      <c r="N353" s="157" t="str">
        <f t="shared" si="21"/>
        <v>2010101000000000000FOR-053894/142083</v>
      </c>
      <c r="O353" s="156" t="s">
        <v>3833</v>
      </c>
      <c r="P353" s="145">
        <v>90195892001945</v>
      </c>
    </row>
    <row r="354" spans="1:16" ht="27.75" customHeight="1" x14ac:dyDescent="0.2">
      <c r="A354" s="79">
        <v>346</v>
      </c>
      <c r="B354" s="149" t="s">
        <v>30</v>
      </c>
      <c r="C354" s="162" t="s">
        <v>76</v>
      </c>
      <c r="D354" s="150" t="s">
        <v>2949</v>
      </c>
      <c r="E354" s="151" t="s">
        <v>3253</v>
      </c>
      <c r="F354" s="150" t="s">
        <v>3822</v>
      </c>
      <c r="G354" s="150" t="s">
        <v>570</v>
      </c>
      <c r="H354" s="150" t="s">
        <v>2769</v>
      </c>
      <c r="I354" s="152">
        <v>5973.66</v>
      </c>
      <c r="J354" s="153">
        <f t="shared" si="20"/>
        <v>5973.66</v>
      </c>
      <c r="K354" s="154">
        <v>42090</v>
      </c>
      <c r="L354" s="155" t="s">
        <v>4073</v>
      </c>
      <c r="M354" s="156">
        <v>2.010101E+18</v>
      </c>
      <c r="N354" s="157" t="str">
        <f t="shared" si="21"/>
        <v>2010101000000000000FOR-053894/242090</v>
      </c>
      <c r="O354" s="156" t="s">
        <v>3833</v>
      </c>
      <c r="P354" s="145">
        <v>90195892001945</v>
      </c>
    </row>
    <row r="355" spans="1:16" ht="27.75" customHeight="1" x14ac:dyDescent="0.2">
      <c r="A355" s="79">
        <v>347</v>
      </c>
      <c r="B355" s="149" t="s">
        <v>30</v>
      </c>
      <c r="C355" s="162" t="s">
        <v>76</v>
      </c>
      <c r="D355" s="150" t="s">
        <v>2949</v>
      </c>
      <c r="E355" s="151" t="s">
        <v>3253</v>
      </c>
      <c r="F355" s="150" t="s">
        <v>3822</v>
      </c>
      <c r="G355" s="150" t="s">
        <v>571</v>
      </c>
      <c r="H355" s="150" t="s">
        <v>2769</v>
      </c>
      <c r="I355" s="152">
        <v>5973.66</v>
      </c>
      <c r="J355" s="153">
        <f t="shared" si="20"/>
        <v>5973.66</v>
      </c>
      <c r="K355" s="154">
        <v>42097</v>
      </c>
      <c r="L355" s="155" t="s">
        <v>4074</v>
      </c>
      <c r="M355" s="156">
        <v>2.010101E+18</v>
      </c>
      <c r="N355" s="157" t="str">
        <f t="shared" si="21"/>
        <v>2010101000000000000FOR-053894/342097</v>
      </c>
      <c r="O355" s="156" t="s">
        <v>3833</v>
      </c>
      <c r="P355" s="145">
        <v>90195892001945</v>
      </c>
    </row>
    <row r="356" spans="1:16" ht="27.75" customHeight="1" x14ac:dyDescent="0.2">
      <c r="A356" s="79">
        <v>348</v>
      </c>
      <c r="B356" s="149" t="s">
        <v>30</v>
      </c>
      <c r="C356" s="162" t="s">
        <v>76</v>
      </c>
      <c r="D356" s="150" t="s">
        <v>2949</v>
      </c>
      <c r="E356" s="151" t="s">
        <v>3253</v>
      </c>
      <c r="F356" s="150" t="s">
        <v>3822</v>
      </c>
      <c r="G356" s="150" t="s">
        <v>572</v>
      </c>
      <c r="H356" s="150" t="s">
        <v>2769</v>
      </c>
      <c r="I356" s="152">
        <v>6097.56</v>
      </c>
      <c r="J356" s="153">
        <f t="shared" si="20"/>
        <v>6097.56</v>
      </c>
      <c r="K356" s="154">
        <v>42090</v>
      </c>
      <c r="L356" s="155" t="s">
        <v>4075</v>
      </c>
      <c r="M356" s="156">
        <v>2.010101E+18</v>
      </c>
      <c r="N356" s="157" t="str">
        <f t="shared" si="21"/>
        <v>2010101000000000000FOR-054063/142090</v>
      </c>
      <c r="O356" s="156" t="s">
        <v>3833</v>
      </c>
      <c r="P356" s="145">
        <v>90195892001945</v>
      </c>
    </row>
    <row r="357" spans="1:16" ht="27.75" customHeight="1" x14ac:dyDescent="0.2">
      <c r="A357" s="79">
        <v>349</v>
      </c>
      <c r="B357" s="149" t="s">
        <v>30</v>
      </c>
      <c r="C357" s="162" t="s">
        <v>76</v>
      </c>
      <c r="D357" s="150" t="s">
        <v>2949</v>
      </c>
      <c r="E357" s="151" t="s">
        <v>3253</v>
      </c>
      <c r="F357" s="150" t="s">
        <v>3822</v>
      </c>
      <c r="G357" s="150" t="s">
        <v>573</v>
      </c>
      <c r="H357" s="150" t="s">
        <v>2769</v>
      </c>
      <c r="I357" s="152">
        <v>5918.22</v>
      </c>
      <c r="J357" s="153">
        <f t="shared" si="20"/>
        <v>5918.22</v>
      </c>
      <c r="K357" s="154">
        <v>42097</v>
      </c>
      <c r="L357" s="155" t="s">
        <v>4076</v>
      </c>
      <c r="M357" s="156">
        <v>2.010101E+18</v>
      </c>
      <c r="N357" s="157" t="str">
        <f t="shared" si="21"/>
        <v>2010101000000000000FOR-054063/242097</v>
      </c>
      <c r="O357" s="156" t="s">
        <v>3833</v>
      </c>
      <c r="P357" s="145">
        <v>90195892001945</v>
      </c>
    </row>
    <row r="358" spans="1:16" ht="27.75" customHeight="1" x14ac:dyDescent="0.2">
      <c r="A358" s="79">
        <v>350</v>
      </c>
      <c r="B358" s="149" t="s">
        <v>30</v>
      </c>
      <c r="C358" s="162" t="s">
        <v>76</v>
      </c>
      <c r="D358" s="150" t="s">
        <v>2949</v>
      </c>
      <c r="E358" s="151" t="s">
        <v>3253</v>
      </c>
      <c r="F358" s="150" t="s">
        <v>3822</v>
      </c>
      <c r="G358" s="150" t="s">
        <v>574</v>
      </c>
      <c r="H358" s="150" t="s">
        <v>2769</v>
      </c>
      <c r="I358" s="152">
        <v>5918.22</v>
      </c>
      <c r="J358" s="153">
        <f t="shared" si="20"/>
        <v>5918.22</v>
      </c>
      <c r="K358" s="154">
        <v>42104</v>
      </c>
      <c r="L358" s="155" t="s">
        <v>4077</v>
      </c>
      <c r="M358" s="156">
        <v>2.010101E+18</v>
      </c>
      <c r="N358" s="157" t="str">
        <f t="shared" si="21"/>
        <v>2010101000000000000FOR-054063/342104</v>
      </c>
      <c r="O358" s="156" t="s">
        <v>3833</v>
      </c>
      <c r="P358" s="145">
        <v>90195892001945</v>
      </c>
    </row>
    <row r="359" spans="1:16" ht="27.75" customHeight="1" x14ac:dyDescent="0.2">
      <c r="A359" s="79">
        <v>351</v>
      </c>
      <c r="B359" s="149" t="s">
        <v>30</v>
      </c>
      <c r="C359" s="162" t="s">
        <v>76</v>
      </c>
      <c r="D359" s="150" t="s">
        <v>2949</v>
      </c>
      <c r="E359" s="151" t="s">
        <v>3253</v>
      </c>
      <c r="F359" s="150" t="s">
        <v>3822</v>
      </c>
      <c r="G359" s="150" t="s">
        <v>575</v>
      </c>
      <c r="H359" s="150" t="s">
        <v>2769</v>
      </c>
      <c r="I359" s="152">
        <v>5783.4</v>
      </c>
      <c r="J359" s="153">
        <f t="shared" si="20"/>
        <v>5783.4</v>
      </c>
      <c r="K359" s="154">
        <v>42090</v>
      </c>
      <c r="L359" s="155" t="s">
        <v>4078</v>
      </c>
      <c r="M359" s="156">
        <v>2.010101E+18</v>
      </c>
      <c r="N359" s="157" t="str">
        <f t="shared" si="21"/>
        <v>2010101000000000000FOR-054068/142090</v>
      </c>
      <c r="O359" s="156" t="s">
        <v>3833</v>
      </c>
      <c r="P359" s="145">
        <v>90195892001945</v>
      </c>
    </row>
    <row r="360" spans="1:16" ht="27.75" customHeight="1" x14ac:dyDescent="0.2">
      <c r="A360" s="79">
        <v>352</v>
      </c>
      <c r="B360" s="149" t="s">
        <v>30</v>
      </c>
      <c r="C360" s="162" t="s">
        <v>76</v>
      </c>
      <c r="D360" s="150" t="s">
        <v>2949</v>
      </c>
      <c r="E360" s="151" t="s">
        <v>3253</v>
      </c>
      <c r="F360" s="150" t="s">
        <v>3822</v>
      </c>
      <c r="G360" s="150" t="s">
        <v>576</v>
      </c>
      <c r="H360" s="150" t="s">
        <v>2769</v>
      </c>
      <c r="I360" s="152">
        <v>5613.3</v>
      </c>
      <c r="J360" s="153">
        <f t="shared" si="20"/>
        <v>5613.3</v>
      </c>
      <c r="K360" s="154">
        <v>42097</v>
      </c>
      <c r="L360" s="155" t="s">
        <v>4079</v>
      </c>
      <c r="M360" s="156">
        <v>2.010101E+18</v>
      </c>
      <c r="N360" s="157" t="str">
        <f t="shared" si="21"/>
        <v>2010101000000000000FOR-054068/242097</v>
      </c>
      <c r="O360" s="156" t="s">
        <v>3833</v>
      </c>
      <c r="P360" s="145">
        <v>90195892001945</v>
      </c>
    </row>
    <row r="361" spans="1:16" ht="27.75" customHeight="1" x14ac:dyDescent="0.2">
      <c r="A361" s="79">
        <v>353</v>
      </c>
      <c r="B361" s="149" t="s">
        <v>30</v>
      </c>
      <c r="C361" s="162" t="s">
        <v>76</v>
      </c>
      <c r="D361" s="150" t="s">
        <v>2949</v>
      </c>
      <c r="E361" s="151" t="s">
        <v>3253</v>
      </c>
      <c r="F361" s="150" t="s">
        <v>3822</v>
      </c>
      <c r="G361" s="150" t="s">
        <v>577</v>
      </c>
      <c r="H361" s="150" t="s">
        <v>2769</v>
      </c>
      <c r="I361" s="152">
        <v>5613.3</v>
      </c>
      <c r="J361" s="153">
        <f t="shared" si="20"/>
        <v>5613.3</v>
      </c>
      <c r="K361" s="154">
        <v>42104</v>
      </c>
      <c r="L361" s="155" t="s">
        <v>4080</v>
      </c>
      <c r="M361" s="156">
        <v>2.010101E+18</v>
      </c>
      <c r="N361" s="157" t="str">
        <f t="shared" si="21"/>
        <v>2010101000000000000FOR-054068/342104</v>
      </c>
      <c r="O361" s="156" t="s">
        <v>3833</v>
      </c>
      <c r="P361" s="145">
        <v>90195892001945</v>
      </c>
    </row>
    <row r="362" spans="1:16" ht="27.75" customHeight="1" x14ac:dyDescent="0.2">
      <c r="A362" s="79">
        <v>354</v>
      </c>
      <c r="B362" s="149" t="s">
        <v>30</v>
      </c>
      <c r="C362" s="162" t="s">
        <v>196</v>
      </c>
      <c r="D362" s="150"/>
      <c r="E362" s="151" t="s">
        <v>2800</v>
      </c>
      <c r="F362" s="150" t="s">
        <v>3830</v>
      </c>
      <c r="G362" s="150" t="s">
        <v>509</v>
      </c>
      <c r="H362" s="150" t="s">
        <v>2771</v>
      </c>
      <c r="I362" s="158">
        <v>52600</v>
      </c>
      <c r="J362" s="153">
        <f t="shared" ref="J362:J367" si="22">I362*$D$1259</f>
        <v>164027.84</v>
      </c>
      <c r="K362" s="154">
        <v>41869</v>
      </c>
      <c r="L362" s="155" t="s">
        <v>3928</v>
      </c>
      <c r="M362" s="156">
        <v>2.010102E+18</v>
      </c>
      <c r="N362" s="157" t="str">
        <f t="shared" si="21"/>
        <v>2010102000000000000FOR-007880/241869</v>
      </c>
      <c r="O362" s="156" t="s">
        <v>3832</v>
      </c>
      <c r="P362" s="159">
        <v>8964445</v>
      </c>
    </row>
    <row r="363" spans="1:16" ht="27.75" customHeight="1" x14ac:dyDescent="0.2">
      <c r="A363" s="79">
        <v>355</v>
      </c>
      <c r="B363" s="149" t="s">
        <v>30</v>
      </c>
      <c r="C363" s="162" t="s">
        <v>196</v>
      </c>
      <c r="D363" s="150"/>
      <c r="E363" s="151" t="s">
        <v>2800</v>
      </c>
      <c r="F363" s="150" t="s">
        <v>3830</v>
      </c>
      <c r="G363" s="150" t="s">
        <v>510</v>
      </c>
      <c r="H363" s="150" t="s">
        <v>2771</v>
      </c>
      <c r="I363" s="158">
        <v>34944</v>
      </c>
      <c r="J363" s="153">
        <f t="shared" si="22"/>
        <v>108969.36959999999</v>
      </c>
      <c r="K363" s="154">
        <v>41991</v>
      </c>
      <c r="L363" s="155" t="s">
        <v>3929</v>
      </c>
      <c r="M363" s="156">
        <v>2.010102E+18</v>
      </c>
      <c r="N363" s="157" t="str">
        <f t="shared" si="21"/>
        <v>2010102000000000000FOR-008377/341991</v>
      </c>
      <c r="O363" s="156" t="s">
        <v>3832</v>
      </c>
      <c r="P363" s="159">
        <v>8964445</v>
      </c>
    </row>
    <row r="364" spans="1:16" ht="27.75" customHeight="1" x14ac:dyDescent="0.2">
      <c r="A364" s="79">
        <v>356</v>
      </c>
      <c r="B364" s="149" t="s">
        <v>30</v>
      </c>
      <c r="C364" s="162" t="s">
        <v>196</v>
      </c>
      <c r="D364" s="150"/>
      <c r="E364" s="151" t="s">
        <v>2800</v>
      </c>
      <c r="F364" s="150" t="s">
        <v>3830</v>
      </c>
      <c r="G364" s="150" t="s">
        <v>511</v>
      </c>
      <c r="H364" s="150" t="s">
        <v>2771</v>
      </c>
      <c r="I364" s="158">
        <v>108000</v>
      </c>
      <c r="J364" s="153">
        <f t="shared" si="22"/>
        <v>336787.20000000001</v>
      </c>
      <c r="K364" s="154">
        <v>41987</v>
      </c>
      <c r="L364" s="155" t="s">
        <v>3930</v>
      </c>
      <c r="M364" s="156">
        <v>2.010102E+18</v>
      </c>
      <c r="N364" s="157" t="str">
        <f t="shared" si="21"/>
        <v>2010102000000000000FOR-008396/241987</v>
      </c>
      <c r="O364" s="156" t="s">
        <v>3832</v>
      </c>
      <c r="P364" s="159">
        <v>8964445</v>
      </c>
    </row>
    <row r="365" spans="1:16" ht="27.75" customHeight="1" x14ac:dyDescent="0.2">
      <c r="A365" s="79">
        <v>357</v>
      </c>
      <c r="B365" s="149" t="s">
        <v>30</v>
      </c>
      <c r="C365" s="162" t="s">
        <v>196</v>
      </c>
      <c r="D365" s="150"/>
      <c r="E365" s="151" t="s">
        <v>2800</v>
      </c>
      <c r="F365" s="150" t="s">
        <v>3830</v>
      </c>
      <c r="G365" s="150" t="s">
        <v>512</v>
      </c>
      <c r="H365" s="150" t="s">
        <v>2771</v>
      </c>
      <c r="I365" s="158">
        <v>69888</v>
      </c>
      <c r="J365" s="153">
        <f t="shared" si="22"/>
        <v>217938.73919999998</v>
      </c>
      <c r="K365" s="154">
        <v>41997</v>
      </c>
      <c r="L365" s="155" t="s">
        <v>3931</v>
      </c>
      <c r="M365" s="156">
        <v>2.010102E+18</v>
      </c>
      <c r="N365" s="157" t="str">
        <f t="shared" si="21"/>
        <v>2010102000000000000FOR-008396/341997</v>
      </c>
      <c r="O365" s="156" t="s">
        <v>3832</v>
      </c>
      <c r="P365" s="159">
        <v>8964445</v>
      </c>
    </row>
    <row r="366" spans="1:16" ht="27.75" customHeight="1" x14ac:dyDescent="0.2">
      <c r="A366" s="79">
        <v>358</v>
      </c>
      <c r="B366" s="149" t="s">
        <v>30</v>
      </c>
      <c r="C366" s="162" t="s">
        <v>196</v>
      </c>
      <c r="D366" s="150"/>
      <c r="E366" s="151" t="s">
        <v>2800</v>
      </c>
      <c r="F366" s="150" t="s">
        <v>3830</v>
      </c>
      <c r="G366" s="150" t="s">
        <v>513</v>
      </c>
      <c r="H366" s="150" t="s">
        <v>2771</v>
      </c>
      <c r="I366" s="158">
        <v>54000</v>
      </c>
      <c r="J366" s="153">
        <f t="shared" si="22"/>
        <v>168393.60000000001</v>
      </c>
      <c r="K366" s="154">
        <v>41987</v>
      </c>
      <c r="L366" s="155" t="s">
        <v>3932</v>
      </c>
      <c r="M366" s="156">
        <v>2.010102E+18</v>
      </c>
      <c r="N366" s="157" t="str">
        <f t="shared" si="21"/>
        <v>2010102000000000000FOR-008457/141987</v>
      </c>
      <c r="O366" s="156" t="s">
        <v>3832</v>
      </c>
      <c r="P366" s="159">
        <v>8964445</v>
      </c>
    </row>
    <row r="367" spans="1:16" ht="27.75" customHeight="1" x14ac:dyDescent="0.2">
      <c r="A367" s="79">
        <v>359</v>
      </c>
      <c r="B367" s="149" t="s">
        <v>30</v>
      </c>
      <c r="C367" s="162" t="s">
        <v>196</v>
      </c>
      <c r="D367" s="150"/>
      <c r="E367" s="151" t="s">
        <v>2800</v>
      </c>
      <c r="F367" s="150" t="s">
        <v>3830</v>
      </c>
      <c r="G367" s="150" t="s">
        <v>514</v>
      </c>
      <c r="H367" s="150" t="s">
        <v>2771</v>
      </c>
      <c r="I367" s="158">
        <v>40152</v>
      </c>
      <c r="J367" s="153">
        <f t="shared" si="22"/>
        <v>125209.99679999999</v>
      </c>
      <c r="K367" s="154">
        <v>41997</v>
      </c>
      <c r="L367" s="155" t="s">
        <v>3933</v>
      </c>
      <c r="M367" s="156">
        <v>2.010102E+18</v>
      </c>
      <c r="N367" s="157" t="str">
        <f t="shared" si="21"/>
        <v>2010102000000000000FOR-008457/241997</v>
      </c>
      <c r="O367" s="156" t="s">
        <v>3832</v>
      </c>
      <c r="P367" s="159">
        <v>8964445</v>
      </c>
    </row>
    <row r="368" spans="1:16" ht="27.75" customHeight="1" x14ac:dyDescent="0.2">
      <c r="A368" s="79">
        <v>360</v>
      </c>
      <c r="B368" s="149" t="s">
        <v>30</v>
      </c>
      <c r="C368" s="162" t="s">
        <v>77</v>
      </c>
      <c r="D368" s="150" t="s">
        <v>2926</v>
      </c>
      <c r="E368" s="151" t="s">
        <v>3254</v>
      </c>
      <c r="F368" s="150" t="s">
        <v>3822</v>
      </c>
      <c r="G368" s="150" t="s">
        <v>578</v>
      </c>
      <c r="H368" s="150" t="s">
        <v>2769</v>
      </c>
      <c r="I368" s="152">
        <v>14260</v>
      </c>
      <c r="J368" s="153">
        <f t="shared" ref="J368:J377" si="23">I368</f>
        <v>14260</v>
      </c>
      <c r="K368" s="154">
        <v>42046</v>
      </c>
      <c r="L368" s="155" t="s">
        <v>4081</v>
      </c>
      <c r="M368" s="156">
        <v>2.010101E+18</v>
      </c>
      <c r="N368" s="157" t="str">
        <f t="shared" si="21"/>
        <v>2010101000000000000FOR-039482/142046</v>
      </c>
      <c r="O368" s="156" t="s">
        <v>3833</v>
      </c>
      <c r="P368" s="145">
        <v>73709958000120</v>
      </c>
    </row>
    <row r="369" spans="1:16" ht="27.75" customHeight="1" x14ac:dyDescent="0.2">
      <c r="A369" s="79">
        <v>361</v>
      </c>
      <c r="B369" s="149" t="s">
        <v>30</v>
      </c>
      <c r="C369" s="162" t="s">
        <v>77</v>
      </c>
      <c r="D369" s="150" t="s">
        <v>2926</v>
      </c>
      <c r="E369" s="151" t="s">
        <v>3254</v>
      </c>
      <c r="F369" s="150" t="s">
        <v>3822</v>
      </c>
      <c r="G369" s="150" t="s">
        <v>579</v>
      </c>
      <c r="H369" s="150" t="s">
        <v>2769</v>
      </c>
      <c r="I369" s="152">
        <v>11686.4</v>
      </c>
      <c r="J369" s="153">
        <f t="shared" si="23"/>
        <v>11686.4</v>
      </c>
      <c r="K369" s="154">
        <v>42046</v>
      </c>
      <c r="L369" s="155" t="s">
        <v>4082</v>
      </c>
      <c r="M369" s="156">
        <v>2.010101E+18</v>
      </c>
      <c r="N369" s="157" t="str">
        <f t="shared" si="21"/>
        <v>2010101000000000000FOR-039484/142046</v>
      </c>
      <c r="O369" s="156" t="s">
        <v>3833</v>
      </c>
      <c r="P369" s="145">
        <v>73709958000120</v>
      </c>
    </row>
    <row r="370" spans="1:16" ht="27.75" customHeight="1" x14ac:dyDescent="0.2">
      <c r="A370" s="79">
        <v>362</v>
      </c>
      <c r="B370" s="149" t="s">
        <v>30</v>
      </c>
      <c r="C370" s="162" t="s">
        <v>77</v>
      </c>
      <c r="D370" s="150" t="s">
        <v>2926</v>
      </c>
      <c r="E370" s="151" t="s">
        <v>3254</v>
      </c>
      <c r="F370" s="150" t="s">
        <v>3822</v>
      </c>
      <c r="G370" s="150" t="s">
        <v>580</v>
      </c>
      <c r="H370" s="150" t="s">
        <v>2769</v>
      </c>
      <c r="I370" s="152">
        <v>1170</v>
      </c>
      <c r="J370" s="153">
        <f t="shared" si="23"/>
        <v>1170</v>
      </c>
      <c r="K370" s="154">
        <v>42054</v>
      </c>
      <c r="L370" s="155" t="s">
        <v>4083</v>
      </c>
      <c r="M370" s="156">
        <v>2.010101E+18</v>
      </c>
      <c r="N370" s="157" t="str">
        <f t="shared" si="21"/>
        <v>2010101000000000000FOR-040021/142054</v>
      </c>
      <c r="O370" s="156" t="s">
        <v>3833</v>
      </c>
      <c r="P370" s="145">
        <v>73709958000120</v>
      </c>
    </row>
    <row r="371" spans="1:16" ht="27.75" customHeight="1" x14ac:dyDescent="0.2">
      <c r="A371" s="79">
        <v>363</v>
      </c>
      <c r="B371" s="149" t="s">
        <v>30</v>
      </c>
      <c r="C371" s="162" t="s">
        <v>77</v>
      </c>
      <c r="D371" s="150" t="s">
        <v>2926</v>
      </c>
      <c r="E371" s="151" t="s">
        <v>3254</v>
      </c>
      <c r="F371" s="150" t="s">
        <v>3822</v>
      </c>
      <c r="G371" s="150" t="s">
        <v>581</v>
      </c>
      <c r="H371" s="150" t="s">
        <v>2769</v>
      </c>
      <c r="I371" s="152">
        <v>2520</v>
      </c>
      <c r="J371" s="153">
        <f t="shared" si="23"/>
        <v>2520</v>
      </c>
      <c r="K371" s="154">
        <v>42058</v>
      </c>
      <c r="L371" s="155" t="s">
        <v>4084</v>
      </c>
      <c r="M371" s="156">
        <v>2.010101E+18</v>
      </c>
      <c r="N371" s="157" t="str">
        <f t="shared" si="21"/>
        <v>2010101000000000000FOR-040160/142058</v>
      </c>
      <c r="O371" s="156" t="s">
        <v>3833</v>
      </c>
      <c r="P371" s="145">
        <v>73709958000120</v>
      </c>
    </row>
    <row r="372" spans="1:16" ht="27.75" customHeight="1" x14ac:dyDescent="0.2">
      <c r="A372" s="79">
        <v>364</v>
      </c>
      <c r="B372" s="149" t="s">
        <v>30</v>
      </c>
      <c r="C372" s="162" t="s">
        <v>77</v>
      </c>
      <c r="D372" s="150" t="s">
        <v>2926</v>
      </c>
      <c r="E372" s="151" t="s">
        <v>3254</v>
      </c>
      <c r="F372" s="150" t="s">
        <v>3822</v>
      </c>
      <c r="G372" s="150" t="s">
        <v>582</v>
      </c>
      <c r="H372" s="150" t="s">
        <v>2769</v>
      </c>
      <c r="I372" s="152">
        <v>2340</v>
      </c>
      <c r="J372" s="153">
        <f t="shared" si="23"/>
        <v>2340</v>
      </c>
      <c r="K372" s="154">
        <v>42059</v>
      </c>
      <c r="L372" s="155" t="s">
        <v>4085</v>
      </c>
      <c r="M372" s="156">
        <v>2.010101E+18</v>
      </c>
      <c r="N372" s="157" t="str">
        <f t="shared" si="21"/>
        <v>2010101000000000000FOR-040202/142059</v>
      </c>
      <c r="O372" s="156" t="s">
        <v>3833</v>
      </c>
      <c r="P372" s="145">
        <v>73709958000120</v>
      </c>
    </row>
    <row r="373" spans="1:16" ht="27.75" customHeight="1" x14ac:dyDescent="0.2">
      <c r="A373" s="79">
        <v>365</v>
      </c>
      <c r="B373" s="149" t="s">
        <v>30</v>
      </c>
      <c r="C373" s="162" t="s">
        <v>77</v>
      </c>
      <c r="D373" s="150" t="s">
        <v>2926</v>
      </c>
      <c r="E373" s="151" t="s">
        <v>3254</v>
      </c>
      <c r="F373" s="150" t="s">
        <v>3822</v>
      </c>
      <c r="G373" s="150" t="s">
        <v>583</v>
      </c>
      <c r="H373" s="150" t="s">
        <v>2769</v>
      </c>
      <c r="I373" s="152">
        <v>13432</v>
      </c>
      <c r="J373" s="153">
        <f t="shared" si="23"/>
        <v>13432</v>
      </c>
      <c r="K373" s="154">
        <v>42065</v>
      </c>
      <c r="L373" s="155" t="s">
        <v>4086</v>
      </c>
      <c r="M373" s="156">
        <v>2.010101E+18</v>
      </c>
      <c r="N373" s="157" t="str">
        <f t="shared" si="21"/>
        <v>2010101000000000000FOR-040401/142065</v>
      </c>
      <c r="O373" s="156" t="s">
        <v>3833</v>
      </c>
      <c r="P373" s="145">
        <v>73709958000120</v>
      </c>
    </row>
    <row r="374" spans="1:16" ht="27.75" customHeight="1" x14ac:dyDescent="0.2">
      <c r="A374" s="79">
        <v>366</v>
      </c>
      <c r="B374" s="149" t="s">
        <v>30</v>
      </c>
      <c r="C374" s="162" t="s">
        <v>77</v>
      </c>
      <c r="D374" s="150" t="s">
        <v>2926</v>
      </c>
      <c r="E374" s="151" t="s">
        <v>3254</v>
      </c>
      <c r="F374" s="150" t="s">
        <v>3822</v>
      </c>
      <c r="G374" s="150" t="s">
        <v>584</v>
      </c>
      <c r="H374" s="150" t="s">
        <v>2769</v>
      </c>
      <c r="I374" s="152">
        <v>12535</v>
      </c>
      <c r="J374" s="153">
        <f t="shared" si="23"/>
        <v>12535</v>
      </c>
      <c r="K374" s="154">
        <v>42072</v>
      </c>
      <c r="L374" s="155" t="s">
        <v>4087</v>
      </c>
      <c r="M374" s="156">
        <v>2.010101E+18</v>
      </c>
      <c r="N374" s="157" t="str">
        <f t="shared" si="21"/>
        <v>2010101000000000000FOR-040765/142072</v>
      </c>
      <c r="O374" s="156" t="s">
        <v>3833</v>
      </c>
      <c r="P374" s="145">
        <v>73709958000120</v>
      </c>
    </row>
    <row r="375" spans="1:16" ht="27.75" customHeight="1" x14ac:dyDescent="0.2">
      <c r="A375" s="79">
        <v>367</v>
      </c>
      <c r="B375" s="149" t="s">
        <v>30</v>
      </c>
      <c r="C375" s="162" t="s">
        <v>77</v>
      </c>
      <c r="D375" s="150" t="s">
        <v>2926</v>
      </c>
      <c r="E375" s="151" t="s">
        <v>3254</v>
      </c>
      <c r="F375" s="150" t="s">
        <v>3822</v>
      </c>
      <c r="G375" s="150" t="s">
        <v>585</v>
      </c>
      <c r="H375" s="150" t="s">
        <v>2769</v>
      </c>
      <c r="I375" s="152">
        <v>12582</v>
      </c>
      <c r="J375" s="153">
        <f t="shared" si="23"/>
        <v>12582</v>
      </c>
      <c r="K375" s="154">
        <v>42075</v>
      </c>
      <c r="L375" s="155" t="s">
        <v>4088</v>
      </c>
      <c r="M375" s="156">
        <v>2.010101E+18</v>
      </c>
      <c r="N375" s="157" t="str">
        <f t="shared" si="21"/>
        <v>2010101000000000000FOR-040887/142075</v>
      </c>
      <c r="O375" s="156" t="s">
        <v>3833</v>
      </c>
      <c r="P375" s="145">
        <v>73709958000120</v>
      </c>
    </row>
    <row r="376" spans="1:16" ht="27.75" customHeight="1" x14ac:dyDescent="0.2">
      <c r="A376" s="79">
        <v>368</v>
      </c>
      <c r="B376" s="149" t="s">
        <v>30</v>
      </c>
      <c r="C376" s="162" t="s">
        <v>140</v>
      </c>
      <c r="D376" s="150" t="s">
        <v>3610</v>
      </c>
      <c r="E376" s="151" t="s">
        <v>3327</v>
      </c>
      <c r="F376" s="150" t="s">
        <v>3825</v>
      </c>
      <c r="G376" s="150" t="s">
        <v>1083</v>
      </c>
      <c r="H376" s="150" t="s">
        <v>2769</v>
      </c>
      <c r="I376" s="152">
        <v>865.08</v>
      </c>
      <c r="J376" s="153">
        <f t="shared" si="23"/>
        <v>865.08</v>
      </c>
      <c r="K376" s="154">
        <v>42118</v>
      </c>
      <c r="L376" s="155" t="s">
        <v>4399</v>
      </c>
      <c r="M376" s="156">
        <v>2.010104E+18</v>
      </c>
      <c r="N376" s="157" t="str">
        <f t="shared" si="21"/>
        <v>2010104000000000000FOR-158666/142118</v>
      </c>
      <c r="O376" s="156" t="s">
        <v>3834</v>
      </c>
      <c r="P376" s="145">
        <v>92528538000191</v>
      </c>
    </row>
    <row r="377" spans="1:16" ht="27.75" customHeight="1" x14ac:dyDescent="0.2">
      <c r="A377" s="79">
        <v>369</v>
      </c>
      <c r="B377" s="149" t="s">
        <v>30</v>
      </c>
      <c r="C377" s="162" t="s">
        <v>140</v>
      </c>
      <c r="D377" s="150" t="s">
        <v>3610</v>
      </c>
      <c r="E377" s="151" t="s">
        <v>3327</v>
      </c>
      <c r="F377" s="150" t="s">
        <v>3825</v>
      </c>
      <c r="G377" s="150" t="s">
        <v>1084</v>
      </c>
      <c r="H377" s="150" t="s">
        <v>2769</v>
      </c>
      <c r="I377" s="152">
        <v>250</v>
      </c>
      <c r="J377" s="153">
        <f t="shared" si="23"/>
        <v>250</v>
      </c>
      <c r="K377" s="154">
        <v>42129</v>
      </c>
      <c r="L377" s="155" t="s">
        <v>4400</v>
      </c>
      <c r="M377" s="156">
        <v>2.010104E+18</v>
      </c>
      <c r="N377" s="157" t="str">
        <f t="shared" si="21"/>
        <v>2010104000000000000FOR-162001/142129</v>
      </c>
      <c r="O377" s="156" t="s">
        <v>3834</v>
      </c>
      <c r="P377" s="145">
        <v>92528538000191</v>
      </c>
    </row>
    <row r="378" spans="1:16" ht="27.75" customHeight="1" x14ac:dyDescent="0.2">
      <c r="A378" s="79">
        <v>370</v>
      </c>
      <c r="B378" s="149" t="s">
        <v>30</v>
      </c>
      <c r="C378" s="162" t="s">
        <v>197</v>
      </c>
      <c r="D378" s="150"/>
      <c r="E378" s="151" t="s">
        <v>2801</v>
      </c>
      <c r="F378" s="150" t="s">
        <v>3830</v>
      </c>
      <c r="G378" s="150" t="s">
        <v>515</v>
      </c>
      <c r="H378" s="150" t="s">
        <v>2771</v>
      </c>
      <c r="I378" s="158">
        <v>27360</v>
      </c>
      <c r="J378" s="153">
        <f>I378*$D$1259</f>
        <v>85319.423999999999</v>
      </c>
      <c r="K378" s="154">
        <v>42007</v>
      </c>
      <c r="L378" s="155" t="s">
        <v>3934</v>
      </c>
      <c r="M378" s="156">
        <v>2.010102E+18</v>
      </c>
      <c r="N378" s="157" t="str">
        <f t="shared" si="21"/>
        <v>2010102000000000000FOR-008457/342007</v>
      </c>
      <c r="O378" s="156" t="s">
        <v>3832</v>
      </c>
      <c r="P378" s="159">
        <v>133</v>
      </c>
    </row>
    <row r="379" spans="1:16" ht="27.75" customHeight="1" x14ac:dyDescent="0.2">
      <c r="A379" s="79">
        <v>371</v>
      </c>
      <c r="B379" s="149" t="s">
        <v>30</v>
      </c>
      <c r="C379" s="162" t="s">
        <v>197</v>
      </c>
      <c r="D379" s="150"/>
      <c r="E379" s="151" t="s">
        <v>2801</v>
      </c>
      <c r="F379" s="150" t="s">
        <v>3830</v>
      </c>
      <c r="G379" s="150" t="s">
        <v>516</v>
      </c>
      <c r="H379" s="150" t="s">
        <v>2771</v>
      </c>
      <c r="I379" s="158">
        <v>54720</v>
      </c>
      <c r="J379" s="153">
        <f>I379*$D$1259</f>
        <v>170638.848</v>
      </c>
      <c r="K379" s="154">
        <v>41992</v>
      </c>
      <c r="L379" s="155" t="s">
        <v>3935</v>
      </c>
      <c r="M379" s="156">
        <v>2.010102E+18</v>
      </c>
      <c r="N379" s="157" t="str">
        <f t="shared" si="21"/>
        <v>2010102000000000000FOR-008482/141992</v>
      </c>
      <c r="O379" s="156" t="s">
        <v>3832</v>
      </c>
      <c r="P379" s="159">
        <v>133</v>
      </c>
    </row>
    <row r="380" spans="1:16" ht="27.75" customHeight="1" x14ac:dyDescent="0.2">
      <c r="A380" s="79">
        <v>372</v>
      </c>
      <c r="B380" s="149" t="s">
        <v>30</v>
      </c>
      <c r="C380" s="162" t="s">
        <v>197</v>
      </c>
      <c r="D380" s="150"/>
      <c r="E380" s="151" t="s">
        <v>2801</v>
      </c>
      <c r="F380" s="150" t="s">
        <v>3830</v>
      </c>
      <c r="G380" s="150" t="s">
        <v>517</v>
      </c>
      <c r="H380" s="150" t="s">
        <v>2771</v>
      </c>
      <c r="I380" s="158">
        <v>54720</v>
      </c>
      <c r="J380" s="153">
        <f>I380*$D$1259</f>
        <v>170638.848</v>
      </c>
      <c r="K380" s="154">
        <v>42010</v>
      </c>
      <c r="L380" s="155" t="s">
        <v>3936</v>
      </c>
      <c r="M380" s="156">
        <v>2.010102E+18</v>
      </c>
      <c r="N380" s="157" t="str">
        <f t="shared" si="21"/>
        <v>2010102000000000000FOR-008482/242010</v>
      </c>
      <c r="O380" s="156" t="s">
        <v>3832</v>
      </c>
      <c r="P380" s="159">
        <v>133</v>
      </c>
    </row>
    <row r="381" spans="1:16" ht="27.75" customHeight="1" x14ac:dyDescent="0.2">
      <c r="A381" s="79">
        <v>373</v>
      </c>
      <c r="B381" s="149" t="s">
        <v>30</v>
      </c>
      <c r="C381" s="162" t="s">
        <v>78</v>
      </c>
      <c r="D381" s="150" t="s">
        <v>2910</v>
      </c>
      <c r="E381" s="151" t="s">
        <v>3255</v>
      </c>
      <c r="F381" s="150" t="s">
        <v>3822</v>
      </c>
      <c r="G381" s="150" t="s">
        <v>586</v>
      </c>
      <c r="H381" s="150" t="s">
        <v>2769</v>
      </c>
      <c r="I381" s="152">
        <v>2280</v>
      </c>
      <c r="J381" s="153">
        <f>I381</f>
        <v>2280</v>
      </c>
      <c r="K381" s="154">
        <v>42017</v>
      </c>
      <c r="L381" s="155" t="s">
        <v>4089</v>
      </c>
      <c r="M381" s="156">
        <v>2.010101E+18</v>
      </c>
      <c r="N381" s="157" t="str">
        <f t="shared" si="21"/>
        <v>2010101000000000000FOR-003003/142017</v>
      </c>
      <c r="O381" s="156" t="s">
        <v>3833</v>
      </c>
      <c r="P381" s="145">
        <v>61133096000312</v>
      </c>
    </row>
    <row r="382" spans="1:16" ht="27.75" customHeight="1" x14ac:dyDescent="0.2">
      <c r="A382" s="79">
        <v>374</v>
      </c>
      <c r="B382" s="149" t="s">
        <v>30</v>
      </c>
      <c r="C382" s="162" t="s">
        <v>198</v>
      </c>
      <c r="D382" s="150"/>
      <c r="E382" s="151" t="s">
        <v>2802</v>
      </c>
      <c r="F382" s="150" t="s">
        <v>3830</v>
      </c>
      <c r="G382" s="150" t="s">
        <v>518</v>
      </c>
      <c r="H382" s="150" t="s">
        <v>2771</v>
      </c>
      <c r="I382" s="158">
        <v>33774.18</v>
      </c>
      <c r="J382" s="153">
        <f>I382*$D$1259</f>
        <v>105321.40291199999</v>
      </c>
      <c r="K382" s="154">
        <v>42014</v>
      </c>
      <c r="L382" s="155" t="s">
        <v>3937</v>
      </c>
      <c r="M382" s="156">
        <v>2.010102E+18</v>
      </c>
      <c r="N382" s="157" t="str">
        <f t="shared" si="21"/>
        <v>2010102000000000000FOR-008482/342014</v>
      </c>
      <c r="O382" s="156" t="s">
        <v>3832</v>
      </c>
      <c r="P382" s="159">
        <v>87316</v>
      </c>
    </row>
    <row r="383" spans="1:16" ht="27.75" customHeight="1" x14ac:dyDescent="0.2">
      <c r="A383" s="79">
        <v>375</v>
      </c>
      <c r="B383" s="149" t="s">
        <v>30</v>
      </c>
      <c r="C383" s="162" t="s">
        <v>32</v>
      </c>
      <c r="D383" s="150" t="s">
        <v>2783</v>
      </c>
      <c r="E383" s="151" t="s">
        <v>35</v>
      </c>
      <c r="F383" s="150" t="s">
        <v>3828</v>
      </c>
      <c r="G383" s="150" t="s">
        <v>3808</v>
      </c>
      <c r="H383" s="150" t="s">
        <v>2769</v>
      </c>
      <c r="I383" s="152">
        <v>104618.11</v>
      </c>
      <c r="J383" s="153">
        <f t="shared" ref="J383:J414" si="24">I383</f>
        <v>104618.11</v>
      </c>
      <c r="K383" s="154">
        <v>42131</v>
      </c>
      <c r="L383" s="155" t="s">
        <v>5110</v>
      </c>
      <c r="M383" s="156">
        <v>2.0102010070010099E+18</v>
      </c>
      <c r="N383" s="157" t="str">
        <f t="shared" si="21"/>
        <v>2010201007001010000CONT.FOMENTO42131</v>
      </c>
      <c r="O383" s="156" t="s">
        <v>3837</v>
      </c>
      <c r="P383" s="157">
        <v>2430706000119</v>
      </c>
    </row>
    <row r="384" spans="1:16" ht="27.75" customHeight="1" x14ac:dyDescent="0.2">
      <c r="A384" s="79">
        <v>376</v>
      </c>
      <c r="B384" s="149" t="s">
        <v>30</v>
      </c>
      <c r="C384" s="162" t="s">
        <v>298</v>
      </c>
      <c r="D384" s="150" t="s">
        <v>2824</v>
      </c>
      <c r="E384" s="151" t="s">
        <v>3431</v>
      </c>
      <c r="F384" s="150" t="s">
        <v>3826</v>
      </c>
      <c r="G384" s="150" t="s">
        <v>2163</v>
      </c>
      <c r="H384" s="150" t="s">
        <v>2769</v>
      </c>
      <c r="I384" s="152">
        <v>12068.02</v>
      </c>
      <c r="J384" s="153">
        <f t="shared" si="24"/>
        <v>12068.02</v>
      </c>
      <c r="K384" s="154">
        <v>41988</v>
      </c>
      <c r="L384" s="155" t="s">
        <v>4915</v>
      </c>
      <c r="M384" s="156">
        <v>2.010101E+18</v>
      </c>
      <c r="N384" s="157" t="str">
        <f t="shared" si="21"/>
        <v>2010101000000000000FOR-001798/141988</v>
      </c>
      <c r="O384" s="156" t="s">
        <v>3833</v>
      </c>
      <c r="P384" s="145">
        <v>4070589000155</v>
      </c>
    </row>
    <row r="385" spans="1:16" ht="27.75" customHeight="1" x14ac:dyDescent="0.2">
      <c r="A385" s="79">
        <v>377</v>
      </c>
      <c r="B385" s="149" t="s">
        <v>30</v>
      </c>
      <c r="C385" s="162" t="s">
        <v>298</v>
      </c>
      <c r="D385" s="150" t="s">
        <v>2824</v>
      </c>
      <c r="E385" s="151" t="s">
        <v>3431</v>
      </c>
      <c r="F385" s="150" t="s">
        <v>3826</v>
      </c>
      <c r="G385" s="150" t="s">
        <v>2164</v>
      </c>
      <c r="H385" s="150" t="s">
        <v>2769</v>
      </c>
      <c r="I385" s="152">
        <v>13034.25</v>
      </c>
      <c r="J385" s="153">
        <f t="shared" si="24"/>
        <v>13034.25</v>
      </c>
      <c r="K385" s="154">
        <v>42019</v>
      </c>
      <c r="L385" s="155" t="s">
        <v>4916</v>
      </c>
      <c r="M385" s="156">
        <v>2.010101E+18</v>
      </c>
      <c r="N385" s="157" t="str">
        <f t="shared" si="21"/>
        <v>2010101000000000000FOR-001840/142019</v>
      </c>
      <c r="O385" s="156" t="s">
        <v>3833</v>
      </c>
      <c r="P385" s="145">
        <v>4070589000155</v>
      </c>
    </row>
    <row r="386" spans="1:16" ht="27.75" customHeight="1" x14ac:dyDescent="0.2">
      <c r="A386" s="79">
        <v>378</v>
      </c>
      <c r="B386" s="149" t="s">
        <v>30</v>
      </c>
      <c r="C386" s="162" t="s">
        <v>298</v>
      </c>
      <c r="D386" s="150" t="s">
        <v>2824</v>
      </c>
      <c r="E386" s="151" t="s">
        <v>3431</v>
      </c>
      <c r="F386" s="150" t="s">
        <v>3826</v>
      </c>
      <c r="G386" s="150" t="s">
        <v>2165</v>
      </c>
      <c r="H386" s="150" t="s">
        <v>2769</v>
      </c>
      <c r="I386" s="152">
        <v>2491.0700000000002</v>
      </c>
      <c r="J386" s="153">
        <f t="shared" si="24"/>
        <v>2491.0700000000002</v>
      </c>
      <c r="K386" s="154">
        <v>42019</v>
      </c>
      <c r="L386" s="155" t="s">
        <v>4917</v>
      </c>
      <c r="M386" s="156">
        <v>2.010101E+18</v>
      </c>
      <c r="N386" s="157" t="str">
        <f t="shared" si="21"/>
        <v>2010101000000000000FOR-001841/142019</v>
      </c>
      <c r="O386" s="156" t="s">
        <v>3833</v>
      </c>
      <c r="P386" s="145">
        <v>4070589000155</v>
      </c>
    </row>
    <row r="387" spans="1:16" ht="27.75" customHeight="1" x14ac:dyDescent="0.2">
      <c r="A387" s="79">
        <v>379</v>
      </c>
      <c r="B387" s="149" t="s">
        <v>30</v>
      </c>
      <c r="C387" s="162" t="s">
        <v>298</v>
      </c>
      <c r="D387" s="150" t="s">
        <v>2824</v>
      </c>
      <c r="E387" s="151" t="s">
        <v>3431</v>
      </c>
      <c r="F387" s="150" t="s">
        <v>3826</v>
      </c>
      <c r="G387" s="150" t="s">
        <v>2166</v>
      </c>
      <c r="H387" s="150" t="s">
        <v>2769</v>
      </c>
      <c r="I387" s="152">
        <v>13034.25</v>
      </c>
      <c r="J387" s="153">
        <f t="shared" si="24"/>
        <v>13034.25</v>
      </c>
      <c r="K387" s="154">
        <v>42051</v>
      </c>
      <c r="L387" s="155" t="s">
        <v>4918</v>
      </c>
      <c r="M387" s="156">
        <v>2.010101E+18</v>
      </c>
      <c r="N387" s="157" t="str">
        <f t="shared" si="21"/>
        <v>2010101000000000000FOR-001860/142051</v>
      </c>
      <c r="O387" s="156" t="s">
        <v>3833</v>
      </c>
      <c r="P387" s="145">
        <v>4070589000155</v>
      </c>
    </row>
    <row r="388" spans="1:16" ht="27.75" customHeight="1" x14ac:dyDescent="0.2">
      <c r="A388" s="79">
        <v>380</v>
      </c>
      <c r="B388" s="149" t="s">
        <v>30</v>
      </c>
      <c r="C388" s="162" t="s">
        <v>298</v>
      </c>
      <c r="D388" s="150" t="s">
        <v>2824</v>
      </c>
      <c r="E388" s="151" t="s">
        <v>3431</v>
      </c>
      <c r="F388" s="150" t="s">
        <v>3826</v>
      </c>
      <c r="G388" s="150" t="s">
        <v>2167</v>
      </c>
      <c r="H388" s="150" t="s">
        <v>2769</v>
      </c>
      <c r="I388" s="152">
        <v>2491.0700000000002</v>
      </c>
      <c r="J388" s="153">
        <f t="shared" si="24"/>
        <v>2491.0700000000002</v>
      </c>
      <c r="K388" s="154">
        <v>42051</v>
      </c>
      <c r="L388" s="155" t="s">
        <v>4919</v>
      </c>
      <c r="M388" s="156">
        <v>2.010101E+18</v>
      </c>
      <c r="N388" s="157" t="str">
        <f t="shared" si="21"/>
        <v>2010101000000000000FOR-001861/142051</v>
      </c>
      <c r="O388" s="156" t="s">
        <v>3833</v>
      </c>
      <c r="P388" s="145">
        <v>4070589000155</v>
      </c>
    </row>
    <row r="389" spans="1:16" ht="27.75" customHeight="1" x14ac:dyDescent="0.2">
      <c r="A389" s="79">
        <v>381</v>
      </c>
      <c r="B389" s="149" t="s">
        <v>30</v>
      </c>
      <c r="C389" s="162" t="s">
        <v>298</v>
      </c>
      <c r="D389" s="150" t="s">
        <v>2824</v>
      </c>
      <c r="E389" s="151" t="s">
        <v>3431</v>
      </c>
      <c r="F389" s="150" t="s">
        <v>3826</v>
      </c>
      <c r="G389" s="150" t="s">
        <v>2881</v>
      </c>
      <c r="H389" s="150" t="s">
        <v>2769</v>
      </c>
      <c r="I389" s="152">
        <v>8144.5</v>
      </c>
      <c r="J389" s="153">
        <f t="shared" si="24"/>
        <v>8144.5</v>
      </c>
      <c r="K389" s="154">
        <v>42104</v>
      </c>
      <c r="L389" s="155" t="s">
        <v>4920</v>
      </c>
      <c r="M389" s="156">
        <v>2.010101E+18</v>
      </c>
      <c r="N389" s="157" t="str">
        <f t="shared" si="21"/>
        <v>2010101000000000000DINFO-00188942104</v>
      </c>
      <c r="O389" s="156" t="s">
        <v>3833</v>
      </c>
      <c r="P389" s="145">
        <v>4070589000155</v>
      </c>
    </row>
    <row r="390" spans="1:16" ht="27.75" customHeight="1" x14ac:dyDescent="0.2">
      <c r="A390" s="79">
        <v>382</v>
      </c>
      <c r="B390" s="149" t="s">
        <v>30</v>
      </c>
      <c r="C390" s="162" t="s">
        <v>298</v>
      </c>
      <c r="D390" s="150" t="s">
        <v>2824</v>
      </c>
      <c r="E390" s="151" t="s">
        <v>3431</v>
      </c>
      <c r="F390" s="150" t="s">
        <v>3826</v>
      </c>
      <c r="G390" s="150" t="s">
        <v>2882</v>
      </c>
      <c r="H390" s="150" t="s">
        <v>2769</v>
      </c>
      <c r="I390" s="152">
        <v>2491.0700000000002</v>
      </c>
      <c r="J390" s="153">
        <f t="shared" si="24"/>
        <v>2491.0700000000002</v>
      </c>
      <c r="K390" s="154">
        <v>42104</v>
      </c>
      <c r="L390" s="155" t="s">
        <v>4921</v>
      </c>
      <c r="M390" s="156">
        <v>2.010101E+18</v>
      </c>
      <c r="N390" s="157" t="str">
        <f t="shared" si="21"/>
        <v>2010101000000000000DINFO-00189042104</v>
      </c>
      <c r="O390" s="156" t="s">
        <v>3833</v>
      </c>
      <c r="P390" s="145">
        <v>4070589000155</v>
      </c>
    </row>
    <row r="391" spans="1:16" ht="27.75" customHeight="1" x14ac:dyDescent="0.2">
      <c r="A391" s="79">
        <v>383</v>
      </c>
      <c r="B391" s="149" t="s">
        <v>30</v>
      </c>
      <c r="C391" s="162" t="s">
        <v>298</v>
      </c>
      <c r="D391" s="150" t="s">
        <v>2824</v>
      </c>
      <c r="E391" s="151" t="s">
        <v>3431</v>
      </c>
      <c r="F391" s="150" t="s">
        <v>3826</v>
      </c>
      <c r="G391" s="150" t="s">
        <v>3170</v>
      </c>
      <c r="H391" s="150" t="s">
        <v>2769</v>
      </c>
      <c r="I391" s="152">
        <v>8144.5</v>
      </c>
      <c r="J391" s="153">
        <f t="shared" si="24"/>
        <v>8144.5</v>
      </c>
      <c r="K391" s="154">
        <v>42121</v>
      </c>
      <c r="L391" s="155" t="s">
        <v>4922</v>
      </c>
      <c r="M391" s="156">
        <v>2.010101E+18</v>
      </c>
      <c r="N391" s="157" t="str">
        <f t="shared" si="21"/>
        <v>2010101000000000000DINFO-00190842121</v>
      </c>
      <c r="O391" s="156" t="s">
        <v>3833</v>
      </c>
      <c r="P391" s="145">
        <v>4070589000155</v>
      </c>
    </row>
    <row r="392" spans="1:16" ht="27.75" customHeight="1" x14ac:dyDescent="0.2">
      <c r="A392" s="79">
        <v>384</v>
      </c>
      <c r="B392" s="149" t="s">
        <v>30</v>
      </c>
      <c r="C392" s="162" t="s">
        <v>298</v>
      </c>
      <c r="D392" s="150" t="s">
        <v>2824</v>
      </c>
      <c r="E392" s="151" t="s">
        <v>3431</v>
      </c>
      <c r="F392" s="150" t="s">
        <v>3826</v>
      </c>
      <c r="G392" s="150" t="s">
        <v>3171</v>
      </c>
      <c r="H392" s="150" t="s">
        <v>2769</v>
      </c>
      <c r="I392" s="152">
        <v>2491.0700000000002</v>
      </c>
      <c r="J392" s="153">
        <f t="shared" si="24"/>
        <v>2491.0700000000002</v>
      </c>
      <c r="K392" s="154">
        <v>42121</v>
      </c>
      <c r="L392" s="155" t="s">
        <v>4923</v>
      </c>
      <c r="M392" s="156">
        <v>2.010101E+18</v>
      </c>
      <c r="N392" s="157" t="str">
        <f t="shared" si="21"/>
        <v>2010101000000000000DINFO-00190942121</v>
      </c>
      <c r="O392" s="156" t="s">
        <v>3833</v>
      </c>
      <c r="P392" s="145">
        <v>4070589000155</v>
      </c>
    </row>
    <row r="393" spans="1:16" ht="27.75" customHeight="1" x14ac:dyDescent="0.2">
      <c r="A393" s="79">
        <v>385</v>
      </c>
      <c r="B393" s="149" t="s">
        <v>30</v>
      </c>
      <c r="C393" s="162" t="s">
        <v>80</v>
      </c>
      <c r="D393" s="150" t="s">
        <v>2937</v>
      </c>
      <c r="E393" s="151" t="s">
        <v>3256</v>
      </c>
      <c r="F393" s="150" t="s">
        <v>3826</v>
      </c>
      <c r="G393" s="150" t="s">
        <v>2168</v>
      </c>
      <c r="H393" s="150" t="s">
        <v>2769</v>
      </c>
      <c r="I393" s="152">
        <v>753.93</v>
      </c>
      <c r="J393" s="153">
        <f t="shared" si="24"/>
        <v>753.93</v>
      </c>
      <c r="K393" s="154">
        <v>42139</v>
      </c>
      <c r="L393" s="155" t="s">
        <v>4090</v>
      </c>
      <c r="M393" s="156">
        <v>2.010101E+18</v>
      </c>
      <c r="N393" s="157" t="str">
        <f t="shared" ref="N393:N456" si="25">M393&amp;G393&amp;K393</f>
        <v>2010101000000000000CEEM-010706/142139</v>
      </c>
      <c r="O393" s="156" t="s">
        <v>3833</v>
      </c>
      <c r="P393" s="145">
        <v>83855973000130</v>
      </c>
    </row>
    <row r="394" spans="1:16" ht="27.75" customHeight="1" x14ac:dyDescent="0.2">
      <c r="A394" s="79">
        <v>386</v>
      </c>
      <c r="B394" s="149" t="s">
        <v>30</v>
      </c>
      <c r="C394" s="162" t="s">
        <v>81</v>
      </c>
      <c r="D394" s="150" t="s">
        <v>2925</v>
      </c>
      <c r="E394" s="151" t="s">
        <v>3257</v>
      </c>
      <c r="F394" s="150" t="s">
        <v>3823</v>
      </c>
      <c r="G394" s="150" t="s">
        <v>589</v>
      </c>
      <c r="H394" s="150" t="s">
        <v>2769</v>
      </c>
      <c r="I394" s="152">
        <v>1086</v>
      </c>
      <c r="J394" s="153">
        <f t="shared" si="24"/>
        <v>1086</v>
      </c>
      <c r="K394" s="154">
        <v>41963</v>
      </c>
      <c r="L394" s="155" t="s">
        <v>4091</v>
      </c>
      <c r="M394" s="156">
        <v>2.010101E+18</v>
      </c>
      <c r="N394" s="157" t="str">
        <f t="shared" si="25"/>
        <v>2010101000000000000FOR-073817/141963</v>
      </c>
      <c r="O394" s="156" t="s">
        <v>3833</v>
      </c>
      <c r="P394" s="145">
        <v>72923113000170</v>
      </c>
    </row>
    <row r="395" spans="1:16" ht="27.75" customHeight="1" x14ac:dyDescent="0.2">
      <c r="A395" s="79">
        <v>387</v>
      </c>
      <c r="B395" s="149" t="s">
        <v>30</v>
      </c>
      <c r="C395" s="162" t="s">
        <v>81</v>
      </c>
      <c r="D395" s="150" t="s">
        <v>2925</v>
      </c>
      <c r="E395" s="151" t="s">
        <v>3257</v>
      </c>
      <c r="F395" s="150" t="s">
        <v>3823</v>
      </c>
      <c r="G395" s="150" t="s">
        <v>590</v>
      </c>
      <c r="H395" s="150" t="s">
        <v>2769</v>
      </c>
      <c r="I395" s="152">
        <v>832.75</v>
      </c>
      <c r="J395" s="153">
        <f t="shared" si="24"/>
        <v>832.75</v>
      </c>
      <c r="K395" s="154">
        <v>41963</v>
      </c>
      <c r="L395" s="155" t="s">
        <v>4092</v>
      </c>
      <c r="M395" s="156">
        <v>2.010101E+18</v>
      </c>
      <c r="N395" s="157" t="str">
        <f t="shared" si="25"/>
        <v>2010101000000000000FOR-073818/141963</v>
      </c>
      <c r="O395" s="156" t="s">
        <v>3833</v>
      </c>
      <c r="P395" s="145">
        <v>72923113000170</v>
      </c>
    </row>
    <row r="396" spans="1:16" ht="27.75" customHeight="1" x14ac:dyDescent="0.2">
      <c r="A396" s="79">
        <v>388</v>
      </c>
      <c r="B396" s="149" t="s">
        <v>30</v>
      </c>
      <c r="C396" s="162" t="s">
        <v>81</v>
      </c>
      <c r="D396" s="150" t="s">
        <v>2925</v>
      </c>
      <c r="E396" s="151" t="s">
        <v>3257</v>
      </c>
      <c r="F396" s="150" t="s">
        <v>3823</v>
      </c>
      <c r="G396" s="150" t="s">
        <v>591</v>
      </c>
      <c r="H396" s="150" t="s">
        <v>2769</v>
      </c>
      <c r="I396" s="152">
        <v>8175</v>
      </c>
      <c r="J396" s="153">
        <f t="shared" si="24"/>
        <v>8175</v>
      </c>
      <c r="K396" s="154">
        <v>41977</v>
      </c>
      <c r="L396" s="155" t="s">
        <v>4093</v>
      </c>
      <c r="M396" s="156">
        <v>2.010101E+18</v>
      </c>
      <c r="N396" s="157" t="str">
        <f t="shared" si="25"/>
        <v>2010101000000000000FOR-074488/141977</v>
      </c>
      <c r="O396" s="156" t="s">
        <v>3833</v>
      </c>
      <c r="P396" s="145">
        <v>72923113000170</v>
      </c>
    </row>
    <row r="397" spans="1:16" ht="27.75" customHeight="1" x14ac:dyDescent="0.2">
      <c r="A397" s="79">
        <v>389</v>
      </c>
      <c r="B397" s="149" t="s">
        <v>30</v>
      </c>
      <c r="C397" s="162" t="s">
        <v>82</v>
      </c>
      <c r="D397" s="150" t="s">
        <v>2908</v>
      </c>
      <c r="E397" s="151" t="s">
        <v>3258</v>
      </c>
      <c r="F397" s="150" t="s">
        <v>3822</v>
      </c>
      <c r="G397" s="150" t="s">
        <v>592</v>
      </c>
      <c r="H397" s="150" t="s">
        <v>2769</v>
      </c>
      <c r="I397" s="152">
        <v>14.71</v>
      </c>
      <c r="J397" s="153">
        <f t="shared" si="24"/>
        <v>14.71</v>
      </c>
      <c r="K397" s="154">
        <v>41942</v>
      </c>
      <c r="L397" s="155" t="s">
        <v>4094</v>
      </c>
      <c r="M397" s="156">
        <v>2.010101E+18</v>
      </c>
      <c r="N397" s="157" t="str">
        <f t="shared" si="25"/>
        <v>2010101000000000000FOR-220292/441942</v>
      </c>
      <c r="O397" s="156" t="s">
        <v>3833</v>
      </c>
      <c r="P397" s="145">
        <v>60874724000439</v>
      </c>
    </row>
    <row r="398" spans="1:16" ht="27.75" customHeight="1" x14ac:dyDescent="0.2">
      <c r="A398" s="79">
        <v>390</v>
      </c>
      <c r="B398" s="149" t="s">
        <v>30</v>
      </c>
      <c r="C398" s="162" t="s">
        <v>82</v>
      </c>
      <c r="D398" s="150" t="s">
        <v>2908</v>
      </c>
      <c r="E398" s="151" t="s">
        <v>3258</v>
      </c>
      <c r="F398" s="150" t="s">
        <v>3822</v>
      </c>
      <c r="G398" s="150" t="s">
        <v>593</v>
      </c>
      <c r="H398" s="150" t="s">
        <v>2769</v>
      </c>
      <c r="I398" s="152">
        <v>240.92</v>
      </c>
      <c r="J398" s="153">
        <f t="shared" si="24"/>
        <v>240.92</v>
      </c>
      <c r="K398" s="154">
        <v>41942</v>
      </c>
      <c r="L398" s="155" t="s">
        <v>4095</v>
      </c>
      <c r="M398" s="156">
        <v>2.010101E+18</v>
      </c>
      <c r="N398" s="157" t="str">
        <f t="shared" si="25"/>
        <v>2010101000000000000FOR-221217/341942</v>
      </c>
      <c r="O398" s="156" t="s">
        <v>3833</v>
      </c>
      <c r="P398" s="145">
        <v>60874724000439</v>
      </c>
    </row>
    <row r="399" spans="1:16" ht="27.75" customHeight="1" x14ac:dyDescent="0.2">
      <c r="A399" s="79">
        <v>391</v>
      </c>
      <c r="B399" s="149" t="s">
        <v>30</v>
      </c>
      <c r="C399" s="162" t="s">
        <v>82</v>
      </c>
      <c r="D399" s="150" t="s">
        <v>2908</v>
      </c>
      <c r="E399" s="151" t="s">
        <v>3258</v>
      </c>
      <c r="F399" s="150" t="s">
        <v>3822</v>
      </c>
      <c r="G399" s="150" t="s">
        <v>594</v>
      </c>
      <c r="H399" s="150" t="s">
        <v>2769</v>
      </c>
      <c r="I399" s="152">
        <v>6732.7</v>
      </c>
      <c r="J399" s="153">
        <f t="shared" si="24"/>
        <v>6732.7</v>
      </c>
      <c r="K399" s="154">
        <v>42082</v>
      </c>
      <c r="L399" s="155" t="s">
        <v>4096</v>
      </c>
      <c r="M399" s="156">
        <v>2.010101E+18</v>
      </c>
      <c r="N399" s="157" t="str">
        <f t="shared" si="25"/>
        <v>2010101000000000000FOR-239186/342082</v>
      </c>
      <c r="O399" s="156" t="s">
        <v>3833</v>
      </c>
      <c r="P399" s="145">
        <v>60874724000439</v>
      </c>
    </row>
    <row r="400" spans="1:16" ht="27.75" customHeight="1" x14ac:dyDescent="0.2">
      <c r="A400" s="79">
        <v>392</v>
      </c>
      <c r="B400" s="149" t="s">
        <v>30</v>
      </c>
      <c r="C400" s="162" t="s">
        <v>82</v>
      </c>
      <c r="D400" s="150" t="s">
        <v>2908</v>
      </c>
      <c r="E400" s="151" t="s">
        <v>3258</v>
      </c>
      <c r="F400" s="150" t="s">
        <v>3822</v>
      </c>
      <c r="G400" s="150" t="s">
        <v>595</v>
      </c>
      <c r="H400" s="150" t="s">
        <v>2769</v>
      </c>
      <c r="I400" s="152">
        <v>1980</v>
      </c>
      <c r="J400" s="153">
        <f t="shared" si="24"/>
        <v>1980</v>
      </c>
      <c r="K400" s="154">
        <v>42080</v>
      </c>
      <c r="L400" s="155" t="s">
        <v>4097</v>
      </c>
      <c r="M400" s="156">
        <v>2.010101E+18</v>
      </c>
      <c r="N400" s="157" t="str">
        <f t="shared" si="25"/>
        <v>2010101000000000000FOR-239560/242080</v>
      </c>
      <c r="O400" s="156" t="s">
        <v>3833</v>
      </c>
      <c r="P400" s="145">
        <v>60874724000439</v>
      </c>
    </row>
    <row r="401" spans="1:16" ht="27.75" customHeight="1" x14ac:dyDescent="0.2">
      <c r="A401" s="79">
        <v>393</v>
      </c>
      <c r="B401" s="149" t="s">
        <v>30</v>
      </c>
      <c r="C401" s="162" t="s">
        <v>82</v>
      </c>
      <c r="D401" s="150" t="s">
        <v>2908</v>
      </c>
      <c r="E401" s="151" t="s">
        <v>3258</v>
      </c>
      <c r="F401" s="150" t="s">
        <v>3822</v>
      </c>
      <c r="G401" s="150" t="s">
        <v>596</v>
      </c>
      <c r="H401" s="150" t="s">
        <v>2769</v>
      </c>
      <c r="I401" s="152">
        <v>1980</v>
      </c>
      <c r="J401" s="153">
        <f t="shared" si="24"/>
        <v>1980</v>
      </c>
      <c r="K401" s="154">
        <v>42087</v>
      </c>
      <c r="L401" s="155" t="s">
        <v>4098</v>
      </c>
      <c r="M401" s="156">
        <v>2.010101E+18</v>
      </c>
      <c r="N401" s="157" t="str">
        <f t="shared" si="25"/>
        <v>2010101000000000000FOR-239560/342087</v>
      </c>
      <c r="O401" s="156" t="s">
        <v>3833</v>
      </c>
      <c r="P401" s="145">
        <v>60874724000439</v>
      </c>
    </row>
    <row r="402" spans="1:16" ht="27.75" customHeight="1" x14ac:dyDescent="0.2">
      <c r="A402" s="79">
        <v>394</v>
      </c>
      <c r="B402" s="149" t="s">
        <v>30</v>
      </c>
      <c r="C402" s="162" t="s">
        <v>82</v>
      </c>
      <c r="D402" s="150" t="s">
        <v>2908</v>
      </c>
      <c r="E402" s="151" t="s">
        <v>3258</v>
      </c>
      <c r="F402" s="150" t="s">
        <v>3822</v>
      </c>
      <c r="G402" s="150" t="s">
        <v>597</v>
      </c>
      <c r="H402" s="150" t="s">
        <v>2769</v>
      </c>
      <c r="I402" s="152">
        <v>1980</v>
      </c>
      <c r="J402" s="153">
        <f t="shared" si="24"/>
        <v>1980</v>
      </c>
      <c r="K402" s="154">
        <v>42094</v>
      </c>
      <c r="L402" s="155" t="s">
        <v>4099</v>
      </c>
      <c r="M402" s="156">
        <v>2.010101E+18</v>
      </c>
      <c r="N402" s="157" t="str">
        <f t="shared" si="25"/>
        <v>2010101000000000000FOR-239560/442094</v>
      </c>
      <c r="O402" s="156" t="s">
        <v>3833</v>
      </c>
      <c r="P402" s="145">
        <v>60874724000439</v>
      </c>
    </row>
    <row r="403" spans="1:16" ht="27.75" customHeight="1" x14ac:dyDescent="0.2">
      <c r="A403" s="79">
        <v>395</v>
      </c>
      <c r="B403" s="149" t="s">
        <v>30</v>
      </c>
      <c r="C403" s="162" t="s">
        <v>82</v>
      </c>
      <c r="D403" s="150" t="s">
        <v>2908</v>
      </c>
      <c r="E403" s="151" t="s">
        <v>3258</v>
      </c>
      <c r="F403" s="150" t="s">
        <v>3822</v>
      </c>
      <c r="G403" s="150" t="s">
        <v>598</v>
      </c>
      <c r="H403" s="150" t="s">
        <v>2769</v>
      </c>
      <c r="I403" s="152">
        <v>1980</v>
      </c>
      <c r="J403" s="153">
        <f t="shared" si="24"/>
        <v>1980</v>
      </c>
      <c r="K403" s="154">
        <v>42101</v>
      </c>
      <c r="L403" s="155" t="s">
        <v>4100</v>
      </c>
      <c r="M403" s="156">
        <v>2.010101E+18</v>
      </c>
      <c r="N403" s="157" t="str">
        <f t="shared" si="25"/>
        <v>2010101000000000000FOR-239560/542101</v>
      </c>
      <c r="O403" s="156" t="s">
        <v>3833</v>
      </c>
      <c r="P403" s="145">
        <v>60874724000439</v>
      </c>
    </row>
    <row r="404" spans="1:16" ht="27.75" customHeight="1" x14ac:dyDescent="0.2">
      <c r="A404" s="79">
        <v>396</v>
      </c>
      <c r="B404" s="149" t="s">
        <v>30</v>
      </c>
      <c r="C404" s="162" t="s">
        <v>82</v>
      </c>
      <c r="D404" s="150" t="s">
        <v>2908</v>
      </c>
      <c r="E404" s="151" t="s">
        <v>3258</v>
      </c>
      <c r="F404" s="150" t="s">
        <v>3822</v>
      </c>
      <c r="G404" s="150" t="s">
        <v>599</v>
      </c>
      <c r="H404" s="150" t="s">
        <v>2769</v>
      </c>
      <c r="I404" s="152">
        <v>1025</v>
      </c>
      <c r="J404" s="153">
        <f t="shared" si="24"/>
        <v>1025</v>
      </c>
      <c r="K404" s="154">
        <v>42089</v>
      </c>
      <c r="L404" s="155" t="s">
        <v>4101</v>
      </c>
      <c r="M404" s="156">
        <v>2.010101E+18</v>
      </c>
      <c r="N404" s="157" t="str">
        <f t="shared" si="25"/>
        <v>2010101000000000000FOR-240038/342089</v>
      </c>
      <c r="O404" s="156" t="s">
        <v>3833</v>
      </c>
      <c r="P404" s="145">
        <v>60874724000439</v>
      </c>
    </row>
    <row r="405" spans="1:16" ht="27.75" customHeight="1" x14ac:dyDescent="0.2">
      <c r="A405" s="79">
        <v>397</v>
      </c>
      <c r="B405" s="149" t="s">
        <v>30</v>
      </c>
      <c r="C405" s="162" t="s">
        <v>82</v>
      </c>
      <c r="D405" s="150" t="s">
        <v>2908</v>
      </c>
      <c r="E405" s="151" t="s">
        <v>3258</v>
      </c>
      <c r="F405" s="150" t="s">
        <v>3822</v>
      </c>
      <c r="G405" s="150" t="s">
        <v>600</v>
      </c>
      <c r="H405" s="150" t="s">
        <v>2769</v>
      </c>
      <c r="I405" s="152">
        <v>4692.1000000000004</v>
      </c>
      <c r="J405" s="153">
        <f t="shared" si="24"/>
        <v>4692.1000000000004</v>
      </c>
      <c r="K405" s="154">
        <v>42088</v>
      </c>
      <c r="L405" s="155" t="s">
        <v>4102</v>
      </c>
      <c r="M405" s="156">
        <v>2.010101E+18</v>
      </c>
      <c r="N405" s="157" t="str">
        <f t="shared" si="25"/>
        <v>2010101000000000000FOR-241492/142088</v>
      </c>
      <c r="O405" s="156" t="s">
        <v>3833</v>
      </c>
      <c r="P405" s="145">
        <v>60874724000439</v>
      </c>
    </row>
    <row r="406" spans="1:16" ht="27.75" customHeight="1" x14ac:dyDescent="0.2">
      <c r="A406" s="79">
        <v>398</v>
      </c>
      <c r="B406" s="149" t="s">
        <v>30</v>
      </c>
      <c r="C406" s="162" t="s">
        <v>82</v>
      </c>
      <c r="D406" s="150" t="s">
        <v>2908</v>
      </c>
      <c r="E406" s="151" t="s">
        <v>3258</v>
      </c>
      <c r="F406" s="150" t="s">
        <v>3822</v>
      </c>
      <c r="G406" s="150" t="s">
        <v>601</v>
      </c>
      <c r="H406" s="150" t="s">
        <v>2769</v>
      </c>
      <c r="I406" s="152">
        <v>4692.09</v>
      </c>
      <c r="J406" s="153">
        <f t="shared" si="24"/>
        <v>4692.09</v>
      </c>
      <c r="K406" s="154">
        <v>42095</v>
      </c>
      <c r="L406" s="155" t="s">
        <v>4103</v>
      </c>
      <c r="M406" s="156">
        <v>2.010101E+18</v>
      </c>
      <c r="N406" s="157" t="str">
        <f t="shared" si="25"/>
        <v>2010101000000000000FOR-241492/242095</v>
      </c>
      <c r="O406" s="156" t="s">
        <v>3833</v>
      </c>
      <c r="P406" s="145">
        <v>60874724000439</v>
      </c>
    </row>
    <row r="407" spans="1:16" ht="27.75" customHeight="1" x14ac:dyDescent="0.2">
      <c r="A407" s="79">
        <v>399</v>
      </c>
      <c r="B407" s="149" t="s">
        <v>30</v>
      </c>
      <c r="C407" s="162" t="s">
        <v>82</v>
      </c>
      <c r="D407" s="150" t="s">
        <v>2908</v>
      </c>
      <c r="E407" s="151" t="s">
        <v>3258</v>
      </c>
      <c r="F407" s="150" t="s">
        <v>3822</v>
      </c>
      <c r="G407" s="150" t="s">
        <v>602</v>
      </c>
      <c r="H407" s="150" t="s">
        <v>2769</v>
      </c>
      <c r="I407" s="152">
        <v>4692.09</v>
      </c>
      <c r="J407" s="153">
        <f t="shared" si="24"/>
        <v>4692.09</v>
      </c>
      <c r="K407" s="154">
        <v>42102</v>
      </c>
      <c r="L407" s="155" t="s">
        <v>4104</v>
      </c>
      <c r="M407" s="156">
        <v>2.010101E+18</v>
      </c>
      <c r="N407" s="157" t="str">
        <f t="shared" si="25"/>
        <v>2010101000000000000FOR-241492/342102</v>
      </c>
      <c r="O407" s="156" t="s">
        <v>3833</v>
      </c>
      <c r="P407" s="145">
        <v>60874724000439</v>
      </c>
    </row>
    <row r="408" spans="1:16" ht="27.75" customHeight="1" x14ac:dyDescent="0.2">
      <c r="A408" s="79">
        <v>400</v>
      </c>
      <c r="B408" s="149" t="s">
        <v>30</v>
      </c>
      <c r="C408" s="162" t="s">
        <v>82</v>
      </c>
      <c r="D408" s="150" t="s">
        <v>2908</v>
      </c>
      <c r="E408" s="151" t="s">
        <v>3258</v>
      </c>
      <c r="F408" s="150" t="s">
        <v>3822</v>
      </c>
      <c r="G408" s="150" t="s">
        <v>603</v>
      </c>
      <c r="H408" s="150" t="s">
        <v>2769</v>
      </c>
      <c r="I408" s="152">
        <v>4692.09</v>
      </c>
      <c r="J408" s="153">
        <f t="shared" si="24"/>
        <v>4692.09</v>
      </c>
      <c r="K408" s="154">
        <v>42109</v>
      </c>
      <c r="L408" s="155" t="s">
        <v>4105</v>
      </c>
      <c r="M408" s="156">
        <v>2.010101E+18</v>
      </c>
      <c r="N408" s="157" t="str">
        <f t="shared" si="25"/>
        <v>2010101000000000000FOR-241492/442109</v>
      </c>
      <c r="O408" s="156" t="s">
        <v>3833</v>
      </c>
      <c r="P408" s="145">
        <v>60874724000439</v>
      </c>
    </row>
    <row r="409" spans="1:16" ht="27.75" customHeight="1" x14ac:dyDescent="0.2">
      <c r="A409" s="79">
        <v>401</v>
      </c>
      <c r="B409" s="149" t="s">
        <v>30</v>
      </c>
      <c r="C409" s="162" t="s">
        <v>82</v>
      </c>
      <c r="D409" s="150" t="s">
        <v>2908</v>
      </c>
      <c r="E409" s="151" t="s">
        <v>3258</v>
      </c>
      <c r="F409" s="150" t="s">
        <v>3822</v>
      </c>
      <c r="G409" s="150" t="s">
        <v>604</v>
      </c>
      <c r="H409" s="150" t="s">
        <v>2769</v>
      </c>
      <c r="I409" s="152">
        <v>4692.09</v>
      </c>
      <c r="J409" s="153">
        <f t="shared" si="24"/>
        <v>4692.09</v>
      </c>
      <c r="K409" s="154">
        <v>42116</v>
      </c>
      <c r="L409" s="155" t="s">
        <v>4106</v>
      </c>
      <c r="M409" s="156">
        <v>2.010101E+18</v>
      </c>
      <c r="N409" s="157" t="str">
        <f t="shared" si="25"/>
        <v>2010101000000000000FOR-241492/542116</v>
      </c>
      <c r="O409" s="156" t="s">
        <v>3833</v>
      </c>
      <c r="P409" s="145">
        <v>60874724000439</v>
      </c>
    </row>
    <row r="410" spans="1:16" ht="27.75" customHeight="1" x14ac:dyDescent="0.2">
      <c r="A410" s="79">
        <v>402</v>
      </c>
      <c r="B410" s="149" t="s">
        <v>30</v>
      </c>
      <c r="C410" s="162" t="s">
        <v>82</v>
      </c>
      <c r="D410" s="150" t="s">
        <v>2908</v>
      </c>
      <c r="E410" s="151" t="s">
        <v>3258</v>
      </c>
      <c r="F410" s="150" t="s">
        <v>3822</v>
      </c>
      <c r="G410" s="150" t="s">
        <v>605</v>
      </c>
      <c r="H410" s="150" t="s">
        <v>2769</v>
      </c>
      <c r="I410" s="152">
        <v>1351.92</v>
      </c>
      <c r="J410" s="153">
        <f t="shared" si="24"/>
        <v>1351.92</v>
      </c>
      <c r="K410" s="154">
        <v>42096</v>
      </c>
      <c r="L410" s="155" t="s">
        <v>4107</v>
      </c>
      <c r="M410" s="156">
        <v>2.010101E+18</v>
      </c>
      <c r="N410" s="157" t="str">
        <f t="shared" si="25"/>
        <v>2010101000000000000FOR-242526/142096</v>
      </c>
      <c r="O410" s="156" t="s">
        <v>3833</v>
      </c>
      <c r="P410" s="145">
        <v>60874724000439</v>
      </c>
    </row>
    <row r="411" spans="1:16" ht="27.75" customHeight="1" x14ac:dyDescent="0.2">
      <c r="A411" s="79">
        <v>403</v>
      </c>
      <c r="B411" s="149" t="s">
        <v>30</v>
      </c>
      <c r="C411" s="162" t="s">
        <v>82</v>
      </c>
      <c r="D411" s="150" t="s">
        <v>2908</v>
      </c>
      <c r="E411" s="151" t="s">
        <v>3258</v>
      </c>
      <c r="F411" s="150" t="s">
        <v>3822</v>
      </c>
      <c r="G411" s="150" t="s">
        <v>606</v>
      </c>
      <c r="H411" s="150" t="s">
        <v>2769</v>
      </c>
      <c r="I411" s="152">
        <v>1351.9</v>
      </c>
      <c r="J411" s="153">
        <f t="shared" si="24"/>
        <v>1351.9</v>
      </c>
      <c r="K411" s="154">
        <v>42103</v>
      </c>
      <c r="L411" s="155" t="s">
        <v>4108</v>
      </c>
      <c r="M411" s="156">
        <v>2.010101E+18</v>
      </c>
      <c r="N411" s="157" t="str">
        <f t="shared" si="25"/>
        <v>2010101000000000000FOR-242526/242103</v>
      </c>
      <c r="O411" s="156" t="s">
        <v>3833</v>
      </c>
      <c r="P411" s="145">
        <v>60874724000439</v>
      </c>
    </row>
    <row r="412" spans="1:16" ht="27.75" customHeight="1" x14ac:dyDescent="0.2">
      <c r="A412" s="79">
        <v>404</v>
      </c>
      <c r="B412" s="149" t="s">
        <v>30</v>
      </c>
      <c r="C412" s="162" t="s">
        <v>82</v>
      </c>
      <c r="D412" s="150" t="s">
        <v>2908</v>
      </c>
      <c r="E412" s="151" t="s">
        <v>3258</v>
      </c>
      <c r="F412" s="150" t="s">
        <v>3822</v>
      </c>
      <c r="G412" s="150" t="s">
        <v>607</v>
      </c>
      <c r="H412" s="150" t="s">
        <v>2769</v>
      </c>
      <c r="I412" s="152">
        <v>1351.9</v>
      </c>
      <c r="J412" s="153">
        <f t="shared" si="24"/>
        <v>1351.9</v>
      </c>
      <c r="K412" s="154">
        <v>42110</v>
      </c>
      <c r="L412" s="155" t="s">
        <v>4109</v>
      </c>
      <c r="M412" s="156">
        <v>2.010101E+18</v>
      </c>
      <c r="N412" s="157" t="str">
        <f t="shared" si="25"/>
        <v>2010101000000000000FOR-242526/342110</v>
      </c>
      <c r="O412" s="156" t="s">
        <v>3833</v>
      </c>
      <c r="P412" s="145">
        <v>60874724000439</v>
      </c>
    </row>
    <row r="413" spans="1:16" ht="27.75" customHeight="1" x14ac:dyDescent="0.2">
      <c r="A413" s="79">
        <v>405</v>
      </c>
      <c r="B413" s="149" t="s">
        <v>30</v>
      </c>
      <c r="C413" s="162" t="s">
        <v>82</v>
      </c>
      <c r="D413" s="150" t="s">
        <v>2908</v>
      </c>
      <c r="E413" s="151" t="s">
        <v>3258</v>
      </c>
      <c r="F413" s="150" t="s">
        <v>3822</v>
      </c>
      <c r="G413" s="150" t="s">
        <v>608</v>
      </c>
      <c r="H413" s="150" t="s">
        <v>2769</v>
      </c>
      <c r="I413" s="152">
        <v>1666.68</v>
      </c>
      <c r="J413" s="153">
        <f t="shared" si="24"/>
        <v>1666.68</v>
      </c>
      <c r="K413" s="154">
        <v>42108</v>
      </c>
      <c r="L413" s="155" t="s">
        <v>4110</v>
      </c>
      <c r="M413" s="156">
        <v>2.010101E+18</v>
      </c>
      <c r="N413" s="157" t="str">
        <f t="shared" si="25"/>
        <v>2010101000000000000FOR-244011/142108</v>
      </c>
      <c r="O413" s="156" t="s">
        <v>3833</v>
      </c>
      <c r="P413" s="145">
        <v>60874724000439</v>
      </c>
    </row>
    <row r="414" spans="1:16" ht="27.75" customHeight="1" x14ac:dyDescent="0.2">
      <c r="A414" s="79">
        <v>406</v>
      </c>
      <c r="B414" s="149" t="s">
        <v>30</v>
      </c>
      <c r="C414" s="162" t="s">
        <v>82</v>
      </c>
      <c r="D414" s="150" t="s">
        <v>2908</v>
      </c>
      <c r="E414" s="151" t="s">
        <v>3258</v>
      </c>
      <c r="F414" s="150" t="s">
        <v>3822</v>
      </c>
      <c r="G414" s="150" t="s">
        <v>609</v>
      </c>
      <c r="H414" s="150" t="s">
        <v>2769</v>
      </c>
      <c r="I414" s="152">
        <v>1666.66</v>
      </c>
      <c r="J414" s="153">
        <f t="shared" si="24"/>
        <v>1666.66</v>
      </c>
      <c r="K414" s="154">
        <v>42115</v>
      </c>
      <c r="L414" s="155" t="s">
        <v>4111</v>
      </c>
      <c r="M414" s="156">
        <v>2.010101E+18</v>
      </c>
      <c r="N414" s="157" t="str">
        <f t="shared" si="25"/>
        <v>2010101000000000000FOR-244011/242115</v>
      </c>
      <c r="O414" s="156" t="s">
        <v>3833</v>
      </c>
      <c r="P414" s="145">
        <v>60874724000439</v>
      </c>
    </row>
    <row r="415" spans="1:16" ht="27.75" customHeight="1" x14ac:dyDescent="0.2">
      <c r="A415" s="79">
        <v>407</v>
      </c>
      <c r="B415" s="149" t="s">
        <v>30</v>
      </c>
      <c r="C415" s="162" t="s">
        <v>82</v>
      </c>
      <c r="D415" s="150" t="s">
        <v>2908</v>
      </c>
      <c r="E415" s="151" t="s">
        <v>3258</v>
      </c>
      <c r="F415" s="150" t="s">
        <v>3822</v>
      </c>
      <c r="G415" s="150" t="s">
        <v>610</v>
      </c>
      <c r="H415" s="150" t="s">
        <v>2769</v>
      </c>
      <c r="I415" s="152">
        <v>1666.66</v>
      </c>
      <c r="J415" s="153">
        <f t="shared" ref="J415:J446" si="26">I415</f>
        <v>1666.66</v>
      </c>
      <c r="K415" s="154">
        <v>42122</v>
      </c>
      <c r="L415" s="155" t="s">
        <v>4112</v>
      </c>
      <c r="M415" s="156">
        <v>2.010101E+18</v>
      </c>
      <c r="N415" s="157" t="str">
        <f t="shared" si="25"/>
        <v>2010101000000000000FOR-244011/342122</v>
      </c>
      <c r="O415" s="156" t="s">
        <v>3833</v>
      </c>
      <c r="P415" s="145">
        <v>60874724000439</v>
      </c>
    </row>
    <row r="416" spans="1:16" ht="27.75" customHeight="1" x14ac:dyDescent="0.2">
      <c r="A416" s="79">
        <v>408</v>
      </c>
      <c r="B416" s="149" t="s">
        <v>30</v>
      </c>
      <c r="C416" s="162" t="s">
        <v>82</v>
      </c>
      <c r="D416" s="150" t="s">
        <v>2908</v>
      </c>
      <c r="E416" s="151" t="s">
        <v>3258</v>
      </c>
      <c r="F416" s="150" t="s">
        <v>3822</v>
      </c>
      <c r="G416" s="150" t="s">
        <v>611</v>
      </c>
      <c r="H416" s="150" t="s">
        <v>2769</v>
      </c>
      <c r="I416" s="152">
        <v>2030</v>
      </c>
      <c r="J416" s="153">
        <f t="shared" si="26"/>
        <v>2030</v>
      </c>
      <c r="K416" s="154">
        <v>42109</v>
      </c>
      <c r="L416" s="155" t="s">
        <v>4113</v>
      </c>
      <c r="M416" s="156">
        <v>2.010101E+18</v>
      </c>
      <c r="N416" s="157" t="str">
        <f t="shared" si="25"/>
        <v>2010101000000000000FOR-244461/142109</v>
      </c>
      <c r="O416" s="156" t="s">
        <v>3833</v>
      </c>
      <c r="P416" s="145">
        <v>60874724000439</v>
      </c>
    </row>
    <row r="417" spans="1:16" ht="27.75" customHeight="1" x14ac:dyDescent="0.2">
      <c r="A417" s="79">
        <v>409</v>
      </c>
      <c r="B417" s="149" t="s">
        <v>30</v>
      </c>
      <c r="C417" s="162" t="s">
        <v>82</v>
      </c>
      <c r="D417" s="150" t="s">
        <v>2908</v>
      </c>
      <c r="E417" s="151" t="s">
        <v>3258</v>
      </c>
      <c r="F417" s="150" t="s">
        <v>3822</v>
      </c>
      <c r="G417" s="150" t="s">
        <v>612</v>
      </c>
      <c r="H417" s="150" t="s">
        <v>2769</v>
      </c>
      <c r="I417" s="152">
        <v>2030</v>
      </c>
      <c r="J417" s="153">
        <f t="shared" si="26"/>
        <v>2030</v>
      </c>
      <c r="K417" s="154">
        <v>42116</v>
      </c>
      <c r="L417" s="155" t="s">
        <v>4114</v>
      </c>
      <c r="M417" s="156">
        <v>2.010101E+18</v>
      </c>
      <c r="N417" s="157" t="str">
        <f t="shared" si="25"/>
        <v>2010101000000000000FOR-244461/242116</v>
      </c>
      <c r="O417" s="156" t="s">
        <v>3833</v>
      </c>
      <c r="P417" s="145">
        <v>60874724000439</v>
      </c>
    </row>
    <row r="418" spans="1:16" ht="27.75" customHeight="1" x14ac:dyDescent="0.2">
      <c r="A418" s="79">
        <v>410</v>
      </c>
      <c r="B418" s="149" t="s">
        <v>30</v>
      </c>
      <c r="C418" s="162" t="s">
        <v>82</v>
      </c>
      <c r="D418" s="150" t="s">
        <v>2908</v>
      </c>
      <c r="E418" s="151" t="s">
        <v>3258</v>
      </c>
      <c r="F418" s="150" t="s">
        <v>3822</v>
      </c>
      <c r="G418" s="150" t="s">
        <v>613</v>
      </c>
      <c r="H418" s="150" t="s">
        <v>2769</v>
      </c>
      <c r="I418" s="152">
        <v>2030</v>
      </c>
      <c r="J418" s="153">
        <f t="shared" si="26"/>
        <v>2030</v>
      </c>
      <c r="K418" s="154">
        <v>42123</v>
      </c>
      <c r="L418" s="155" t="s">
        <v>4115</v>
      </c>
      <c r="M418" s="156">
        <v>2.010101E+18</v>
      </c>
      <c r="N418" s="157" t="str">
        <f t="shared" si="25"/>
        <v>2010101000000000000FOR-244461/342123</v>
      </c>
      <c r="O418" s="156" t="s">
        <v>3833</v>
      </c>
      <c r="P418" s="145">
        <v>60874724000439</v>
      </c>
    </row>
    <row r="419" spans="1:16" ht="27.75" customHeight="1" x14ac:dyDescent="0.2">
      <c r="A419" s="79">
        <v>411</v>
      </c>
      <c r="B419" s="149" t="s">
        <v>30</v>
      </c>
      <c r="C419" s="162" t="s">
        <v>82</v>
      </c>
      <c r="D419" s="150" t="s">
        <v>2908</v>
      </c>
      <c r="E419" s="151" t="s">
        <v>3258</v>
      </c>
      <c r="F419" s="150" t="s">
        <v>3822</v>
      </c>
      <c r="G419" s="150" t="s">
        <v>614</v>
      </c>
      <c r="H419" s="150" t="s">
        <v>2769</v>
      </c>
      <c r="I419" s="152">
        <v>1450</v>
      </c>
      <c r="J419" s="153">
        <f t="shared" si="26"/>
        <v>1450</v>
      </c>
      <c r="K419" s="154">
        <v>42109</v>
      </c>
      <c r="L419" s="155" t="s">
        <v>4116</v>
      </c>
      <c r="M419" s="156">
        <v>2.010101E+18</v>
      </c>
      <c r="N419" s="157" t="str">
        <f t="shared" si="25"/>
        <v>2010101000000000000FOR-244481/142109</v>
      </c>
      <c r="O419" s="156" t="s">
        <v>3833</v>
      </c>
      <c r="P419" s="145">
        <v>60874724000439</v>
      </c>
    </row>
    <row r="420" spans="1:16" ht="27.75" customHeight="1" x14ac:dyDescent="0.2">
      <c r="A420" s="79">
        <v>412</v>
      </c>
      <c r="B420" s="149" t="s">
        <v>30</v>
      </c>
      <c r="C420" s="162" t="s">
        <v>82</v>
      </c>
      <c r="D420" s="150" t="s">
        <v>2908</v>
      </c>
      <c r="E420" s="151" t="s">
        <v>3258</v>
      </c>
      <c r="F420" s="150" t="s">
        <v>3822</v>
      </c>
      <c r="G420" s="150" t="s">
        <v>615</v>
      </c>
      <c r="H420" s="150" t="s">
        <v>2769</v>
      </c>
      <c r="I420" s="152">
        <v>1666.68</v>
      </c>
      <c r="J420" s="153">
        <f t="shared" si="26"/>
        <v>1666.68</v>
      </c>
      <c r="K420" s="154">
        <v>42110</v>
      </c>
      <c r="L420" s="155" t="s">
        <v>4117</v>
      </c>
      <c r="M420" s="156">
        <v>2.010101E+18</v>
      </c>
      <c r="N420" s="157" t="str">
        <f t="shared" si="25"/>
        <v>2010101000000000000FOR-244587/142110</v>
      </c>
      <c r="O420" s="156" t="s">
        <v>3833</v>
      </c>
      <c r="P420" s="145">
        <v>60874724000439</v>
      </c>
    </row>
    <row r="421" spans="1:16" ht="27.75" customHeight="1" x14ac:dyDescent="0.2">
      <c r="A421" s="79">
        <v>413</v>
      </c>
      <c r="B421" s="149" t="s">
        <v>30</v>
      </c>
      <c r="C421" s="162" t="s">
        <v>82</v>
      </c>
      <c r="D421" s="150" t="s">
        <v>2908</v>
      </c>
      <c r="E421" s="151" t="s">
        <v>3258</v>
      </c>
      <c r="F421" s="150" t="s">
        <v>3822</v>
      </c>
      <c r="G421" s="150" t="s">
        <v>616</v>
      </c>
      <c r="H421" s="150" t="s">
        <v>2769</v>
      </c>
      <c r="I421" s="152">
        <v>1666.66</v>
      </c>
      <c r="J421" s="153">
        <f t="shared" si="26"/>
        <v>1666.66</v>
      </c>
      <c r="K421" s="154">
        <v>42117</v>
      </c>
      <c r="L421" s="155" t="s">
        <v>4118</v>
      </c>
      <c r="M421" s="156">
        <v>2.010101E+18</v>
      </c>
      <c r="N421" s="157" t="str">
        <f t="shared" si="25"/>
        <v>2010101000000000000FOR-244587/242117</v>
      </c>
      <c r="O421" s="156" t="s">
        <v>3833</v>
      </c>
      <c r="P421" s="145">
        <v>60874724000439</v>
      </c>
    </row>
    <row r="422" spans="1:16" ht="27.75" customHeight="1" x14ac:dyDescent="0.2">
      <c r="A422" s="79">
        <v>414</v>
      </c>
      <c r="B422" s="149" t="s">
        <v>30</v>
      </c>
      <c r="C422" s="162" t="s">
        <v>82</v>
      </c>
      <c r="D422" s="150" t="s">
        <v>2908</v>
      </c>
      <c r="E422" s="151" t="s">
        <v>3258</v>
      </c>
      <c r="F422" s="150" t="s">
        <v>3822</v>
      </c>
      <c r="G422" s="150" t="s">
        <v>617</v>
      </c>
      <c r="H422" s="150" t="s">
        <v>2769</v>
      </c>
      <c r="I422" s="152">
        <v>1666.66</v>
      </c>
      <c r="J422" s="153">
        <f t="shared" si="26"/>
        <v>1666.66</v>
      </c>
      <c r="K422" s="154">
        <v>42124</v>
      </c>
      <c r="L422" s="155" t="s">
        <v>4119</v>
      </c>
      <c r="M422" s="156">
        <v>2.010101E+18</v>
      </c>
      <c r="N422" s="157" t="str">
        <f t="shared" si="25"/>
        <v>2010101000000000000FOR-244587/342124</v>
      </c>
      <c r="O422" s="156" t="s">
        <v>3833</v>
      </c>
      <c r="P422" s="145">
        <v>60874724000439</v>
      </c>
    </row>
    <row r="423" spans="1:16" ht="27.75" customHeight="1" x14ac:dyDescent="0.2">
      <c r="A423" s="79">
        <v>415</v>
      </c>
      <c r="B423" s="149" t="s">
        <v>30</v>
      </c>
      <c r="C423" s="162" t="s">
        <v>82</v>
      </c>
      <c r="D423" s="150" t="s">
        <v>2908</v>
      </c>
      <c r="E423" s="151" t="s">
        <v>3258</v>
      </c>
      <c r="F423" s="150" t="s">
        <v>3822</v>
      </c>
      <c r="G423" s="150" t="s">
        <v>618</v>
      </c>
      <c r="H423" s="150" t="s">
        <v>2769</v>
      </c>
      <c r="I423" s="152">
        <v>2220.92</v>
      </c>
      <c r="J423" s="153">
        <f t="shared" si="26"/>
        <v>2220.92</v>
      </c>
      <c r="K423" s="154">
        <v>42111</v>
      </c>
      <c r="L423" s="155" t="s">
        <v>4120</v>
      </c>
      <c r="M423" s="156">
        <v>2.010101E+18</v>
      </c>
      <c r="N423" s="157" t="str">
        <f t="shared" si="25"/>
        <v>2010101000000000000FOR-244695/142111</v>
      </c>
      <c r="O423" s="156" t="s">
        <v>3833</v>
      </c>
      <c r="P423" s="145">
        <v>60874724000439</v>
      </c>
    </row>
    <row r="424" spans="1:16" ht="27.75" customHeight="1" x14ac:dyDescent="0.2">
      <c r="A424" s="79">
        <v>416</v>
      </c>
      <c r="B424" s="149" t="s">
        <v>30</v>
      </c>
      <c r="C424" s="162" t="s">
        <v>82</v>
      </c>
      <c r="D424" s="150" t="s">
        <v>2908</v>
      </c>
      <c r="E424" s="151" t="s">
        <v>3258</v>
      </c>
      <c r="F424" s="150" t="s">
        <v>3822</v>
      </c>
      <c r="G424" s="150" t="s">
        <v>619</v>
      </c>
      <c r="H424" s="150" t="s">
        <v>2769</v>
      </c>
      <c r="I424" s="152">
        <v>2220.91</v>
      </c>
      <c r="J424" s="153">
        <f t="shared" si="26"/>
        <v>2220.91</v>
      </c>
      <c r="K424" s="154">
        <v>42118</v>
      </c>
      <c r="L424" s="155" t="s">
        <v>4121</v>
      </c>
      <c r="M424" s="156">
        <v>2.010101E+18</v>
      </c>
      <c r="N424" s="157" t="str">
        <f t="shared" si="25"/>
        <v>2010101000000000000FOR-244695/242118</v>
      </c>
      <c r="O424" s="156" t="s">
        <v>3833</v>
      </c>
      <c r="P424" s="145">
        <v>60874724000439</v>
      </c>
    </row>
    <row r="425" spans="1:16" ht="27.75" customHeight="1" x14ac:dyDescent="0.2">
      <c r="A425" s="79">
        <v>417</v>
      </c>
      <c r="B425" s="149" t="s">
        <v>30</v>
      </c>
      <c r="C425" s="162" t="s">
        <v>82</v>
      </c>
      <c r="D425" s="150" t="s">
        <v>2908</v>
      </c>
      <c r="E425" s="151" t="s">
        <v>3258</v>
      </c>
      <c r="F425" s="150" t="s">
        <v>3822</v>
      </c>
      <c r="G425" s="150" t="s">
        <v>620</v>
      </c>
      <c r="H425" s="150" t="s">
        <v>2769</v>
      </c>
      <c r="I425" s="152">
        <v>2220.91</v>
      </c>
      <c r="J425" s="153">
        <f t="shared" si="26"/>
        <v>2220.91</v>
      </c>
      <c r="K425" s="154">
        <v>42128</v>
      </c>
      <c r="L425" s="155" t="s">
        <v>4122</v>
      </c>
      <c r="M425" s="156">
        <v>2.010101E+18</v>
      </c>
      <c r="N425" s="157" t="str">
        <f t="shared" si="25"/>
        <v>2010101000000000000FOR-244695/342128</v>
      </c>
      <c r="O425" s="156" t="s">
        <v>3833</v>
      </c>
      <c r="P425" s="145">
        <v>60874724000439</v>
      </c>
    </row>
    <row r="426" spans="1:16" ht="27.75" customHeight="1" x14ac:dyDescent="0.2">
      <c r="A426" s="79">
        <v>418</v>
      </c>
      <c r="B426" s="149" t="s">
        <v>30</v>
      </c>
      <c r="C426" s="162" t="s">
        <v>82</v>
      </c>
      <c r="D426" s="150" t="s">
        <v>2908</v>
      </c>
      <c r="E426" s="151" t="s">
        <v>3258</v>
      </c>
      <c r="F426" s="150" t="s">
        <v>3822</v>
      </c>
      <c r="G426" s="150" t="s">
        <v>621</v>
      </c>
      <c r="H426" s="150" t="s">
        <v>2769</v>
      </c>
      <c r="I426" s="152">
        <v>2220.91</v>
      </c>
      <c r="J426" s="153">
        <f t="shared" si="26"/>
        <v>2220.91</v>
      </c>
      <c r="K426" s="154">
        <v>42132</v>
      </c>
      <c r="L426" s="155" t="s">
        <v>4123</v>
      </c>
      <c r="M426" s="156">
        <v>2.010101E+18</v>
      </c>
      <c r="N426" s="157" t="str">
        <f t="shared" si="25"/>
        <v>2010101000000000000FOR-244695/442132</v>
      </c>
      <c r="O426" s="156" t="s">
        <v>3833</v>
      </c>
      <c r="P426" s="145">
        <v>60874724000439</v>
      </c>
    </row>
    <row r="427" spans="1:16" ht="27.75" customHeight="1" x14ac:dyDescent="0.2">
      <c r="A427" s="79">
        <v>419</v>
      </c>
      <c r="B427" s="149" t="s">
        <v>30</v>
      </c>
      <c r="C427" s="162" t="s">
        <v>82</v>
      </c>
      <c r="D427" s="150" t="s">
        <v>2908</v>
      </c>
      <c r="E427" s="151" t="s">
        <v>3258</v>
      </c>
      <c r="F427" s="150" t="s">
        <v>3822</v>
      </c>
      <c r="G427" s="150" t="s">
        <v>622</v>
      </c>
      <c r="H427" s="150" t="s">
        <v>2769</v>
      </c>
      <c r="I427" s="152">
        <v>2220.91</v>
      </c>
      <c r="J427" s="153">
        <f t="shared" si="26"/>
        <v>2220.91</v>
      </c>
      <c r="K427" s="154">
        <v>42139</v>
      </c>
      <c r="L427" s="155" t="s">
        <v>4124</v>
      </c>
      <c r="M427" s="156">
        <v>2.010101E+18</v>
      </c>
      <c r="N427" s="157" t="str">
        <f t="shared" si="25"/>
        <v>2010101000000000000FOR-244695/542139</v>
      </c>
      <c r="O427" s="156" t="s">
        <v>3833</v>
      </c>
      <c r="P427" s="145">
        <v>60874724000439</v>
      </c>
    </row>
    <row r="428" spans="1:16" ht="27.75" customHeight="1" x14ac:dyDescent="0.2">
      <c r="A428" s="79">
        <v>420</v>
      </c>
      <c r="B428" s="149" t="s">
        <v>30</v>
      </c>
      <c r="C428" s="162" t="s">
        <v>82</v>
      </c>
      <c r="D428" s="150" t="s">
        <v>2908</v>
      </c>
      <c r="E428" s="151" t="s">
        <v>3258</v>
      </c>
      <c r="F428" s="150" t="s">
        <v>3822</v>
      </c>
      <c r="G428" s="150" t="s">
        <v>623</v>
      </c>
      <c r="H428" s="150" t="s">
        <v>2769</v>
      </c>
      <c r="I428" s="152">
        <v>1666.68</v>
      </c>
      <c r="J428" s="153">
        <f t="shared" si="26"/>
        <v>1666.68</v>
      </c>
      <c r="K428" s="154">
        <v>42116</v>
      </c>
      <c r="L428" s="155" t="s">
        <v>4125</v>
      </c>
      <c r="M428" s="156">
        <v>2.010101E+18</v>
      </c>
      <c r="N428" s="157" t="str">
        <f t="shared" si="25"/>
        <v>2010101000000000000FOR-245199/142116</v>
      </c>
      <c r="O428" s="156" t="s">
        <v>3833</v>
      </c>
      <c r="P428" s="145">
        <v>60874724000439</v>
      </c>
    </row>
    <row r="429" spans="1:16" ht="27.75" customHeight="1" x14ac:dyDescent="0.2">
      <c r="A429" s="79">
        <v>421</v>
      </c>
      <c r="B429" s="149" t="s">
        <v>30</v>
      </c>
      <c r="C429" s="162" t="s">
        <v>82</v>
      </c>
      <c r="D429" s="150" t="s">
        <v>2908</v>
      </c>
      <c r="E429" s="151" t="s">
        <v>3258</v>
      </c>
      <c r="F429" s="150" t="s">
        <v>3822</v>
      </c>
      <c r="G429" s="150" t="s">
        <v>624</v>
      </c>
      <c r="H429" s="150" t="s">
        <v>2769</v>
      </c>
      <c r="I429" s="152">
        <v>1666.66</v>
      </c>
      <c r="J429" s="153">
        <f t="shared" si="26"/>
        <v>1666.66</v>
      </c>
      <c r="K429" s="154">
        <v>42123</v>
      </c>
      <c r="L429" s="155" t="s">
        <v>4126</v>
      </c>
      <c r="M429" s="156">
        <v>2.010101E+18</v>
      </c>
      <c r="N429" s="157" t="str">
        <f t="shared" si="25"/>
        <v>2010101000000000000FOR-245199/242123</v>
      </c>
      <c r="O429" s="156" t="s">
        <v>3833</v>
      </c>
      <c r="P429" s="145">
        <v>60874724000439</v>
      </c>
    </row>
    <row r="430" spans="1:16" ht="27.75" customHeight="1" x14ac:dyDescent="0.2">
      <c r="A430" s="79">
        <v>422</v>
      </c>
      <c r="B430" s="149" t="s">
        <v>30</v>
      </c>
      <c r="C430" s="162" t="s">
        <v>82</v>
      </c>
      <c r="D430" s="150" t="s">
        <v>2908</v>
      </c>
      <c r="E430" s="151" t="s">
        <v>3258</v>
      </c>
      <c r="F430" s="150" t="s">
        <v>3822</v>
      </c>
      <c r="G430" s="150" t="s">
        <v>625</v>
      </c>
      <c r="H430" s="150" t="s">
        <v>2769</v>
      </c>
      <c r="I430" s="152">
        <v>1666.66</v>
      </c>
      <c r="J430" s="153">
        <f t="shared" si="26"/>
        <v>1666.66</v>
      </c>
      <c r="K430" s="154">
        <v>42130</v>
      </c>
      <c r="L430" s="155" t="s">
        <v>4127</v>
      </c>
      <c r="M430" s="156">
        <v>2.010101E+18</v>
      </c>
      <c r="N430" s="157" t="str">
        <f t="shared" si="25"/>
        <v>2010101000000000000FOR-245199/342130</v>
      </c>
      <c r="O430" s="156" t="s">
        <v>3833</v>
      </c>
      <c r="P430" s="145">
        <v>60874724000439</v>
      </c>
    </row>
    <row r="431" spans="1:16" ht="27.75" customHeight="1" x14ac:dyDescent="0.2">
      <c r="A431" s="79">
        <v>423</v>
      </c>
      <c r="B431" s="149" t="s">
        <v>30</v>
      </c>
      <c r="C431" s="162" t="s">
        <v>82</v>
      </c>
      <c r="D431" s="150" t="s">
        <v>2908</v>
      </c>
      <c r="E431" s="151" t="s">
        <v>3258</v>
      </c>
      <c r="F431" s="150" t="s">
        <v>3822</v>
      </c>
      <c r="G431" s="150" t="s">
        <v>626</v>
      </c>
      <c r="H431" s="150" t="s">
        <v>2769</v>
      </c>
      <c r="I431" s="152">
        <v>1666.68</v>
      </c>
      <c r="J431" s="153">
        <f t="shared" si="26"/>
        <v>1666.68</v>
      </c>
      <c r="K431" s="154">
        <v>42122</v>
      </c>
      <c r="L431" s="155" t="s">
        <v>4128</v>
      </c>
      <c r="M431" s="156">
        <v>2.010101E+18</v>
      </c>
      <c r="N431" s="157" t="str">
        <f t="shared" si="25"/>
        <v>2010101000000000000FOR-245767/142122</v>
      </c>
      <c r="O431" s="156" t="s">
        <v>3833</v>
      </c>
      <c r="P431" s="145">
        <v>60874724000439</v>
      </c>
    </row>
    <row r="432" spans="1:16" ht="27.75" customHeight="1" x14ac:dyDescent="0.2">
      <c r="A432" s="79">
        <v>424</v>
      </c>
      <c r="B432" s="149" t="s">
        <v>30</v>
      </c>
      <c r="C432" s="162" t="s">
        <v>82</v>
      </c>
      <c r="D432" s="150" t="s">
        <v>2908</v>
      </c>
      <c r="E432" s="151" t="s">
        <v>3258</v>
      </c>
      <c r="F432" s="150" t="s">
        <v>3822</v>
      </c>
      <c r="G432" s="150" t="s">
        <v>627</v>
      </c>
      <c r="H432" s="150" t="s">
        <v>2769</v>
      </c>
      <c r="I432" s="152">
        <v>1666.66</v>
      </c>
      <c r="J432" s="153">
        <f t="shared" si="26"/>
        <v>1666.66</v>
      </c>
      <c r="K432" s="154">
        <v>42129</v>
      </c>
      <c r="L432" s="155" t="s">
        <v>4129</v>
      </c>
      <c r="M432" s="156">
        <v>2.010101E+18</v>
      </c>
      <c r="N432" s="157" t="str">
        <f t="shared" si="25"/>
        <v>2010101000000000000FOR-245767/242129</v>
      </c>
      <c r="O432" s="156" t="s">
        <v>3833</v>
      </c>
      <c r="P432" s="145">
        <v>60874724000439</v>
      </c>
    </row>
    <row r="433" spans="1:16" ht="27.75" customHeight="1" x14ac:dyDescent="0.2">
      <c r="A433" s="79">
        <v>425</v>
      </c>
      <c r="B433" s="149" t="s">
        <v>30</v>
      </c>
      <c r="C433" s="162" t="s">
        <v>82</v>
      </c>
      <c r="D433" s="150" t="s">
        <v>2908</v>
      </c>
      <c r="E433" s="151" t="s">
        <v>3258</v>
      </c>
      <c r="F433" s="150" t="s">
        <v>3822</v>
      </c>
      <c r="G433" s="150" t="s">
        <v>628</v>
      </c>
      <c r="H433" s="150" t="s">
        <v>2769</v>
      </c>
      <c r="I433" s="152">
        <v>1666.66</v>
      </c>
      <c r="J433" s="153">
        <f t="shared" si="26"/>
        <v>1666.66</v>
      </c>
      <c r="K433" s="154">
        <v>42136</v>
      </c>
      <c r="L433" s="155" t="s">
        <v>4130</v>
      </c>
      <c r="M433" s="156">
        <v>2.010101E+18</v>
      </c>
      <c r="N433" s="157" t="str">
        <f t="shared" si="25"/>
        <v>2010101000000000000FOR-245767/342136</v>
      </c>
      <c r="O433" s="156" t="s">
        <v>3833</v>
      </c>
      <c r="P433" s="145">
        <v>60874724000439</v>
      </c>
    </row>
    <row r="434" spans="1:16" ht="27.75" customHeight="1" x14ac:dyDescent="0.2">
      <c r="A434" s="79">
        <v>426</v>
      </c>
      <c r="B434" s="149" t="s">
        <v>30</v>
      </c>
      <c r="C434" s="162" t="s">
        <v>82</v>
      </c>
      <c r="D434" s="150" t="s">
        <v>2909</v>
      </c>
      <c r="E434" s="151" t="s">
        <v>3259</v>
      </c>
      <c r="F434" s="150" t="s">
        <v>3822</v>
      </c>
      <c r="G434" s="150" t="s">
        <v>629</v>
      </c>
      <c r="H434" s="150" t="s">
        <v>2769</v>
      </c>
      <c r="I434" s="152">
        <v>6919.43</v>
      </c>
      <c r="J434" s="153">
        <f t="shared" si="26"/>
        <v>6919.43</v>
      </c>
      <c r="K434" s="154">
        <v>41957</v>
      </c>
      <c r="L434" s="155" t="s">
        <v>4131</v>
      </c>
      <c r="M434" s="156">
        <v>2.010101E+18</v>
      </c>
      <c r="N434" s="157" t="str">
        <f t="shared" si="25"/>
        <v>2010101000000000000FOR-051768/541957</v>
      </c>
      <c r="O434" s="156" t="s">
        <v>3833</v>
      </c>
      <c r="P434" s="145">
        <v>60874724000510</v>
      </c>
    </row>
    <row r="435" spans="1:16" ht="27.75" customHeight="1" x14ac:dyDescent="0.2">
      <c r="A435" s="79">
        <v>427</v>
      </c>
      <c r="B435" s="149" t="s">
        <v>30</v>
      </c>
      <c r="C435" s="162" t="s">
        <v>82</v>
      </c>
      <c r="D435" s="150" t="s">
        <v>2909</v>
      </c>
      <c r="E435" s="151" t="s">
        <v>3259</v>
      </c>
      <c r="F435" s="150" t="s">
        <v>3822</v>
      </c>
      <c r="G435" s="150" t="s">
        <v>630</v>
      </c>
      <c r="H435" s="150" t="s">
        <v>2769</v>
      </c>
      <c r="I435" s="152">
        <v>22054.5</v>
      </c>
      <c r="J435" s="153">
        <f t="shared" si="26"/>
        <v>22054.5</v>
      </c>
      <c r="K435" s="154">
        <v>41964</v>
      </c>
      <c r="L435" s="155" t="s">
        <v>4132</v>
      </c>
      <c r="M435" s="156">
        <v>2.010101E+18</v>
      </c>
      <c r="N435" s="157" t="str">
        <f t="shared" si="25"/>
        <v>2010101000000000000FOR-051768/641964</v>
      </c>
      <c r="O435" s="156" t="s">
        <v>3833</v>
      </c>
      <c r="P435" s="145">
        <v>60874724000510</v>
      </c>
    </row>
    <row r="436" spans="1:16" ht="27.75" customHeight="1" x14ac:dyDescent="0.2">
      <c r="A436" s="79">
        <v>428</v>
      </c>
      <c r="B436" s="149" t="s">
        <v>30</v>
      </c>
      <c r="C436" s="162" t="s">
        <v>82</v>
      </c>
      <c r="D436" s="150" t="s">
        <v>2909</v>
      </c>
      <c r="E436" s="151" t="s">
        <v>3259</v>
      </c>
      <c r="F436" s="150" t="s">
        <v>3822</v>
      </c>
      <c r="G436" s="150" t="s">
        <v>631</v>
      </c>
      <c r="H436" s="150" t="s">
        <v>2769</v>
      </c>
      <c r="I436" s="152">
        <v>9159.57</v>
      </c>
      <c r="J436" s="153">
        <f t="shared" si="26"/>
        <v>9159.57</v>
      </c>
      <c r="K436" s="154">
        <v>41947</v>
      </c>
      <c r="L436" s="155" t="s">
        <v>4133</v>
      </c>
      <c r="M436" s="156">
        <v>2.010101E+18</v>
      </c>
      <c r="N436" s="157" t="str">
        <f t="shared" si="25"/>
        <v>2010101000000000000FOR-051880/341947</v>
      </c>
      <c r="O436" s="156" t="s">
        <v>3833</v>
      </c>
      <c r="P436" s="145">
        <v>60874724000510</v>
      </c>
    </row>
    <row r="437" spans="1:16" ht="27.75" customHeight="1" x14ac:dyDescent="0.2">
      <c r="A437" s="79">
        <v>429</v>
      </c>
      <c r="B437" s="149" t="s">
        <v>30</v>
      </c>
      <c r="C437" s="162" t="s">
        <v>82</v>
      </c>
      <c r="D437" s="150" t="s">
        <v>2909</v>
      </c>
      <c r="E437" s="151" t="s">
        <v>3259</v>
      </c>
      <c r="F437" s="150" t="s">
        <v>3822</v>
      </c>
      <c r="G437" s="150" t="s">
        <v>632</v>
      </c>
      <c r="H437" s="150" t="s">
        <v>2769</v>
      </c>
      <c r="I437" s="152">
        <v>9159.57</v>
      </c>
      <c r="J437" s="153">
        <f t="shared" si="26"/>
        <v>9159.57</v>
      </c>
      <c r="K437" s="154">
        <v>41954</v>
      </c>
      <c r="L437" s="155" t="s">
        <v>4134</v>
      </c>
      <c r="M437" s="156">
        <v>2.010101E+18</v>
      </c>
      <c r="N437" s="157" t="str">
        <f t="shared" si="25"/>
        <v>2010101000000000000FOR-051880/441954</v>
      </c>
      <c r="O437" s="156" t="s">
        <v>3833</v>
      </c>
      <c r="P437" s="145">
        <v>60874724000510</v>
      </c>
    </row>
    <row r="438" spans="1:16" ht="27.75" customHeight="1" x14ac:dyDescent="0.2">
      <c r="A438" s="79">
        <v>430</v>
      </c>
      <c r="B438" s="149" t="s">
        <v>30</v>
      </c>
      <c r="C438" s="162" t="s">
        <v>82</v>
      </c>
      <c r="D438" s="150" t="s">
        <v>2909</v>
      </c>
      <c r="E438" s="151" t="s">
        <v>3259</v>
      </c>
      <c r="F438" s="150" t="s">
        <v>3822</v>
      </c>
      <c r="G438" s="150" t="s">
        <v>633</v>
      </c>
      <c r="H438" s="150" t="s">
        <v>2769</v>
      </c>
      <c r="I438" s="152">
        <v>9159.57</v>
      </c>
      <c r="J438" s="153">
        <f t="shared" si="26"/>
        <v>9159.57</v>
      </c>
      <c r="K438" s="154">
        <v>41961</v>
      </c>
      <c r="L438" s="155" t="s">
        <v>4135</v>
      </c>
      <c r="M438" s="156">
        <v>2.010101E+18</v>
      </c>
      <c r="N438" s="157" t="str">
        <f t="shared" si="25"/>
        <v>2010101000000000000FOR-051880/541961</v>
      </c>
      <c r="O438" s="156" t="s">
        <v>3833</v>
      </c>
      <c r="P438" s="145">
        <v>60874724000510</v>
      </c>
    </row>
    <row r="439" spans="1:16" ht="27.75" customHeight="1" x14ac:dyDescent="0.2">
      <c r="A439" s="79">
        <v>431</v>
      </c>
      <c r="B439" s="149" t="s">
        <v>30</v>
      </c>
      <c r="C439" s="162" t="s">
        <v>82</v>
      </c>
      <c r="D439" s="150" t="s">
        <v>2909</v>
      </c>
      <c r="E439" s="151" t="s">
        <v>3259</v>
      </c>
      <c r="F439" s="150" t="s">
        <v>3822</v>
      </c>
      <c r="G439" s="150" t="s">
        <v>634</v>
      </c>
      <c r="H439" s="150" t="s">
        <v>2769</v>
      </c>
      <c r="I439" s="152">
        <v>9159.57</v>
      </c>
      <c r="J439" s="153">
        <f t="shared" si="26"/>
        <v>9159.57</v>
      </c>
      <c r="K439" s="154">
        <v>41968</v>
      </c>
      <c r="L439" s="155" t="s">
        <v>4136</v>
      </c>
      <c r="M439" s="156">
        <v>2.010101E+18</v>
      </c>
      <c r="N439" s="157" t="str">
        <f t="shared" si="25"/>
        <v>2010101000000000000FOR-051880/641968</v>
      </c>
      <c r="O439" s="156" t="s">
        <v>3833</v>
      </c>
      <c r="P439" s="145">
        <v>60874724000510</v>
      </c>
    </row>
    <row r="440" spans="1:16" ht="27.75" customHeight="1" x14ac:dyDescent="0.2">
      <c r="A440" s="79">
        <v>432</v>
      </c>
      <c r="B440" s="149" t="s">
        <v>30</v>
      </c>
      <c r="C440" s="162" t="s">
        <v>82</v>
      </c>
      <c r="D440" s="150" t="s">
        <v>2909</v>
      </c>
      <c r="E440" s="151" t="s">
        <v>3259</v>
      </c>
      <c r="F440" s="150" t="s">
        <v>3822</v>
      </c>
      <c r="G440" s="150" t="s">
        <v>635</v>
      </c>
      <c r="H440" s="150" t="s">
        <v>2769</v>
      </c>
      <c r="I440" s="152">
        <v>13943.91</v>
      </c>
      <c r="J440" s="153">
        <f t="shared" si="26"/>
        <v>13943.91</v>
      </c>
      <c r="K440" s="154">
        <v>41946</v>
      </c>
      <c r="L440" s="155" t="s">
        <v>4137</v>
      </c>
      <c r="M440" s="156">
        <v>2.010101E+18</v>
      </c>
      <c r="N440" s="157" t="str">
        <f t="shared" si="25"/>
        <v>2010101000000000000FOR-052025/241946</v>
      </c>
      <c r="O440" s="156" t="s">
        <v>3833</v>
      </c>
      <c r="P440" s="145">
        <v>60874724000510</v>
      </c>
    </row>
    <row r="441" spans="1:16" ht="27.75" customHeight="1" x14ac:dyDescent="0.2">
      <c r="A441" s="79">
        <v>433</v>
      </c>
      <c r="B441" s="149" t="s">
        <v>30</v>
      </c>
      <c r="C441" s="162" t="s">
        <v>82</v>
      </c>
      <c r="D441" s="150" t="s">
        <v>2909</v>
      </c>
      <c r="E441" s="151" t="s">
        <v>3259</v>
      </c>
      <c r="F441" s="150" t="s">
        <v>3822</v>
      </c>
      <c r="G441" s="150" t="s">
        <v>636</v>
      </c>
      <c r="H441" s="150" t="s">
        <v>2769</v>
      </c>
      <c r="I441" s="152">
        <v>18307.03</v>
      </c>
      <c r="J441" s="153">
        <f t="shared" si="26"/>
        <v>18307.03</v>
      </c>
      <c r="K441" s="154">
        <v>41953</v>
      </c>
      <c r="L441" s="155" t="s">
        <v>4138</v>
      </c>
      <c r="M441" s="156">
        <v>2.010101E+18</v>
      </c>
      <c r="N441" s="157" t="str">
        <f t="shared" si="25"/>
        <v>2010101000000000000FOR-052025/341953</v>
      </c>
      <c r="O441" s="156" t="s">
        <v>3833</v>
      </c>
      <c r="P441" s="145">
        <v>60874724000510</v>
      </c>
    </row>
    <row r="442" spans="1:16" ht="27.75" customHeight="1" x14ac:dyDescent="0.2">
      <c r="A442" s="79">
        <v>434</v>
      </c>
      <c r="B442" s="149" t="s">
        <v>30</v>
      </c>
      <c r="C442" s="162" t="s">
        <v>82</v>
      </c>
      <c r="D442" s="150" t="s">
        <v>2909</v>
      </c>
      <c r="E442" s="151" t="s">
        <v>3259</v>
      </c>
      <c r="F442" s="150" t="s">
        <v>3822</v>
      </c>
      <c r="G442" s="150" t="s">
        <v>637</v>
      </c>
      <c r="H442" s="150" t="s">
        <v>2769</v>
      </c>
      <c r="I442" s="152">
        <v>18307.03</v>
      </c>
      <c r="J442" s="153">
        <f t="shared" si="26"/>
        <v>18307.03</v>
      </c>
      <c r="K442" s="154">
        <v>41960</v>
      </c>
      <c r="L442" s="155" t="s">
        <v>4139</v>
      </c>
      <c r="M442" s="156">
        <v>2.010101E+18</v>
      </c>
      <c r="N442" s="157" t="str">
        <f t="shared" si="25"/>
        <v>2010101000000000000FOR-052025/441960</v>
      </c>
      <c r="O442" s="156" t="s">
        <v>3833</v>
      </c>
      <c r="P442" s="145">
        <v>60874724000510</v>
      </c>
    </row>
    <row r="443" spans="1:16" ht="27.75" customHeight="1" x14ac:dyDescent="0.2">
      <c r="A443" s="79">
        <v>435</v>
      </c>
      <c r="B443" s="149" t="s">
        <v>30</v>
      </c>
      <c r="C443" s="162" t="s">
        <v>82</v>
      </c>
      <c r="D443" s="150" t="s">
        <v>2909</v>
      </c>
      <c r="E443" s="151" t="s">
        <v>3259</v>
      </c>
      <c r="F443" s="150" t="s">
        <v>3822</v>
      </c>
      <c r="G443" s="150" t="s">
        <v>638</v>
      </c>
      <c r="H443" s="150" t="s">
        <v>2769</v>
      </c>
      <c r="I443" s="152">
        <v>18307.03</v>
      </c>
      <c r="J443" s="153">
        <f t="shared" si="26"/>
        <v>18307.03</v>
      </c>
      <c r="K443" s="154">
        <v>41967</v>
      </c>
      <c r="L443" s="155" t="s">
        <v>4140</v>
      </c>
      <c r="M443" s="156">
        <v>2.010101E+18</v>
      </c>
      <c r="N443" s="157" t="str">
        <f t="shared" si="25"/>
        <v>2010101000000000000FOR-052025/541967</v>
      </c>
      <c r="O443" s="156" t="s">
        <v>3833</v>
      </c>
      <c r="P443" s="145">
        <v>60874724000510</v>
      </c>
    </row>
    <row r="444" spans="1:16" ht="27.75" customHeight="1" x14ac:dyDescent="0.2">
      <c r="A444" s="79">
        <v>436</v>
      </c>
      <c r="B444" s="149" t="s">
        <v>30</v>
      </c>
      <c r="C444" s="162" t="s">
        <v>82</v>
      </c>
      <c r="D444" s="150" t="s">
        <v>2909</v>
      </c>
      <c r="E444" s="151" t="s">
        <v>3259</v>
      </c>
      <c r="F444" s="150" t="s">
        <v>3822</v>
      </c>
      <c r="G444" s="150" t="s">
        <v>639</v>
      </c>
      <c r="H444" s="150" t="s">
        <v>2769</v>
      </c>
      <c r="I444" s="152">
        <v>18307.03</v>
      </c>
      <c r="J444" s="153">
        <f t="shared" si="26"/>
        <v>18307.03</v>
      </c>
      <c r="K444" s="154">
        <v>41974</v>
      </c>
      <c r="L444" s="155" t="s">
        <v>4141</v>
      </c>
      <c r="M444" s="156">
        <v>2.010101E+18</v>
      </c>
      <c r="N444" s="157" t="str">
        <f t="shared" si="25"/>
        <v>2010101000000000000FOR-052025/641974</v>
      </c>
      <c r="O444" s="156" t="s">
        <v>3833</v>
      </c>
      <c r="P444" s="145">
        <v>60874724000510</v>
      </c>
    </row>
    <row r="445" spans="1:16" ht="27.75" customHeight="1" x14ac:dyDescent="0.2">
      <c r="A445" s="79">
        <v>437</v>
      </c>
      <c r="B445" s="149" t="s">
        <v>30</v>
      </c>
      <c r="C445" s="162" t="s">
        <v>82</v>
      </c>
      <c r="D445" s="150" t="s">
        <v>2909</v>
      </c>
      <c r="E445" s="151" t="s">
        <v>3259</v>
      </c>
      <c r="F445" s="150" t="s">
        <v>3822</v>
      </c>
      <c r="G445" s="150" t="s">
        <v>640</v>
      </c>
      <c r="H445" s="150" t="s">
        <v>2769</v>
      </c>
      <c r="I445" s="152">
        <v>9280.1</v>
      </c>
      <c r="J445" s="153">
        <f t="shared" si="26"/>
        <v>9280.1</v>
      </c>
      <c r="K445" s="154">
        <v>41956</v>
      </c>
      <c r="L445" s="155" t="s">
        <v>4142</v>
      </c>
      <c r="M445" s="156">
        <v>2.010101E+18</v>
      </c>
      <c r="N445" s="157" t="str">
        <f t="shared" si="25"/>
        <v>2010101000000000000FOR-052508/141956</v>
      </c>
      <c r="O445" s="156" t="s">
        <v>3833</v>
      </c>
      <c r="P445" s="145">
        <v>60874724000510</v>
      </c>
    </row>
    <row r="446" spans="1:16" ht="27.75" customHeight="1" x14ac:dyDescent="0.2">
      <c r="A446" s="79">
        <v>438</v>
      </c>
      <c r="B446" s="149" t="s">
        <v>30</v>
      </c>
      <c r="C446" s="162" t="s">
        <v>82</v>
      </c>
      <c r="D446" s="150" t="s">
        <v>2909</v>
      </c>
      <c r="E446" s="151" t="s">
        <v>3259</v>
      </c>
      <c r="F446" s="150" t="s">
        <v>3822</v>
      </c>
      <c r="G446" s="150" t="s">
        <v>641</v>
      </c>
      <c r="H446" s="150" t="s">
        <v>2769</v>
      </c>
      <c r="I446" s="152">
        <v>9280.1</v>
      </c>
      <c r="J446" s="153">
        <f t="shared" si="26"/>
        <v>9280.1</v>
      </c>
      <c r="K446" s="154">
        <v>41964</v>
      </c>
      <c r="L446" s="155" t="s">
        <v>4143</v>
      </c>
      <c r="M446" s="156">
        <v>2.010101E+18</v>
      </c>
      <c r="N446" s="157" t="str">
        <f t="shared" si="25"/>
        <v>2010101000000000000FOR-052508/241964</v>
      </c>
      <c r="O446" s="156" t="s">
        <v>3833</v>
      </c>
      <c r="P446" s="145">
        <v>60874724000510</v>
      </c>
    </row>
    <row r="447" spans="1:16" ht="27.75" customHeight="1" x14ac:dyDescent="0.2">
      <c r="A447" s="79">
        <v>439</v>
      </c>
      <c r="B447" s="149" t="s">
        <v>30</v>
      </c>
      <c r="C447" s="162" t="s">
        <v>82</v>
      </c>
      <c r="D447" s="150" t="s">
        <v>2909</v>
      </c>
      <c r="E447" s="151" t="s">
        <v>3259</v>
      </c>
      <c r="F447" s="150" t="s">
        <v>3822</v>
      </c>
      <c r="G447" s="150" t="s">
        <v>642</v>
      </c>
      <c r="H447" s="150" t="s">
        <v>2769</v>
      </c>
      <c r="I447" s="152">
        <v>9280.1</v>
      </c>
      <c r="J447" s="153">
        <f t="shared" ref="J447:J461" si="27">I447</f>
        <v>9280.1</v>
      </c>
      <c r="K447" s="154">
        <v>41970</v>
      </c>
      <c r="L447" s="155" t="s">
        <v>4144</v>
      </c>
      <c r="M447" s="156">
        <v>2.010101E+18</v>
      </c>
      <c r="N447" s="157" t="str">
        <f t="shared" si="25"/>
        <v>2010101000000000000FOR-052508/341970</v>
      </c>
      <c r="O447" s="156" t="s">
        <v>3833</v>
      </c>
      <c r="P447" s="145">
        <v>60874724000510</v>
      </c>
    </row>
    <row r="448" spans="1:16" ht="27.75" customHeight="1" x14ac:dyDescent="0.2">
      <c r="A448" s="79">
        <v>440</v>
      </c>
      <c r="B448" s="149" t="s">
        <v>30</v>
      </c>
      <c r="C448" s="162" t="s">
        <v>82</v>
      </c>
      <c r="D448" s="150" t="s">
        <v>2909</v>
      </c>
      <c r="E448" s="151" t="s">
        <v>3259</v>
      </c>
      <c r="F448" s="150" t="s">
        <v>3822</v>
      </c>
      <c r="G448" s="150" t="s">
        <v>643</v>
      </c>
      <c r="H448" s="150" t="s">
        <v>2769</v>
      </c>
      <c r="I448" s="152">
        <v>9280.1</v>
      </c>
      <c r="J448" s="153">
        <f t="shared" si="27"/>
        <v>9280.1</v>
      </c>
      <c r="K448" s="154">
        <v>41977</v>
      </c>
      <c r="L448" s="155" t="s">
        <v>4145</v>
      </c>
      <c r="M448" s="156">
        <v>2.010101E+18</v>
      </c>
      <c r="N448" s="157" t="str">
        <f t="shared" si="25"/>
        <v>2010101000000000000FOR-052508/441977</v>
      </c>
      <c r="O448" s="156" t="s">
        <v>3833</v>
      </c>
      <c r="P448" s="145">
        <v>60874724000510</v>
      </c>
    </row>
    <row r="449" spans="1:16" ht="27.75" customHeight="1" x14ac:dyDescent="0.2">
      <c r="A449" s="79">
        <v>441</v>
      </c>
      <c r="B449" s="149" t="s">
        <v>30</v>
      </c>
      <c r="C449" s="162" t="s">
        <v>82</v>
      </c>
      <c r="D449" s="150" t="s">
        <v>2909</v>
      </c>
      <c r="E449" s="151" t="s">
        <v>3259</v>
      </c>
      <c r="F449" s="150" t="s">
        <v>3822</v>
      </c>
      <c r="G449" s="150" t="s">
        <v>644</v>
      </c>
      <c r="H449" s="150" t="s">
        <v>2769</v>
      </c>
      <c r="I449" s="152">
        <v>9280.1</v>
      </c>
      <c r="J449" s="153">
        <f t="shared" si="27"/>
        <v>9280.1</v>
      </c>
      <c r="K449" s="154">
        <v>41984</v>
      </c>
      <c r="L449" s="155" t="s">
        <v>4146</v>
      </c>
      <c r="M449" s="156">
        <v>2.010101E+18</v>
      </c>
      <c r="N449" s="157" t="str">
        <f t="shared" si="25"/>
        <v>2010101000000000000FOR-052508/541984</v>
      </c>
      <c r="O449" s="156" t="s">
        <v>3833</v>
      </c>
      <c r="P449" s="145">
        <v>60874724000510</v>
      </c>
    </row>
    <row r="450" spans="1:16" ht="27.75" customHeight="1" x14ac:dyDescent="0.2">
      <c r="A450" s="79">
        <v>442</v>
      </c>
      <c r="B450" s="149" t="s">
        <v>30</v>
      </c>
      <c r="C450" s="162" t="s">
        <v>82</v>
      </c>
      <c r="D450" s="150" t="s">
        <v>2909</v>
      </c>
      <c r="E450" s="151" t="s">
        <v>3259</v>
      </c>
      <c r="F450" s="150" t="s">
        <v>3822</v>
      </c>
      <c r="G450" s="150" t="s">
        <v>645</v>
      </c>
      <c r="H450" s="150" t="s">
        <v>2769</v>
      </c>
      <c r="I450" s="152">
        <v>9280.1</v>
      </c>
      <c r="J450" s="153">
        <f t="shared" si="27"/>
        <v>9280.1</v>
      </c>
      <c r="K450" s="154">
        <v>41991</v>
      </c>
      <c r="L450" s="155" t="s">
        <v>4147</v>
      </c>
      <c r="M450" s="156">
        <v>2.010101E+18</v>
      </c>
      <c r="N450" s="157" t="str">
        <f t="shared" si="25"/>
        <v>2010101000000000000FOR-052508/641991</v>
      </c>
      <c r="O450" s="156" t="s">
        <v>3833</v>
      </c>
      <c r="P450" s="145">
        <v>60874724000510</v>
      </c>
    </row>
    <row r="451" spans="1:16" ht="27.75" customHeight="1" x14ac:dyDescent="0.2">
      <c r="A451" s="79">
        <v>443</v>
      </c>
      <c r="B451" s="149" t="s">
        <v>30</v>
      </c>
      <c r="C451" s="162" t="s">
        <v>82</v>
      </c>
      <c r="D451" s="150" t="s">
        <v>2909</v>
      </c>
      <c r="E451" s="151" t="s">
        <v>3259</v>
      </c>
      <c r="F451" s="150" t="s">
        <v>3822</v>
      </c>
      <c r="G451" s="150" t="s">
        <v>646</v>
      </c>
      <c r="H451" s="150" t="s">
        <v>2769</v>
      </c>
      <c r="I451" s="152">
        <v>6000.96</v>
      </c>
      <c r="J451" s="153">
        <f t="shared" si="27"/>
        <v>6000.96</v>
      </c>
      <c r="K451" s="154">
        <v>42075</v>
      </c>
      <c r="L451" s="155" t="s">
        <v>4148</v>
      </c>
      <c r="M451" s="156">
        <v>2.010101E+18</v>
      </c>
      <c r="N451" s="157" t="str">
        <f t="shared" si="25"/>
        <v>2010101000000000000FOR-055285/142075</v>
      </c>
      <c r="O451" s="156" t="s">
        <v>3833</v>
      </c>
      <c r="P451" s="145">
        <v>60874724000510</v>
      </c>
    </row>
    <row r="452" spans="1:16" ht="27.75" customHeight="1" x14ac:dyDescent="0.2">
      <c r="A452" s="79">
        <v>444</v>
      </c>
      <c r="B452" s="149" t="s">
        <v>30</v>
      </c>
      <c r="C452" s="162" t="s">
        <v>82</v>
      </c>
      <c r="D452" s="150" t="s">
        <v>2909</v>
      </c>
      <c r="E452" s="151" t="s">
        <v>3259</v>
      </c>
      <c r="F452" s="150" t="s">
        <v>3822</v>
      </c>
      <c r="G452" s="150" t="s">
        <v>647</v>
      </c>
      <c r="H452" s="150" t="s">
        <v>2769</v>
      </c>
      <c r="I452" s="152">
        <v>6000.96</v>
      </c>
      <c r="J452" s="153">
        <f t="shared" si="27"/>
        <v>6000.96</v>
      </c>
      <c r="K452" s="154">
        <v>42089</v>
      </c>
      <c r="L452" s="155" t="s">
        <v>4149</v>
      </c>
      <c r="M452" s="156">
        <v>2.010101E+18</v>
      </c>
      <c r="N452" s="157" t="str">
        <f t="shared" si="25"/>
        <v>2010101000000000000FOR-055285/342089</v>
      </c>
      <c r="O452" s="156" t="s">
        <v>3833</v>
      </c>
      <c r="P452" s="145">
        <v>60874724000510</v>
      </c>
    </row>
    <row r="453" spans="1:16" ht="27.75" customHeight="1" x14ac:dyDescent="0.2">
      <c r="A453" s="79">
        <v>445</v>
      </c>
      <c r="B453" s="149" t="s">
        <v>30</v>
      </c>
      <c r="C453" s="162" t="s">
        <v>82</v>
      </c>
      <c r="D453" s="150" t="s">
        <v>2909</v>
      </c>
      <c r="E453" s="151" t="s">
        <v>3259</v>
      </c>
      <c r="F453" s="150" t="s">
        <v>3822</v>
      </c>
      <c r="G453" s="150" t="s">
        <v>648</v>
      </c>
      <c r="H453" s="150" t="s">
        <v>2769</v>
      </c>
      <c r="I453" s="152">
        <v>6000.96</v>
      </c>
      <c r="J453" s="153">
        <f t="shared" si="27"/>
        <v>6000.96</v>
      </c>
      <c r="K453" s="154">
        <v>42096</v>
      </c>
      <c r="L453" s="155" t="s">
        <v>4150</v>
      </c>
      <c r="M453" s="156">
        <v>2.010101E+18</v>
      </c>
      <c r="N453" s="157" t="str">
        <f t="shared" si="25"/>
        <v>2010101000000000000FOR-055285/442096</v>
      </c>
      <c r="O453" s="156" t="s">
        <v>3833</v>
      </c>
      <c r="P453" s="145">
        <v>60874724000510</v>
      </c>
    </row>
    <row r="454" spans="1:16" ht="27.75" customHeight="1" x14ac:dyDescent="0.2">
      <c r="A454" s="79">
        <v>446</v>
      </c>
      <c r="B454" s="149" t="s">
        <v>30</v>
      </c>
      <c r="C454" s="162" t="s">
        <v>82</v>
      </c>
      <c r="D454" s="150" t="s">
        <v>2909</v>
      </c>
      <c r="E454" s="151" t="s">
        <v>3259</v>
      </c>
      <c r="F454" s="150" t="s">
        <v>3822</v>
      </c>
      <c r="G454" s="150" t="s">
        <v>649</v>
      </c>
      <c r="H454" s="150" t="s">
        <v>2769</v>
      </c>
      <c r="I454" s="152">
        <v>6000.96</v>
      </c>
      <c r="J454" s="153">
        <f t="shared" si="27"/>
        <v>6000.96</v>
      </c>
      <c r="K454" s="154">
        <v>42103</v>
      </c>
      <c r="L454" s="155" t="s">
        <v>4151</v>
      </c>
      <c r="M454" s="156">
        <v>2.010101E+18</v>
      </c>
      <c r="N454" s="157" t="str">
        <f t="shared" si="25"/>
        <v>2010101000000000000FOR-055285/542103</v>
      </c>
      <c r="O454" s="156" t="s">
        <v>3833</v>
      </c>
      <c r="P454" s="145">
        <v>60874724000510</v>
      </c>
    </row>
    <row r="455" spans="1:16" ht="27.75" customHeight="1" x14ac:dyDescent="0.2">
      <c r="A455" s="79">
        <v>447</v>
      </c>
      <c r="B455" s="149" t="s">
        <v>30</v>
      </c>
      <c r="C455" s="162" t="s">
        <v>82</v>
      </c>
      <c r="D455" s="150" t="s">
        <v>2909</v>
      </c>
      <c r="E455" s="151" t="s">
        <v>3259</v>
      </c>
      <c r="F455" s="150" t="s">
        <v>3822</v>
      </c>
      <c r="G455" s="150" t="s">
        <v>650</v>
      </c>
      <c r="H455" s="150" t="s">
        <v>2769</v>
      </c>
      <c r="I455" s="152">
        <v>7240.59</v>
      </c>
      <c r="J455" s="153">
        <f t="shared" si="27"/>
        <v>7240.59</v>
      </c>
      <c r="K455" s="154">
        <v>42088</v>
      </c>
      <c r="L455" s="155" t="s">
        <v>4152</v>
      </c>
      <c r="M455" s="156">
        <v>2.010101E+18</v>
      </c>
      <c r="N455" s="157" t="str">
        <f t="shared" si="25"/>
        <v>2010101000000000000FOR-055565/142088</v>
      </c>
      <c r="O455" s="156" t="s">
        <v>3833</v>
      </c>
      <c r="P455" s="145">
        <v>60874724000510</v>
      </c>
    </row>
    <row r="456" spans="1:16" ht="27.75" customHeight="1" x14ac:dyDescent="0.2">
      <c r="A456" s="79">
        <v>448</v>
      </c>
      <c r="B456" s="149" t="s">
        <v>30</v>
      </c>
      <c r="C456" s="162" t="s">
        <v>82</v>
      </c>
      <c r="D456" s="150" t="s">
        <v>2909</v>
      </c>
      <c r="E456" s="151" t="s">
        <v>3259</v>
      </c>
      <c r="F456" s="150" t="s">
        <v>3822</v>
      </c>
      <c r="G456" s="150" t="s">
        <v>651</v>
      </c>
      <c r="H456" s="150" t="s">
        <v>2769</v>
      </c>
      <c r="I456" s="152">
        <v>7240.58</v>
      </c>
      <c r="J456" s="153">
        <f t="shared" si="27"/>
        <v>7240.58</v>
      </c>
      <c r="K456" s="154">
        <v>42095</v>
      </c>
      <c r="L456" s="155" t="s">
        <v>4153</v>
      </c>
      <c r="M456" s="156">
        <v>2.010101E+18</v>
      </c>
      <c r="N456" s="157" t="str">
        <f t="shared" si="25"/>
        <v>2010101000000000000FOR-055565/242095</v>
      </c>
      <c r="O456" s="156" t="s">
        <v>3833</v>
      </c>
      <c r="P456" s="145">
        <v>60874724000510</v>
      </c>
    </row>
    <row r="457" spans="1:16" ht="27.75" customHeight="1" x14ac:dyDescent="0.2">
      <c r="A457" s="79">
        <v>449</v>
      </c>
      <c r="B457" s="149" t="s">
        <v>30</v>
      </c>
      <c r="C457" s="162" t="s">
        <v>82</v>
      </c>
      <c r="D457" s="150" t="s">
        <v>2909</v>
      </c>
      <c r="E457" s="151" t="s">
        <v>3259</v>
      </c>
      <c r="F457" s="150" t="s">
        <v>3822</v>
      </c>
      <c r="G457" s="150" t="s">
        <v>652</v>
      </c>
      <c r="H457" s="150" t="s">
        <v>2769</v>
      </c>
      <c r="I457" s="152">
        <v>7240.58</v>
      </c>
      <c r="J457" s="153">
        <f t="shared" si="27"/>
        <v>7240.58</v>
      </c>
      <c r="K457" s="154">
        <v>42102</v>
      </c>
      <c r="L457" s="155" t="s">
        <v>4154</v>
      </c>
      <c r="M457" s="156">
        <v>2.010101E+18</v>
      </c>
      <c r="N457" s="157" t="str">
        <f t="shared" ref="N457:N520" si="28">M457&amp;G457&amp;K457</f>
        <v>2010101000000000000FOR-055565/342102</v>
      </c>
      <c r="O457" s="156" t="s">
        <v>3833</v>
      </c>
      <c r="P457" s="145">
        <v>60874724000510</v>
      </c>
    </row>
    <row r="458" spans="1:16" ht="27.75" customHeight="1" x14ac:dyDescent="0.2">
      <c r="A458" s="79">
        <v>450</v>
      </c>
      <c r="B458" s="149" t="s">
        <v>30</v>
      </c>
      <c r="C458" s="162" t="s">
        <v>82</v>
      </c>
      <c r="D458" s="150" t="s">
        <v>2909</v>
      </c>
      <c r="E458" s="151" t="s">
        <v>3259</v>
      </c>
      <c r="F458" s="150" t="s">
        <v>3822</v>
      </c>
      <c r="G458" s="150" t="s">
        <v>653</v>
      </c>
      <c r="H458" s="150" t="s">
        <v>2769</v>
      </c>
      <c r="I458" s="152">
        <v>7240.58</v>
      </c>
      <c r="J458" s="153">
        <f t="shared" si="27"/>
        <v>7240.58</v>
      </c>
      <c r="K458" s="154">
        <v>42109</v>
      </c>
      <c r="L458" s="155" t="s">
        <v>4155</v>
      </c>
      <c r="M458" s="156">
        <v>2.010101E+18</v>
      </c>
      <c r="N458" s="157" t="str">
        <f t="shared" si="28"/>
        <v>2010101000000000000FOR-055565/442109</v>
      </c>
      <c r="O458" s="156" t="s">
        <v>3833</v>
      </c>
      <c r="P458" s="145">
        <v>60874724000510</v>
      </c>
    </row>
    <row r="459" spans="1:16" ht="27.75" customHeight="1" x14ac:dyDescent="0.2">
      <c r="A459" s="79">
        <v>451</v>
      </c>
      <c r="B459" s="149" t="s">
        <v>30</v>
      </c>
      <c r="C459" s="162" t="s">
        <v>82</v>
      </c>
      <c r="D459" s="150" t="s">
        <v>2909</v>
      </c>
      <c r="E459" s="151" t="s">
        <v>3259</v>
      </c>
      <c r="F459" s="150" t="s">
        <v>3822</v>
      </c>
      <c r="G459" s="150" t="s">
        <v>654</v>
      </c>
      <c r="H459" s="150" t="s">
        <v>2769</v>
      </c>
      <c r="I459" s="152">
        <v>7240.58</v>
      </c>
      <c r="J459" s="153">
        <f t="shared" si="27"/>
        <v>7240.58</v>
      </c>
      <c r="K459" s="154">
        <v>42116</v>
      </c>
      <c r="L459" s="155" t="s">
        <v>4156</v>
      </c>
      <c r="M459" s="156">
        <v>2.010101E+18</v>
      </c>
      <c r="N459" s="157" t="str">
        <f t="shared" si="28"/>
        <v>2010101000000000000FOR-055565/542116</v>
      </c>
      <c r="O459" s="156" t="s">
        <v>3833</v>
      </c>
      <c r="P459" s="145">
        <v>60874724000510</v>
      </c>
    </row>
    <row r="460" spans="1:16" ht="27.75" customHeight="1" x14ac:dyDescent="0.2">
      <c r="A460" s="79">
        <v>452</v>
      </c>
      <c r="B460" s="149" t="s">
        <v>30</v>
      </c>
      <c r="C460" s="162" t="s">
        <v>83</v>
      </c>
      <c r="D460" s="150" t="s">
        <v>3555</v>
      </c>
      <c r="E460" s="151" t="s">
        <v>3260</v>
      </c>
      <c r="F460" s="150" t="s">
        <v>3822</v>
      </c>
      <c r="G460" s="150" t="s">
        <v>655</v>
      </c>
      <c r="H460" s="150" t="s">
        <v>2769</v>
      </c>
      <c r="I460" s="152">
        <v>18225</v>
      </c>
      <c r="J460" s="153">
        <f t="shared" si="27"/>
        <v>18225</v>
      </c>
      <c r="K460" s="154">
        <v>41990</v>
      </c>
      <c r="L460" s="155" t="s">
        <v>4157</v>
      </c>
      <c r="M460" s="156">
        <v>2.010101E+18</v>
      </c>
      <c r="N460" s="157" t="str">
        <f t="shared" si="28"/>
        <v>2010101000000000000FOR-024537/141990</v>
      </c>
      <c r="O460" s="156" t="s">
        <v>3833</v>
      </c>
      <c r="P460" s="145">
        <v>49039829000197</v>
      </c>
    </row>
    <row r="461" spans="1:16" ht="27.75" customHeight="1" x14ac:dyDescent="0.2">
      <c r="A461" s="79">
        <v>453</v>
      </c>
      <c r="B461" s="149" t="s">
        <v>30</v>
      </c>
      <c r="C461" s="162" t="s">
        <v>83</v>
      </c>
      <c r="D461" s="150" t="s">
        <v>3555</v>
      </c>
      <c r="E461" s="151" t="s">
        <v>3260</v>
      </c>
      <c r="F461" s="150" t="s">
        <v>3822</v>
      </c>
      <c r="G461" s="150" t="s">
        <v>656</v>
      </c>
      <c r="H461" s="150" t="s">
        <v>2769</v>
      </c>
      <c r="I461" s="152">
        <v>18765</v>
      </c>
      <c r="J461" s="153">
        <f t="shared" si="27"/>
        <v>18765</v>
      </c>
      <c r="K461" s="154">
        <v>42018</v>
      </c>
      <c r="L461" s="155" t="s">
        <v>4158</v>
      </c>
      <c r="M461" s="156">
        <v>2.010101E+18</v>
      </c>
      <c r="N461" s="157" t="str">
        <f t="shared" si="28"/>
        <v>2010101000000000000FOR-024875/142018</v>
      </c>
      <c r="O461" s="156" t="s">
        <v>3833</v>
      </c>
      <c r="P461" s="145">
        <v>49039829000197</v>
      </c>
    </row>
    <row r="462" spans="1:16" ht="27.75" customHeight="1" x14ac:dyDescent="0.2">
      <c r="A462" s="79">
        <v>454</v>
      </c>
      <c r="B462" s="149" t="s">
        <v>2774</v>
      </c>
      <c r="C462" s="162" t="s">
        <v>460</v>
      </c>
      <c r="D462" s="150"/>
      <c r="E462" s="151" t="s">
        <v>2819</v>
      </c>
      <c r="F462" s="150" t="s">
        <v>3830</v>
      </c>
      <c r="G462" s="150" t="s">
        <v>568</v>
      </c>
      <c r="H462" s="150" t="s">
        <v>2771</v>
      </c>
      <c r="I462" s="158">
        <v>19406.25</v>
      </c>
      <c r="J462" s="153">
        <f>I462*$D$1259</f>
        <v>60516.45</v>
      </c>
      <c r="K462" s="154">
        <v>42074</v>
      </c>
      <c r="L462" s="155" t="s">
        <v>3986</v>
      </c>
      <c r="M462" s="156">
        <v>2.010102E+18</v>
      </c>
      <c r="N462" s="157" t="str">
        <f t="shared" si="28"/>
        <v>2010102000000000000FOR-053335/342074</v>
      </c>
      <c r="O462" s="156" t="s">
        <v>3832</v>
      </c>
      <c r="P462" s="159">
        <v>8964457</v>
      </c>
    </row>
    <row r="463" spans="1:16" ht="27.75" customHeight="1" x14ac:dyDescent="0.2">
      <c r="A463" s="79">
        <v>455</v>
      </c>
      <c r="B463" s="149" t="s">
        <v>30</v>
      </c>
      <c r="C463" s="162" t="s">
        <v>84</v>
      </c>
      <c r="D463" s="150" t="s">
        <v>3556</v>
      </c>
      <c r="E463" s="151" t="s">
        <v>3261</v>
      </c>
      <c r="F463" s="150" t="s">
        <v>3823</v>
      </c>
      <c r="G463" s="150" t="s">
        <v>657</v>
      </c>
      <c r="H463" s="150" t="s">
        <v>2769</v>
      </c>
      <c r="I463" s="152">
        <v>14551.96</v>
      </c>
      <c r="J463" s="153">
        <f t="shared" ref="J463:J470" si="29">I463</f>
        <v>14551.96</v>
      </c>
      <c r="K463" s="154">
        <v>41989</v>
      </c>
      <c r="L463" s="155" t="s">
        <v>4159</v>
      </c>
      <c r="M463" s="156">
        <v>2.010101E+18</v>
      </c>
      <c r="N463" s="157" t="str">
        <f t="shared" si="28"/>
        <v>2010101000000000000FOR-311215/141989</v>
      </c>
      <c r="O463" s="156" t="s">
        <v>3833</v>
      </c>
      <c r="P463" s="145">
        <v>1730520000201</v>
      </c>
    </row>
    <row r="464" spans="1:16" ht="27.75" customHeight="1" x14ac:dyDescent="0.2">
      <c r="A464" s="79">
        <v>456</v>
      </c>
      <c r="B464" s="149" t="s">
        <v>30</v>
      </c>
      <c r="C464" s="162" t="s">
        <v>303</v>
      </c>
      <c r="D464" s="150" t="s">
        <v>3694</v>
      </c>
      <c r="E464" s="151" t="s">
        <v>3433</v>
      </c>
      <c r="F464" s="150" t="s">
        <v>3826</v>
      </c>
      <c r="G464" s="150" t="s">
        <v>2176</v>
      </c>
      <c r="H464" s="150" t="s">
        <v>2769</v>
      </c>
      <c r="I464" s="152">
        <v>2250</v>
      </c>
      <c r="J464" s="153">
        <f t="shared" si="29"/>
        <v>2250</v>
      </c>
      <c r="K464" s="154">
        <v>42012</v>
      </c>
      <c r="L464" s="155" t="s">
        <v>4924</v>
      </c>
      <c r="M464" s="156">
        <v>2.010101E+18</v>
      </c>
      <c r="N464" s="157" t="str">
        <f t="shared" si="28"/>
        <v>2010101000000000000DLICA-2011201442012</v>
      </c>
      <c r="O464" s="156" t="s">
        <v>3833</v>
      </c>
      <c r="P464" s="145">
        <v>3659166002156</v>
      </c>
    </row>
    <row r="465" spans="1:16" ht="27.75" customHeight="1" x14ac:dyDescent="0.2">
      <c r="A465" s="79">
        <v>457</v>
      </c>
      <c r="B465" s="149" t="s">
        <v>30</v>
      </c>
      <c r="C465" s="162" t="s">
        <v>303</v>
      </c>
      <c r="D465" s="150" t="s">
        <v>3694</v>
      </c>
      <c r="E465" s="151" t="s">
        <v>3433</v>
      </c>
      <c r="F465" s="150" t="s">
        <v>3826</v>
      </c>
      <c r="G465" s="150" t="s">
        <v>2177</v>
      </c>
      <c r="H465" s="150" t="s">
        <v>2769</v>
      </c>
      <c r="I465" s="152">
        <v>2250</v>
      </c>
      <c r="J465" s="153">
        <f t="shared" si="29"/>
        <v>2250</v>
      </c>
      <c r="K465" s="154">
        <v>42012</v>
      </c>
      <c r="L465" s="155" t="s">
        <v>4925</v>
      </c>
      <c r="M465" s="156">
        <v>2.010101E+18</v>
      </c>
      <c r="N465" s="157" t="str">
        <f t="shared" si="28"/>
        <v>2010101000000000000DLICA-801201542012</v>
      </c>
      <c r="O465" s="156" t="s">
        <v>3833</v>
      </c>
      <c r="P465" s="145">
        <v>3659166002156</v>
      </c>
    </row>
    <row r="466" spans="1:16" ht="27.75" customHeight="1" x14ac:dyDescent="0.2">
      <c r="A466" s="79">
        <v>458</v>
      </c>
      <c r="B466" s="149" t="s">
        <v>30</v>
      </c>
      <c r="C466" s="162" t="s">
        <v>85</v>
      </c>
      <c r="D466" s="150" t="s">
        <v>3557</v>
      </c>
      <c r="E466" s="151" t="s">
        <v>3262</v>
      </c>
      <c r="F466" s="150" t="s">
        <v>3822</v>
      </c>
      <c r="G466" s="150" t="s">
        <v>658</v>
      </c>
      <c r="H466" s="150" t="s">
        <v>2769</v>
      </c>
      <c r="I466" s="152">
        <v>4972.84</v>
      </c>
      <c r="J466" s="153">
        <f t="shared" si="29"/>
        <v>4972.84</v>
      </c>
      <c r="K466" s="154">
        <v>41954</v>
      </c>
      <c r="L466" s="155" t="s">
        <v>4160</v>
      </c>
      <c r="M466" s="156">
        <v>2.010101E+18</v>
      </c>
      <c r="N466" s="157" t="str">
        <f t="shared" si="28"/>
        <v>2010101000000000000FOR-014154/141954</v>
      </c>
      <c r="O466" s="156" t="s">
        <v>3833</v>
      </c>
      <c r="P466" s="145">
        <v>1627119000151</v>
      </c>
    </row>
    <row r="467" spans="1:16" ht="27.75" customHeight="1" x14ac:dyDescent="0.2">
      <c r="A467" s="79">
        <v>459</v>
      </c>
      <c r="B467" s="149" t="s">
        <v>30</v>
      </c>
      <c r="C467" s="162" t="s">
        <v>85</v>
      </c>
      <c r="D467" s="150" t="s">
        <v>3557</v>
      </c>
      <c r="E467" s="151" t="s">
        <v>3262</v>
      </c>
      <c r="F467" s="150" t="s">
        <v>3822</v>
      </c>
      <c r="G467" s="150" t="s">
        <v>659</v>
      </c>
      <c r="H467" s="150" t="s">
        <v>2769</v>
      </c>
      <c r="I467" s="152">
        <v>13750</v>
      </c>
      <c r="J467" s="153">
        <f t="shared" si="29"/>
        <v>13750</v>
      </c>
      <c r="K467" s="154">
        <v>41964</v>
      </c>
      <c r="L467" s="155" t="s">
        <v>4161</v>
      </c>
      <c r="M467" s="156">
        <v>2.010101E+18</v>
      </c>
      <c r="N467" s="157" t="str">
        <f t="shared" si="28"/>
        <v>2010101000000000000FOR-014154/241964</v>
      </c>
      <c r="O467" s="156" t="s">
        <v>3833</v>
      </c>
      <c r="P467" s="145">
        <v>1627119000151</v>
      </c>
    </row>
    <row r="468" spans="1:16" ht="27.75" customHeight="1" x14ac:dyDescent="0.2">
      <c r="A468" s="79">
        <v>460</v>
      </c>
      <c r="B468" s="149" t="s">
        <v>30</v>
      </c>
      <c r="C468" s="162" t="s">
        <v>85</v>
      </c>
      <c r="D468" s="150" t="s">
        <v>3557</v>
      </c>
      <c r="E468" s="151" t="s">
        <v>3262</v>
      </c>
      <c r="F468" s="150" t="s">
        <v>3822</v>
      </c>
      <c r="G468" s="150" t="s">
        <v>660</v>
      </c>
      <c r="H468" s="150" t="s">
        <v>2769</v>
      </c>
      <c r="I468" s="152">
        <v>13750</v>
      </c>
      <c r="J468" s="153">
        <f t="shared" si="29"/>
        <v>13750</v>
      </c>
      <c r="K468" s="154">
        <v>41976</v>
      </c>
      <c r="L468" s="155" t="s">
        <v>4162</v>
      </c>
      <c r="M468" s="156">
        <v>2.010101E+18</v>
      </c>
      <c r="N468" s="157" t="str">
        <f t="shared" si="28"/>
        <v>2010101000000000000FOR-014325/141976</v>
      </c>
      <c r="O468" s="156" t="s">
        <v>3833</v>
      </c>
      <c r="P468" s="145">
        <v>1627119000151</v>
      </c>
    </row>
    <row r="469" spans="1:16" ht="27.75" customHeight="1" x14ac:dyDescent="0.2">
      <c r="A469" s="79">
        <v>461</v>
      </c>
      <c r="B469" s="149" t="s">
        <v>30</v>
      </c>
      <c r="C469" s="162" t="s">
        <v>85</v>
      </c>
      <c r="D469" s="150" t="s">
        <v>3557</v>
      </c>
      <c r="E469" s="151" t="s">
        <v>3262</v>
      </c>
      <c r="F469" s="150" t="s">
        <v>3822</v>
      </c>
      <c r="G469" s="150" t="s">
        <v>661</v>
      </c>
      <c r="H469" s="150" t="s">
        <v>2769</v>
      </c>
      <c r="I469" s="152">
        <v>13750</v>
      </c>
      <c r="J469" s="153">
        <f t="shared" si="29"/>
        <v>13750</v>
      </c>
      <c r="K469" s="154">
        <v>41986</v>
      </c>
      <c r="L469" s="155" t="s">
        <v>4163</v>
      </c>
      <c r="M469" s="156">
        <v>2.010101E+18</v>
      </c>
      <c r="N469" s="157" t="str">
        <f t="shared" si="28"/>
        <v>2010101000000000000FOR-014325/241986</v>
      </c>
      <c r="O469" s="156" t="s">
        <v>3833</v>
      </c>
      <c r="P469" s="145">
        <v>1627119000151</v>
      </c>
    </row>
    <row r="470" spans="1:16" ht="27.75" customHeight="1" x14ac:dyDescent="0.2">
      <c r="A470" s="79">
        <v>462</v>
      </c>
      <c r="B470" s="149" t="s">
        <v>30</v>
      </c>
      <c r="C470" s="162" t="s">
        <v>85</v>
      </c>
      <c r="D470" s="150" t="s">
        <v>3557</v>
      </c>
      <c r="E470" s="151" t="s">
        <v>3262</v>
      </c>
      <c r="F470" s="150" t="s">
        <v>3822</v>
      </c>
      <c r="G470" s="150" t="s">
        <v>662</v>
      </c>
      <c r="H470" s="150" t="s">
        <v>2769</v>
      </c>
      <c r="I470" s="152">
        <v>13750</v>
      </c>
      <c r="J470" s="153">
        <f t="shared" si="29"/>
        <v>13750</v>
      </c>
      <c r="K470" s="154">
        <v>41992</v>
      </c>
      <c r="L470" s="155" t="s">
        <v>4164</v>
      </c>
      <c r="M470" s="156">
        <v>2.010101E+18</v>
      </c>
      <c r="N470" s="157" t="str">
        <f t="shared" si="28"/>
        <v>2010101000000000000FOR-014370/241992</v>
      </c>
      <c r="O470" s="156" t="s">
        <v>3833</v>
      </c>
      <c r="P470" s="145">
        <v>1627119000151</v>
      </c>
    </row>
    <row r="471" spans="1:16" ht="27.75" customHeight="1" x14ac:dyDescent="0.2">
      <c r="A471" s="79">
        <v>463</v>
      </c>
      <c r="B471" s="149" t="s">
        <v>30</v>
      </c>
      <c r="C471" s="162" t="s">
        <v>26</v>
      </c>
      <c r="D471" s="150" t="s">
        <v>2780</v>
      </c>
      <c r="E471" s="151" t="s">
        <v>3817</v>
      </c>
      <c r="F471" s="150" t="s">
        <v>3828</v>
      </c>
      <c r="G471" s="150" t="s">
        <v>43</v>
      </c>
      <c r="H471" s="150" t="s">
        <v>2770</v>
      </c>
      <c r="I471" s="158">
        <v>191892.46256072784</v>
      </c>
      <c r="J471" s="153">
        <f>I471*$D$1259</f>
        <v>598397.45524937368</v>
      </c>
      <c r="K471" s="154">
        <v>42472</v>
      </c>
      <c r="L471" s="155" t="s">
        <v>3869</v>
      </c>
      <c r="M471" s="156">
        <v>2.010201001E+18</v>
      </c>
      <c r="N471" s="157" t="str">
        <f t="shared" si="28"/>
        <v>2010201001000000000229051442472</v>
      </c>
      <c r="O471" s="156" t="s">
        <v>3836</v>
      </c>
      <c r="P471" s="157">
        <v>60701190000104</v>
      </c>
    </row>
    <row r="472" spans="1:16" ht="27.75" customHeight="1" x14ac:dyDescent="0.2">
      <c r="A472" s="79">
        <v>464</v>
      </c>
      <c r="B472" s="149" t="s">
        <v>30</v>
      </c>
      <c r="C472" s="162" t="s">
        <v>26</v>
      </c>
      <c r="D472" s="150" t="s">
        <v>2780</v>
      </c>
      <c r="E472" s="151" t="s">
        <v>3817</v>
      </c>
      <c r="F472" s="150" t="s">
        <v>3828</v>
      </c>
      <c r="G472" s="150" t="s">
        <v>44</v>
      </c>
      <c r="H472" s="150" t="s">
        <v>2770</v>
      </c>
      <c r="I472" s="158">
        <v>446629.97355994402</v>
      </c>
      <c r="J472" s="153">
        <f>I472*$D$1259</f>
        <v>1392770.9095493294</v>
      </c>
      <c r="K472" s="154">
        <v>42494</v>
      </c>
      <c r="L472" s="155" t="s">
        <v>3870</v>
      </c>
      <c r="M472" s="156">
        <v>2.010201001E+18</v>
      </c>
      <c r="N472" s="157" t="str">
        <f t="shared" si="28"/>
        <v>2010201001000000000231161442494</v>
      </c>
      <c r="O472" s="156" t="s">
        <v>3836</v>
      </c>
      <c r="P472" s="157">
        <v>60701190000104</v>
      </c>
    </row>
    <row r="473" spans="1:16" ht="27.75" customHeight="1" x14ac:dyDescent="0.2">
      <c r="A473" s="79">
        <v>465</v>
      </c>
      <c r="B473" s="149" t="s">
        <v>30</v>
      </c>
      <c r="C473" s="162" t="s">
        <v>26</v>
      </c>
      <c r="D473" s="150" t="s">
        <v>2780</v>
      </c>
      <c r="E473" s="151" t="s">
        <v>3817</v>
      </c>
      <c r="F473" s="150" t="s">
        <v>3828</v>
      </c>
      <c r="G473" s="150" t="s">
        <v>45</v>
      </c>
      <c r="H473" s="150" t="s">
        <v>2769</v>
      </c>
      <c r="I473" s="152">
        <v>200000</v>
      </c>
      <c r="J473" s="153">
        <v>200000</v>
      </c>
      <c r="K473" s="154">
        <v>42158</v>
      </c>
      <c r="L473" s="155" t="s">
        <v>3871</v>
      </c>
      <c r="M473" s="156">
        <v>2.010201001E+18</v>
      </c>
      <c r="N473" s="157" t="str">
        <f t="shared" si="28"/>
        <v>2010201001000000000Ag: 0328 Cc:0232642158</v>
      </c>
      <c r="O473" s="156" t="s">
        <v>3836</v>
      </c>
      <c r="P473" s="157">
        <v>60701190000104</v>
      </c>
    </row>
    <row r="474" spans="1:16" ht="27.75" customHeight="1" x14ac:dyDescent="0.2">
      <c r="A474" s="79">
        <v>466</v>
      </c>
      <c r="B474" s="149" t="s">
        <v>30</v>
      </c>
      <c r="C474" s="162" t="s">
        <v>26</v>
      </c>
      <c r="D474" s="150" t="s">
        <v>2780</v>
      </c>
      <c r="E474" s="151" t="s">
        <v>3817</v>
      </c>
      <c r="F474" s="150" t="s">
        <v>3828</v>
      </c>
      <c r="G474" s="150" t="s">
        <v>54</v>
      </c>
      <c r="H474" s="150" t="s">
        <v>2770</v>
      </c>
      <c r="I474" s="158">
        <v>319570.56648129667</v>
      </c>
      <c r="J474" s="153">
        <f>I474*$D$1259</f>
        <v>996548.85451527545</v>
      </c>
      <c r="K474" s="154">
        <v>42485</v>
      </c>
      <c r="L474" s="155" t="s">
        <v>3879</v>
      </c>
      <c r="M474" s="156">
        <v>2.010201001E+18</v>
      </c>
      <c r="N474" s="157" t="str">
        <f t="shared" si="28"/>
        <v>2010201001000000000230241442485</v>
      </c>
      <c r="O474" s="156" t="s">
        <v>3836</v>
      </c>
      <c r="P474" s="157">
        <v>60701190000104</v>
      </c>
    </row>
    <row r="475" spans="1:16" ht="27.75" customHeight="1" x14ac:dyDescent="0.2">
      <c r="A475" s="79">
        <v>467</v>
      </c>
      <c r="B475" s="149" t="s">
        <v>30</v>
      </c>
      <c r="C475" s="162" t="s">
        <v>199</v>
      </c>
      <c r="D475" s="150"/>
      <c r="E475" s="151" t="s">
        <v>2803</v>
      </c>
      <c r="F475" s="150" t="s">
        <v>3830</v>
      </c>
      <c r="G475" s="150" t="s">
        <v>519</v>
      </c>
      <c r="H475" s="150" t="s">
        <v>2771</v>
      </c>
      <c r="I475" s="158">
        <v>97580</v>
      </c>
      <c r="J475" s="153">
        <f>I475*$D$1259</f>
        <v>304293.47200000001</v>
      </c>
      <c r="K475" s="154">
        <v>41992</v>
      </c>
      <c r="L475" s="155" t="s">
        <v>3938</v>
      </c>
      <c r="M475" s="156">
        <v>2.010102E+18</v>
      </c>
      <c r="N475" s="157" t="str">
        <f t="shared" si="28"/>
        <v>2010102000000000000FOR-008483/141992</v>
      </c>
      <c r="O475" s="156" t="s">
        <v>3832</v>
      </c>
      <c r="P475" s="159">
        <v>23692</v>
      </c>
    </row>
    <row r="476" spans="1:16" ht="27.75" customHeight="1" x14ac:dyDescent="0.2">
      <c r="A476" s="79">
        <v>468</v>
      </c>
      <c r="B476" s="149" t="s">
        <v>30</v>
      </c>
      <c r="C476" s="162" t="s">
        <v>199</v>
      </c>
      <c r="D476" s="150"/>
      <c r="E476" s="151" t="s">
        <v>2803</v>
      </c>
      <c r="F476" s="150" t="s">
        <v>3830</v>
      </c>
      <c r="G476" s="150" t="s">
        <v>520</v>
      </c>
      <c r="H476" s="150" t="s">
        <v>2771</v>
      </c>
      <c r="I476" s="158">
        <v>91000</v>
      </c>
      <c r="J476" s="153">
        <f>I476*$D$1259</f>
        <v>283774.39999999997</v>
      </c>
      <c r="K476" s="154">
        <v>42010</v>
      </c>
      <c r="L476" s="155" t="s">
        <v>3939</v>
      </c>
      <c r="M476" s="156">
        <v>2.010102E+18</v>
      </c>
      <c r="N476" s="157" t="str">
        <f t="shared" si="28"/>
        <v>2010102000000000000FOR-008483/242010</v>
      </c>
      <c r="O476" s="156" t="s">
        <v>3832</v>
      </c>
      <c r="P476" s="159">
        <v>23692</v>
      </c>
    </row>
    <row r="477" spans="1:16" ht="27.75" customHeight="1" x14ac:dyDescent="0.2">
      <c r="A477" s="79">
        <v>469</v>
      </c>
      <c r="B477" s="149" t="s">
        <v>30</v>
      </c>
      <c r="C477" s="162" t="s">
        <v>199</v>
      </c>
      <c r="D477" s="150"/>
      <c r="E477" s="151" t="s">
        <v>2803</v>
      </c>
      <c r="F477" s="150" t="s">
        <v>3830</v>
      </c>
      <c r="G477" s="150" t="s">
        <v>521</v>
      </c>
      <c r="H477" s="150" t="s">
        <v>2771</v>
      </c>
      <c r="I477" s="158">
        <v>91000</v>
      </c>
      <c r="J477" s="153">
        <f>I477*$D$1259</f>
        <v>283774.39999999997</v>
      </c>
      <c r="K477" s="154">
        <v>42014</v>
      </c>
      <c r="L477" s="155" t="s">
        <v>3940</v>
      </c>
      <c r="M477" s="156">
        <v>2.010102E+18</v>
      </c>
      <c r="N477" s="157" t="str">
        <f t="shared" si="28"/>
        <v>2010102000000000000FOR-008483/342014</v>
      </c>
      <c r="O477" s="156" t="s">
        <v>3832</v>
      </c>
      <c r="P477" s="159">
        <v>23692</v>
      </c>
    </row>
    <row r="478" spans="1:16" ht="27.75" customHeight="1" x14ac:dyDescent="0.2">
      <c r="A478" s="79">
        <v>470</v>
      </c>
      <c r="B478" s="149" t="s">
        <v>30</v>
      </c>
      <c r="C478" s="162" t="s">
        <v>2994</v>
      </c>
      <c r="D478" s="150" t="s">
        <v>3699</v>
      </c>
      <c r="E478" s="151" t="s">
        <v>3439</v>
      </c>
      <c r="F478" s="150" t="s">
        <v>3826</v>
      </c>
      <c r="G478" s="150" t="s">
        <v>2192</v>
      </c>
      <c r="H478" s="150" t="s">
        <v>2769</v>
      </c>
      <c r="I478" s="152">
        <v>80</v>
      </c>
      <c r="J478" s="153">
        <f t="shared" ref="J478:J509" si="30">I478</f>
        <v>80</v>
      </c>
      <c r="K478" s="154">
        <v>42104</v>
      </c>
      <c r="L478" s="155" t="s">
        <v>4926</v>
      </c>
      <c r="M478" s="156">
        <v>2.010101E+18</v>
      </c>
      <c r="N478" s="157" t="str">
        <f t="shared" si="28"/>
        <v>2010101000000000000FOR-7496336/142104</v>
      </c>
      <c r="O478" s="156" t="s">
        <v>3833</v>
      </c>
      <c r="P478" s="145">
        <v>19617214000130</v>
      </c>
    </row>
    <row r="479" spans="1:16" ht="27.75" customHeight="1" x14ac:dyDescent="0.2">
      <c r="A479" s="79">
        <v>471</v>
      </c>
      <c r="B479" s="149" t="s">
        <v>30</v>
      </c>
      <c r="C479" s="162" t="s">
        <v>143</v>
      </c>
      <c r="D479" s="150" t="s">
        <v>2969</v>
      </c>
      <c r="E479" s="151" t="s">
        <v>3330</v>
      </c>
      <c r="F479" s="150" t="s">
        <v>3825</v>
      </c>
      <c r="G479" s="150" t="s">
        <v>1135</v>
      </c>
      <c r="H479" s="150" t="s">
        <v>2769</v>
      </c>
      <c r="I479" s="152">
        <v>260</v>
      </c>
      <c r="J479" s="153">
        <f t="shared" si="30"/>
        <v>260</v>
      </c>
      <c r="K479" s="154">
        <v>42076</v>
      </c>
      <c r="L479" s="155" t="s">
        <v>4401</v>
      </c>
      <c r="M479" s="156">
        <v>2.010104E+18</v>
      </c>
      <c r="N479" s="157" t="str">
        <f t="shared" si="28"/>
        <v>2010104000000000000FOR-063250/142076</v>
      </c>
      <c r="O479" s="156" t="s">
        <v>3834</v>
      </c>
      <c r="P479" s="145">
        <v>94680311000192</v>
      </c>
    </row>
    <row r="480" spans="1:16" ht="27.75" customHeight="1" x14ac:dyDescent="0.2">
      <c r="A480" s="79">
        <v>472</v>
      </c>
      <c r="B480" s="149" t="s">
        <v>30</v>
      </c>
      <c r="C480" s="162" t="s">
        <v>143</v>
      </c>
      <c r="D480" s="150" t="s">
        <v>2969</v>
      </c>
      <c r="E480" s="151" t="s">
        <v>3330</v>
      </c>
      <c r="F480" s="150" t="s">
        <v>3825</v>
      </c>
      <c r="G480" s="150" t="s">
        <v>1169</v>
      </c>
      <c r="H480" s="150" t="s">
        <v>2769</v>
      </c>
      <c r="I480" s="152">
        <v>160</v>
      </c>
      <c r="J480" s="153">
        <f t="shared" si="30"/>
        <v>160</v>
      </c>
      <c r="K480" s="154">
        <v>42068</v>
      </c>
      <c r="L480" s="155" t="s">
        <v>4402</v>
      </c>
      <c r="M480" s="156">
        <v>2.010104E+18</v>
      </c>
      <c r="N480" s="157" t="str">
        <f t="shared" si="28"/>
        <v>2010104000000000000FOR-066179/142068</v>
      </c>
      <c r="O480" s="156" t="s">
        <v>3834</v>
      </c>
      <c r="P480" s="145">
        <v>94680311000192</v>
      </c>
    </row>
    <row r="481" spans="1:16" ht="27.75" customHeight="1" x14ac:dyDescent="0.2">
      <c r="A481" s="79">
        <v>473</v>
      </c>
      <c r="B481" s="149" t="s">
        <v>30</v>
      </c>
      <c r="C481" s="162" t="s">
        <v>143</v>
      </c>
      <c r="D481" s="150" t="s">
        <v>2969</v>
      </c>
      <c r="E481" s="151" t="s">
        <v>3330</v>
      </c>
      <c r="F481" s="150" t="s">
        <v>3825</v>
      </c>
      <c r="G481" s="150" t="s">
        <v>1170</v>
      </c>
      <c r="H481" s="150" t="s">
        <v>2769</v>
      </c>
      <c r="I481" s="152">
        <v>60</v>
      </c>
      <c r="J481" s="153">
        <f t="shared" si="30"/>
        <v>60</v>
      </c>
      <c r="K481" s="154">
        <v>42068</v>
      </c>
      <c r="L481" s="155" t="s">
        <v>4403</v>
      </c>
      <c r="M481" s="156">
        <v>2.010104E+18</v>
      </c>
      <c r="N481" s="157" t="str">
        <f t="shared" si="28"/>
        <v>2010104000000000000FOR-066180/142068</v>
      </c>
      <c r="O481" s="156" t="s">
        <v>3834</v>
      </c>
      <c r="P481" s="145">
        <v>94680311000192</v>
      </c>
    </row>
    <row r="482" spans="1:16" ht="27.75" customHeight="1" x14ac:dyDescent="0.2">
      <c r="A482" s="79">
        <v>474</v>
      </c>
      <c r="B482" s="149" t="s">
        <v>30</v>
      </c>
      <c r="C482" s="162" t="s">
        <v>143</v>
      </c>
      <c r="D482" s="150" t="s">
        <v>2969</v>
      </c>
      <c r="E482" s="151" t="s">
        <v>3330</v>
      </c>
      <c r="F482" s="150" t="s">
        <v>3825</v>
      </c>
      <c r="G482" s="150" t="s">
        <v>1195</v>
      </c>
      <c r="H482" s="150" t="s">
        <v>2769</v>
      </c>
      <c r="I482" s="152">
        <v>28.5</v>
      </c>
      <c r="J482" s="153">
        <f t="shared" si="30"/>
        <v>28.5</v>
      </c>
      <c r="K482" s="154">
        <v>42083</v>
      </c>
      <c r="L482" s="155" t="s">
        <v>4404</v>
      </c>
      <c r="M482" s="156">
        <v>2.010104E+18</v>
      </c>
      <c r="N482" s="157" t="str">
        <f t="shared" si="28"/>
        <v>2010104000000000000FOR-067318/142083</v>
      </c>
      <c r="O482" s="156" t="s">
        <v>3834</v>
      </c>
      <c r="P482" s="145">
        <v>94680311000192</v>
      </c>
    </row>
    <row r="483" spans="1:16" ht="27.75" customHeight="1" x14ac:dyDescent="0.2">
      <c r="A483" s="79">
        <v>475</v>
      </c>
      <c r="B483" s="149" t="s">
        <v>30</v>
      </c>
      <c r="C483" s="162" t="s">
        <v>143</v>
      </c>
      <c r="D483" s="150" t="s">
        <v>2969</v>
      </c>
      <c r="E483" s="151" t="s">
        <v>3330</v>
      </c>
      <c r="F483" s="150" t="s">
        <v>3825</v>
      </c>
      <c r="G483" s="150" t="s">
        <v>1196</v>
      </c>
      <c r="H483" s="150" t="s">
        <v>2769</v>
      </c>
      <c r="I483" s="152">
        <v>45</v>
      </c>
      <c r="J483" s="153">
        <f t="shared" si="30"/>
        <v>45</v>
      </c>
      <c r="K483" s="154">
        <v>42083</v>
      </c>
      <c r="L483" s="155" t="s">
        <v>4405</v>
      </c>
      <c r="M483" s="156">
        <v>2.010104E+18</v>
      </c>
      <c r="N483" s="157" t="str">
        <f t="shared" si="28"/>
        <v>2010104000000000000FOR-067319/142083</v>
      </c>
      <c r="O483" s="156" t="s">
        <v>3834</v>
      </c>
      <c r="P483" s="145">
        <v>94680311000192</v>
      </c>
    </row>
    <row r="484" spans="1:16" ht="27.75" customHeight="1" x14ac:dyDescent="0.2">
      <c r="A484" s="79">
        <v>476</v>
      </c>
      <c r="B484" s="149" t="s">
        <v>30</v>
      </c>
      <c r="C484" s="162" t="s">
        <v>143</v>
      </c>
      <c r="D484" s="150" t="s">
        <v>2969</v>
      </c>
      <c r="E484" s="151" t="s">
        <v>3330</v>
      </c>
      <c r="F484" s="150" t="s">
        <v>3825</v>
      </c>
      <c r="G484" s="150" t="s">
        <v>1197</v>
      </c>
      <c r="H484" s="150" t="s">
        <v>2769</v>
      </c>
      <c r="I484" s="152">
        <v>70</v>
      </c>
      <c r="J484" s="153">
        <f t="shared" si="30"/>
        <v>70</v>
      </c>
      <c r="K484" s="154">
        <v>42088</v>
      </c>
      <c r="L484" s="155" t="s">
        <v>4406</v>
      </c>
      <c r="M484" s="156">
        <v>2.010104E+18</v>
      </c>
      <c r="N484" s="157" t="str">
        <f t="shared" si="28"/>
        <v>2010104000000000000FOR-067320/142088</v>
      </c>
      <c r="O484" s="156" t="s">
        <v>3834</v>
      </c>
      <c r="P484" s="145">
        <v>94680311000192</v>
      </c>
    </row>
    <row r="485" spans="1:16" ht="27.75" customHeight="1" x14ac:dyDescent="0.2">
      <c r="A485" s="79">
        <v>477</v>
      </c>
      <c r="B485" s="149" t="s">
        <v>30</v>
      </c>
      <c r="C485" s="162" t="s">
        <v>143</v>
      </c>
      <c r="D485" s="150" t="s">
        <v>2969</v>
      </c>
      <c r="E485" s="151" t="s">
        <v>3330</v>
      </c>
      <c r="F485" s="150" t="s">
        <v>3825</v>
      </c>
      <c r="G485" s="150" t="s">
        <v>1198</v>
      </c>
      <c r="H485" s="150" t="s">
        <v>2769</v>
      </c>
      <c r="I485" s="152">
        <v>80</v>
      </c>
      <c r="J485" s="153">
        <f t="shared" si="30"/>
        <v>80</v>
      </c>
      <c r="K485" s="154">
        <v>42083</v>
      </c>
      <c r="L485" s="155" t="s">
        <v>4407</v>
      </c>
      <c r="M485" s="156">
        <v>2.010104E+18</v>
      </c>
      <c r="N485" s="157" t="str">
        <f t="shared" si="28"/>
        <v>2010104000000000000FOR-067460/142083</v>
      </c>
      <c r="O485" s="156" t="s">
        <v>3834</v>
      </c>
      <c r="P485" s="145">
        <v>94680311000192</v>
      </c>
    </row>
    <row r="486" spans="1:16" ht="27.75" customHeight="1" x14ac:dyDescent="0.2">
      <c r="A486" s="79">
        <v>478</v>
      </c>
      <c r="B486" s="149" t="s">
        <v>30</v>
      </c>
      <c r="C486" s="162" t="s">
        <v>143</v>
      </c>
      <c r="D486" s="150" t="s">
        <v>2969</v>
      </c>
      <c r="E486" s="151" t="s">
        <v>3330</v>
      </c>
      <c r="F486" s="150" t="s">
        <v>3825</v>
      </c>
      <c r="G486" s="150" t="s">
        <v>1199</v>
      </c>
      <c r="H486" s="150" t="s">
        <v>2769</v>
      </c>
      <c r="I486" s="152">
        <v>200</v>
      </c>
      <c r="J486" s="153">
        <f t="shared" si="30"/>
        <v>200</v>
      </c>
      <c r="K486" s="154">
        <v>42083</v>
      </c>
      <c r="L486" s="155" t="s">
        <v>4408</v>
      </c>
      <c r="M486" s="156">
        <v>2.010104E+18</v>
      </c>
      <c r="N486" s="157" t="str">
        <f t="shared" si="28"/>
        <v>2010104000000000000FOR-067466/142083</v>
      </c>
      <c r="O486" s="156" t="s">
        <v>3834</v>
      </c>
      <c r="P486" s="145">
        <v>94680311000192</v>
      </c>
    </row>
    <row r="487" spans="1:16" ht="27.75" customHeight="1" x14ac:dyDescent="0.2">
      <c r="A487" s="79">
        <v>479</v>
      </c>
      <c r="B487" s="149" t="s">
        <v>30</v>
      </c>
      <c r="C487" s="162" t="s">
        <v>143</v>
      </c>
      <c r="D487" s="150" t="s">
        <v>2969</v>
      </c>
      <c r="E487" s="151" t="s">
        <v>3330</v>
      </c>
      <c r="F487" s="150" t="s">
        <v>3825</v>
      </c>
      <c r="G487" s="150" t="s">
        <v>1200</v>
      </c>
      <c r="H487" s="150" t="s">
        <v>2769</v>
      </c>
      <c r="I487" s="152">
        <v>120</v>
      </c>
      <c r="J487" s="153">
        <f t="shared" si="30"/>
        <v>120</v>
      </c>
      <c r="K487" s="154">
        <v>42083</v>
      </c>
      <c r="L487" s="155" t="s">
        <v>4409</v>
      </c>
      <c r="M487" s="156">
        <v>2.010104E+18</v>
      </c>
      <c r="N487" s="157" t="str">
        <f t="shared" si="28"/>
        <v>2010104000000000000FOR-067514/142083</v>
      </c>
      <c r="O487" s="156" t="s">
        <v>3834</v>
      </c>
      <c r="P487" s="145">
        <v>94680311000192</v>
      </c>
    </row>
    <row r="488" spans="1:16" ht="27.75" customHeight="1" x14ac:dyDescent="0.2">
      <c r="A488" s="79">
        <v>480</v>
      </c>
      <c r="B488" s="149" t="s">
        <v>30</v>
      </c>
      <c r="C488" s="162" t="s">
        <v>143</v>
      </c>
      <c r="D488" s="150" t="s">
        <v>2969</v>
      </c>
      <c r="E488" s="151" t="s">
        <v>3330</v>
      </c>
      <c r="F488" s="150" t="s">
        <v>3825</v>
      </c>
      <c r="G488" s="150" t="s">
        <v>1201</v>
      </c>
      <c r="H488" s="150" t="s">
        <v>2769</v>
      </c>
      <c r="I488" s="152">
        <v>60</v>
      </c>
      <c r="J488" s="153">
        <f t="shared" si="30"/>
        <v>60</v>
      </c>
      <c r="K488" s="154">
        <v>42083</v>
      </c>
      <c r="L488" s="155" t="s">
        <v>4410</v>
      </c>
      <c r="M488" s="156">
        <v>2.010104E+18</v>
      </c>
      <c r="N488" s="157" t="str">
        <f t="shared" si="28"/>
        <v>2010104000000000000FOR-067515/142083</v>
      </c>
      <c r="O488" s="156" t="s">
        <v>3834</v>
      </c>
      <c r="P488" s="145">
        <v>94680311000192</v>
      </c>
    </row>
    <row r="489" spans="1:16" ht="27.75" customHeight="1" x14ac:dyDescent="0.2">
      <c r="A489" s="79">
        <v>481</v>
      </c>
      <c r="B489" s="149" t="s">
        <v>30</v>
      </c>
      <c r="C489" s="162" t="s">
        <v>143</v>
      </c>
      <c r="D489" s="150" t="s">
        <v>2969</v>
      </c>
      <c r="E489" s="151" t="s">
        <v>3330</v>
      </c>
      <c r="F489" s="150" t="s">
        <v>3825</v>
      </c>
      <c r="G489" s="150" t="s">
        <v>1202</v>
      </c>
      <c r="H489" s="150" t="s">
        <v>2769</v>
      </c>
      <c r="I489" s="152">
        <v>120</v>
      </c>
      <c r="J489" s="153">
        <f t="shared" si="30"/>
        <v>120</v>
      </c>
      <c r="K489" s="154">
        <v>42083</v>
      </c>
      <c r="L489" s="155" t="s">
        <v>4411</v>
      </c>
      <c r="M489" s="156">
        <v>2.010104E+18</v>
      </c>
      <c r="N489" s="157" t="str">
        <f t="shared" si="28"/>
        <v>2010104000000000000FOR-067635/142083</v>
      </c>
      <c r="O489" s="156" t="s">
        <v>3834</v>
      </c>
      <c r="P489" s="145">
        <v>94680311000192</v>
      </c>
    </row>
    <row r="490" spans="1:16" ht="27.75" customHeight="1" x14ac:dyDescent="0.2">
      <c r="A490" s="79">
        <v>482</v>
      </c>
      <c r="B490" s="149" t="s">
        <v>30</v>
      </c>
      <c r="C490" s="162" t="s">
        <v>143</v>
      </c>
      <c r="D490" s="150" t="s">
        <v>2969</v>
      </c>
      <c r="E490" s="151" t="s">
        <v>3330</v>
      </c>
      <c r="F490" s="150" t="s">
        <v>3825</v>
      </c>
      <c r="G490" s="150" t="s">
        <v>1203</v>
      </c>
      <c r="H490" s="150" t="s">
        <v>2769</v>
      </c>
      <c r="I490" s="152">
        <v>60</v>
      </c>
      <c r="J490" s="153">
        <f t="shared" si="30"/>
        <v>60</v>
      </c>
      <c r="K490" s="154">
        <v>42088</v>
      </c>
      <c r="L490" s="155" t="s">
        <v>4412</v>
      </c>
      <c r="M490" s="156">
        <v>2.010104E+18</v>
      </c>
      <c r="N490" s="157" t="str">
        <f t="shared" si="28"/>
        <v>2010104000000000000FOR-067636/142088</v>
      </c>
      <c r="O490" s="156" t="s">
        <v>3834</v>
      </c>
      <c r="P490" s="145">
        <v>94680311000192</v>
      </c>
    </row>
    <row r="491" spans="1:16" ht="27.75" customHeight="1" x14ac:dyDescent="0.2">
      <c r="A491" s="79">
        <v>483</v>
      </c>
      <c r="B491" s="149" t="s">
        <v>30</v>
      </c>
      <c r="C491" s="162" t="s">
        <v>143</v>
      </c>
      <c r="D491" s="150" t="s">
        <v>2969</v>
      </c>
      <c r="E491" s="151" t="s">
        <v>3330</v>
      </c>
      <c r="F491" s="150" t="s">
        <v>3825</v>
      </c>
      <c r="G491" s="150" t="s">
        <v>1204</v>
      </c>
      <c r="H491" s="150" t="s">
        <v>2769</v>
      </c>
      <c r="I491" s="152">
        <v>75</v>
      </c>
      <c r="J491" s="153">
        <f t="shared" si="30"/>
        <v>75</v>
      </c>
      <c r="K491" s="154">
        <v>42083</v>
      </c>
      <c r="L491" s="155" t="s">
        <v>4413</v>
      </c>
      <c r="M491" s="156">
        <v>2.010104E+18</v>
      </c>
      <c r="N491" s="157" t="str">
        <f t="shared" si="28"/>
        <v>2010104000000000000FOR-067637/142083</v>
      </c>
      <c r="O491" s="156" t="s">
        <v>3834</v>
      </c>
      <c r="P491" s="145">
        <v>94680311000192</v>
      </c>
    </row>
    <row r="492" spans="1:16" ht="27.75" customHeight="1" x14ac:dyDescent="0.2">
      <c r="A492" s="79">
        <v>484</v>
      </c>
      <c r="B492" s="149" t="s">
        <v>30</v>
      </c>
      <c r="C492" s="162" t="s">
        <v>143</v>
      </c>
      <c r="D492" s="150" t="s">
        <v>2969</v>
      </c>
      <c r="E492" s="151" t="s">
        <v>3330</v>
      </c>
      <c r="F492" s="150" t="s">
        <v>3825</v>
      </c>
      <c r="G492" s="150" t="s">
        <v>1205</v>
      </c>
      <c r="H492" s="150" t="s">
        <v>2769</v>
      </c>
      <c r="I492" s="152">
        <v>170</v>
      </c>
      <c r="J492" s="153">
        <f t="shared" si="30"/>
        <v>170</v>
      </c>
      <c r="K492" s="154">
        <v>42083</v>
      </c>
      <c r="L492" s="155" t="s">
        <v>4414</v>
      </c>
      <c r="M492" s="156">
        <v>2.010104E+18</v>
      </c>
      <c r="N492" s="157" t="str">
        <f t="shared" si="28"/>
        <v>2010104000000000000FOR-067638/142083</v>
      </c>
      <c r="O492" s="156" t="s">
        <v>3834</v>
      </c>
      <c r="P492" s="145">
        <v>94680311000192</v>
      </c>
    </row>
    <row r="493" spans="1:16" ht="27.75" customHeight="1" x14ac:dyDescent="0.2">
      <c r="A493" s="79">
        <v>485</v>
      </c>
      <c r="B493" s="149" t="s">
        <v>30</v>
      </c>
      <c r="C493" s="162" t="s">
        <v>143</v>
      </c>
      <c r="D493" s="150" t="s">
        <v>2969</v>
      </c>
      <c r="E493" s="151" t="s">
        <v>3330</v>
      </c>
      <c r="F493" s="150" t="s">
        <v>3825</v>
      </c>
      <c r="G493" s="150" t="s">
        <v>1206</v>
      </c>
      <c r="H493" s="150" t="s">
        <v>2769</v>
      </c>
      <c r="I493" s="152">
        <v>80</v>
      </c>
      <c r="J493" s="153">
        <f t="shared" si="30"/>
        <v>80</v>
      </c>
      <c r="K493" s="154">
        <v>42083</v>
      </c>
      <c r="L493" s="155" t="s">
        <v>4415</v>
      </c>
      <c r="M493" s="156">
        <v>2.010104E+18</v>
      </c>
      <c r="N493" s="157" t="str">
        <f t="shared" si="28"/>
        <v>2010104000000000000FOR-067698/142083</v>
      </c>
      <c r="O493" s="156" t="s">
        <v>3834</v>
      </c>
      <c r="P493" s="145">
        <v>94680311000192</v>
      </c>
    </row>
    <row r="494" spans="1:16" ht="27.75" customHeight="1" x14ac:dyDescent="0.2">
      <c r="A494" s="79">
        <v>486</v>
      </c>
      <c r="B494" s="149" t="s">
        <v>30</v>
      </c>
      <c r="C494" s="162" t="s">
        <v>143</v>
      </c>
      <c r="D494" s="150" t="s">
        <v>2969</v>
      </c>
      <c r="E494" s="151" t="s">
        <v>3330</v>
      </c>
      <c r="F494" s="150" t="s">
        <v>3825</v>
      </c>
      <c r="G494" s="150" t="s">
        <v>1207</v>
      </c>
      <c r="H494" s="150" t="s">
        <v>2769</v>
      </c>
      <c r="I494" s="152">
        <v>80</v>
      </c>
      <c r="J494" s="153">
        <f t="shared" si="30"/>
        <v>80</v>
      </c>
      <c r="K494" s="154">
        <v>42083</v>
      </c>
      <c r="L494" s="155" t="s">
        <v>4416</v>
      </c>
      <c r="M494" s="156">
        <v>2.010104E+18</v>
      </c>
      <c r="N494" s="157" t="str">
        <f t="shared" si="28"/>
        <v>2010104000000000000FOR-067840/142083</v>
      </c>
      <c r="O494" s="156" t="s">
        <v>3834</v>
      </c>
      <c r="P494" s="145">
        <v>94680311000192</v>
      </c>
    </row>
    <row r="495" spans="1:16" ht="27.75" customHeight="1" x14ac:dyDescent="0.2">
      <c r="A495" s="79">
        <v>487</v>
      </c>
      <c r="B495" s="149" t="s">
        <v>30</v>
      </c>
      <c r="C495" s="162" t="s">
        <v>143</v>
      </c>
      <c r="D495" s="150" t="s">
        <v>2969</v>
      </c>
      <c r="E495" s="151" t="s">
        <v>3330</v>
      </c>
      <c r="F495" s="150" t="s">
        <v>3825</v>
      </c>
      <c r="G495" s="150" t="s">
        <v>1208</v>
      </c>
      <c r="H495" s="150" t="s">
        <v>2769</v>
      </c>
      <c r="I495" s="152">
        <v>65</v>
      </c>
      <c r="J495" s="153">
        <f t="shared" si="30"/>
        <v>65</v>
      </c>
      <c r="K495" s="154">
        <v>42083</v>
      </c>
      <c r="L495" s="155" t="s">
        <v>4417</v>
      </c>
      <c r="M495" s="156">
        <v>2.010104E+18</v>
      </c>
      <c r="N495" s="157" t="str">
        <f t="shared" si="28"/>
        <v>2010104000000000000FOR-068016/142083</v>
      </c>
      <c r="O495" s="156" t="s">
        <v>3834</v>
      </c>
      <c r="P495" s="145">
        <v>94680311000192</v>
      </c>
    </row>
    <row r="496" spans="1:16" ht="27.75" customHeight="1" x14ac:dyDescent="0.2">
      <c r="A496" s="79">
        <v>488</v>
      </c>
      <c r="B496" s="149" t="s">
        <v>30</v>
      </c>
      <c r="C496" s="162" t="s">
        <v>143</v>
      </c>
      <c r="D496" s="150" t="s">
        <v>2969</v>
      </c>
      <c r="E496" s="151" t="s">
        <v>3330</v>
      </c>
      <c r="F496" s="150" t="s">
        <v>3825</v>
      </c>
      <c r="G496" s="150" t="s">
        <v>1209</v>
      </c>
      <c r="H496" s="150" t="s">
        <v>2769</v>
      </c>
      <c r="I496" s="152">
        <v>300</v>
      </c>
      <c r="J496" s="153">
        <f t="shared" si="30"/>
        <v>300</v>
      </c>
      <c r="K496" s="154">
        <v>42083</v>
      </c>
      <c r="L496" s="155" t="s">
        <v>4418</v>
      </c>
      <c r="M496" s="156">
        <v>2.010104E+18</v>
      </c>
      <c r="N496" s="157" t="str">
        <f t="shared" si="28"/>
        <v>2010104000000000000FOR-068017/142083</v>
      </c>
      <c r="O496" s="156" t="s">
        <v>3834</v>
      </c>
      <c r="P496" s="145">
        <v>94680311000192</v>
      </c>
    </row>
    <row r="497" spans="1:16" ht="27.75" customHeight="1" x14ac:dyDescent="0.2">
      <c r="A497" s="79">
        <v>489</v>
      </c>
      <c r="B497" s="149" t="s">
        <v>30</v>
      </c>
      <c r="C497" s="162" t="s">
        <v>143</v>
      </c>
      <c r="D497" s="150" t="s">
        <v>2969</v>
      </c>
      <c r="E497" s="151" t="s">
        <v>3330</v>
      </c>
      <c r="F497" s="150" t="s">
        <v>3825</v>
      </c>
      <c r="G497" s="150" t="s">
        <v>1210</v>
      </c>
      <c r="H497" s="150" t="s">
        <v>2769</v>
      </c>
      <c r="I497" s="152">
        <v>180</v>
      </c>
      <c r="J497" s="153">
        <f t="shared" si="30"/>
        <v>180</v>
      </c>
      <c r="K497" s="154">
        <v>42083</v>
      </c>
      <c r="L497" s="155" t="s">
        <v>4419</v>
      </c>
      <c r="M497" s="156">
        <v>2.010104E+18</v>
      </c>
      <c r="N497" s="157" t="str">
        <f t="shared" si="28"/>
        <v>2010104000000000000FOR-068026/142083</v>
      </c>
      <c r="O497" s="156" t="s">
        <v>3834</v>
      </c>
      <c r="P497" s="145">
        <v>94680311000192</v>
      </c>
    </row>
    <row r="498" spans="1:16" ht="27.75" customHeight="1" x14ac:dyDescent="0.2">
      <c r="A498" s="79">
        <v>490</v>
      </c>
      <c r="B498" s="149" t="s">
        <v>30</v>
      </c>
      <c r="C498" s="162" t="s">
        <v>143</v>
      </c>
      <c r="D498" s="150" t="s">
        <v>2969</v>
      </c>
      <c r="E498" s="151" t="s">
        <v>3330</v>
      </c>
      <c r="F498" s="150" t="s">
        <v>3825</v>
      </c>
      <c r="G498" s="150" t="s">
        <v>1211</v>
      </c>
      <c r="H498" s="150" t="s">
        <v>2769</v>
      </c>
      <c r="I498" s="152">
        <v>90</v>
      </c>
      <c r="J498" s="153">
        <f t="shared" si="30"/>
        <v>90</v>
      </c>
      <c r="K498" s="154">
        <v>42083</v>
      </c>
      <c r="L498" s="155" t="s">
        <v>4420</v>
      </c>
      <c r="M498" s="156">
        <v>2.010104E+18</v>
      </c>
      <c r="N498" s="157" t="str">
        <f t="shared" si="28"/>
        <v>2010104000000000000FOR-068048/142083</v>
      </c>
      <c r="O498" s="156" t="s">
        <v>3834</v>
      </c>
      <c r="P498" s="145">
        <v>94680311000192</v>
      </c>
    </row>
    <row r="499" spans="1:16" ht="27.75" customHeight="1" x14ac:dyDescent="0.2">
      <c r="A499" s="79">
        <v>491</v>
      </c>
      <c r="B499" s="149" t="s">
        <v>30</v>
      </c>
      <c r="C499" s="162" t="s">
        <v>143</v>
      </c>
      <c r="D499" s="150" t="s">
        <v>2969</v>
      </c>
      <c r="E499" s="151" t="s">
        <v>3330</v>
      </c>
      <c r="F499" s="150" t="s">
        <v>3825</v>
      </c>
      <c r="G499" s="150" t="s">
        <v>1212</v>
      </c>
      <c r="H499" s="150" t="s">
        <v>2769</v>
      </c>
      <c r="I499" s="152">
        <v>65</v>
      </c>
      <c r="J499" s="153">
        <f t="shared" si="30"/>
        <v>65</v>
      </c>
      <c r="K499" s="154">
        <v>42083</v>
      </c>
      <c r="L499" s="155" t="s">
        <v>4421</v>
      </c>
      <c r="M499" s="156">
        <v>2.010104E+18</v>
      </c>
      <c r="N499" s="157" t="str">
        <f t="shared" si="28"/>
        <v>2010104000000000000FOR-068049/142083</v>
      </c>
      <c r="O499" s="156" t="s">
        <v>3834</v>
      </c>
      <c r="P499" s="145">
        <v>94680311000192</v>
      </c>
    </row>
    <row r="500" spans="1:16" ht="27.75" customHeight="1" x14ac:dyDescent="0.2">
      <c r="A500" s="79">
        <v>492</v>
      </c>
      <c r="B500" s="149" t="s">
        <v>30</v>
      </c>
      <c r="C500" s="162" t="s">
        <v>143</v>
      </c>
      <c r="D500" s="150" t="s">
        <v>2969</v>
      </c>
      <c r="E500" s="151" t="s">
        <v>3330</v>
      </c>
      <c r="F500" s="150" t="s">
        <v>3825</v>
      </c>
      <c r="G500" s="150" t="s">
        <v>1213</v>
      </c>
      <c r="H500" s="150" t="s">
        <v>2769</v>
      </c>
      <c r="I500" s="152">
        <v>25</v>
      </c>
      <c r="J500" s="153">
        <f t="shared" si="30"/>
        <v>25</v>
      </c>
      <c r="K500" s="154">
        <v>42083</v>
      </c>
      <c r="L500" s="155" t="s">
        <v>4422</v>
      </c>
      <c r="M500" s="156">
        <v>2.010104E+18</v>
      </c>
      <c r="N500" s="157" t="str">
        <f t="shared" si="28"/>
        <v>2010104000000000000FOR-068050/142083</v>
      </c>
      <c r="O500" s="156" t="s">
        <v>3834</v>
      </c>
      <c r="P500" s="145">
        <v>94680311000192</v>
      </c>
    </row>
    <row r="501" spans="1:16" ht="27.75" customHeight="1" x14ac:dyDescent="0.2">
      <c r="A501" s="79">
        <v>493</v>
      </c>
      <c r="B501" s="149" t="s">
        <v>30</v>
      </c>
      <c r="C501" s="162" t="s">
        <v>143</v>
      </c>
      <c r="D501" s="150" t="s">
        <v>2969</v>
      </c>
      <c r="E501" s="151" t="s">
        <v>3330</v>
      </c>
      <c r="F501" s="150" t="s">
        <v>3825</v>
      </c>
      <c r="G501" s="150" t="s">
        <v>1214</v>
      </c>
      <c r="H501" s="150" t="s">
        <v>2769</v>
      </c>
      <c r="I501" s="152">
        <v>60</v>
      </c>
      <c r="J501" s="153">
        <f t="shared" si="30"/>
        <v>60</v>
      </c>
      <c r="K501" s="154">
        <v>42083</v>
      </c>
      <c r="L501" s="155" t="s">
        <v>4423</v>
      </c>
      <c r="M501" s="156">
        <v>2.010104E+18</v>
      </c>
      <c r="N501" s="157" t="str">
        <f t="shared" si="28"/>
        <v>2010104000000000000FOR-068229/142083</v>
      </c>
      <c r="O501" s="156" t="s">
        <v>3834</v>
      </c>
      <c r="P501" s="145">
        <v>94680311000192</v>
      </c>
    </row>
    <row r="502" spans="1:16" ht="27.75" customHeight="1" x14ac:dyDescent="0.2">
      <c r="A502" s="79">
        <v>494</v>
      </c>
      <c r="B502" s="149" t="s">
        <v>30</v>
      </c>
      <c r="C502" s="162" t="s">
        <v>143</v>
      </c>
      <c r="D502" s="150" t="s">
        <v>2969</v>
      </c>
      <c r="E502" s="151" t="s">
        <v>3330</v>
      </c>
      <c r="F502" s="150" t="s">
        <v>3825</v>
      </c>
      <c r="G502" s="150" t="s">
        <v>1215</v>
      </c>
      <c r="H502" s="150" t="s">
        <v>2769</v>
      </c>
      <c r="I502" s="152">
        <v>120</v>
      </c>
      <c r="J502" s="153">
        <f t="shared" si="30"/>
        <v>120</v>
      </c>
      <c r="K502" s="154">
        <v>42083</v>
      </c>
      <c r="L502" s="155" t="s">
        <v>4424</v>
      </c>
      <c r="M502" s="156">
        <v>2.010104E+18</v>
      </c>
      <c r="N502" s="157" t="str">
        <f t="shared" si="28"/>
        <v>2010104000000000000FOR-068249/142083</v>
      </c>
      <c r="O502" s="156" t="s">
        <v>3834</v>
      </c>
      <c r="P502" s="145">
        <v>94680311000192</v>
      </c>
    </row>
    <row r="503" spans="1:16" ht="27.75" customHeight="1" x14ac:dyDescent="0.2">
      <c r="A503" s="79">
        <v>495</v>
      </c>
      <c r="B503" s="149" t="s">
        <v>30</v>
      </c>
      <c r="C503" s="162" t="s">
        <v>143</v>
      </c>
      <c r="D503" s="150" t="s">
        <v>2969</v>
      </c>
      <c r="E503" s="151" t="s">
        <v>3330</v>
      </c>
      <c r="F503" s="150" t="s">
        <v>3825</v>
      </c>
      <c r="G503" s="150" t="s">
        <v>1216</v>
      </c>
      <c r="H503" s="150" t="s">
        <v>2769</v>
      </c>
      <c r="I503" s="152">
        <v>60</v>
      </c>
      <c r="J503" s="153">
        <f t="shared" si="30"/>
        <v>60</v>
      </c>
      <c r="K503" s="154">
        <v>42083</v>
      </c>
      <c r="L503" s="155" t="s">
        <v>4425</v>
      </c>
      <c r="M503" s="156">
        <v>2.010104E+18</v>
      </c>
      <c r="N503" s="157" t="str">
        <f t="shared" si="28"/>
        <v>2010104000000000000FOR-068392/142083</v>
      </c>
      <c r="O503" s="156" t="s">
        <v>3834</v>
      </c>
      <c r="P503" s="145">
        <v>94680311000192</v>
      </c>
    </row>
    <row r="504" spans="1:16" ht="27.75" customHeight="1" x14ac:dyDescent="0.2">
      <c r="A504" s="79">
        <v>496</v>
      </c>
      <c r="B504" s="149" t="s">
        <v>30</v>
      </c>
      <c r="C504" s="162" t="s">
        <v>143</v>
      </c>
      <c r="D504" s="150" t="s">
        <v>2969</v>
      </c>
      <c r="E504" s="151" t="s">
        <v>3330</v>
      </c>
      <c r="F504" s="150" t="s">
        <v>3825</v>
      </c>
      <c r="G504" s="150" t="s">
        <v>1217</v>
      </c>
      <c r="H504" s="150" t="s">
        <v>2769</v>
      </c>
      <c r="I504" s="152">
        <v>80</v>
      </c>
      <c r="J504" s="153">
        <f t="shared" si="30"/>
        <v>80</v>
      </c>
      <c r="K504" s="154">
        <v>42083</v>
      </c>
      <c r="L504" s="155" t="s">
        <v>4426</v>
      </c>
      <c r="M504" s="156">
        <v>2.010104E+18</v>
      </c>
      <c r="N504" s="157" t="str">
        <f t="shared" si="28"/>
        <v>2010104000000000000FOR-068407/142083</v>
      </c>
      <c r="O504" s="156" t="s">
        <v>3834</v>
      </c>
      <c r="P504" s="145">
        <v>94680311000192</v>
      </c>
    </row>
    <row r="505" spans="1:16" ht="27.75" customHeight="1" x14ac:dyDescent="0.2">
      <c r="A505" s="79">
        <v>497</v>
      </c>
      <c r="B505" s="149" t="s">
        <v>30</v>
      </c>
      <c r="C505" s="162" t="s">
        <v>143</v>
      </c>
      <c r="D505" s="150" t="s">
        <v>2969</v>
      </c>
      <c r="E505" s="151" t="s">
        <v>3330</v>
      </c>
      <c r="F505" s="150" t="s">
        <v>3825</v>
      </c>
      <c r="G505" s="150" t="s">
        <v>1218</v>
      </c>
      <c r="H505" s="150" t="s">
        <v>2769</v>
      </c>
      <c r="I505" s="152">
        <v>120</v>
      </c>
      <c r="J505" s="153">
        <f t="shared" si="30"/>
        <v>120</v>
      </c>
      <c r="K505" s="154">
        <v>42083</v>
      </c>
      <c r="L505" s="155" t="s">
        <v>4427</v>
      </c>
      <c r="M505" s="156">
        <v>2.010104E+18</v>
      </c>
      <c r="N505" s="157" t="str">
        <f t="shared" si="28"/>
        <v>2010104000000000000FOR-068534/142083</v>
      </c>
      <c r="O505" s="156" t="s">
        <v>3834</v>
      </c>
      <c r="P505" s="145">
        <v>94680311000192</v>
      </c>
    </row>
    <row r="506" spans="1:16" ht="27.75" customHeight="1" x14ac:dyDescent="0.2">
      <c r="A506" s="79">
        <v>498</v>
      </c>
      <c r="B506" s="149" t="s">
        <v>30</v>
      </c>
      <c r="C506" s="162" t="s">
        <v>143</v>
      </c>
      <c r="D506" s="150" t="s">
        <v>2969</v>
      </c>
      <c r="E506" s="151" t="s">
        <v>3330</v>
      </c>
      <c r="F506" s="150" t="s">
        <v>3825</v>
      </c>
      <c r="G506" s="150" t="s">
        <v>1219</v>
      </c>
      <c r="H506" s="150" t="s">
        <v>2769</v>
      </c>
      <c r="I506" s="152">
        <v>60</v>
      </c>
      <c r="J506" s="153">
        <f t="shared" si="30"/>
        <v>60</v>
      </c>
      <c r="K506" s="154">
        <v>42083</v>
      </c>
      <c r="L506" s="155" t="s">
        <v>4428</v>
      </c>
      <c r="M506" s="156">
        <v>2.010104E+18</v>
      </c>
      <c r="N506" s="157" t="str">
        <f t="shared" si="28"/>
        <v>2010104000000000000FOR-068546/142083</v>
      </c>
      <c r="O506" s="156" t="s">
        <v>3834</v>
      </c>
      <c r="P506" s="145">
        <v>94680311000192</v>
      </c>
    </row>
    <row r="507" spans="1:16" ht="27.75" customHeight="1" x14ac:dyDescent="0.2">
      <c r="A507" s="79">
        <v>499</v>
      </c>
      <c r="B507" s="149" t="s">
        <v>30</v>
      </c>
      <c r="C507" s="162" t="s">
        <v>143</v>
      </c>
      <c r="D507" s="150" t="s">
        <v>2969</v>
      </c>
      <c r="E507" s="151" t="s">
        <v>3330</v>
      </c>
      <c r="F507" s="150" t="s">
        <v>3825</v>
      </c>
      <c r="G507" s="150" t="s">
        <v>1220</v>
      </c>
      <c r="H507" s="150" t="s">
        <v>2769</v>
      </c>
      <c r="I507" s="152">
        <v>130</v>
      </c>
      <c r="J507" s="153">
        <f t="shared" si="30"/>
        <v>130</v>
      </c>
      <c r="K507" s="154">
        <v>42083</v>
      </c>
      <c r="L507" s="155" t="s">
        <v>4429</v>
      </c>
      <c r="M507" s="156">
        <v>2.010104E+18</v>
      </c>
      <c r="N507" s="157" t="str">
        <f t="shared" si="28"/>
        <v>2010104000000000000FOR-068627/142083</v>
      </c>
      <c r="O507" s="156" t="s">
        <v>3834</v>
      </c>
      <c r="P507" s="145">
        <v>94680311000192</v>
      </c>
    </row>
    <row r="508" spans="1:16" ht="27.75" customHeight="1" x14ac:dyDescent="0.2">
      <c r="A508" s="79">
        <v>500</v>
      </c>
      <c r="B508" s="149" t="s">
        <v>30</v>
      </c>
      <c r="C508" s="162" t="s">
        <v>143</v>
      </c>
      <c r="D508" s="150" t="s">
        <v>2969</v>
      </c>
      <c r="E508" s="151" t="s">
        <v>3330</v>
      </c>
      <c r="F508" s="150" t="s">
        <v>3825</v>
      </c>
      <c r="G508" s="150" t="s">
        <v>1221</v>
      </c>
      <c r="H508" s="150" t="s">
        <v>2769</v>
      </c>
      <c r="I508" s="152">
        <v>60</v>
      </c>
      <c r="J508" s="153">
        <f t="shared" si="30"/>
        <v>60</v>
      </c>
      <c r="K508" s="154">
        <v>42100</v>
      </c>
      <c r="L508" s="155" t="s">
        <v>4430</v>
      </c>
      <c r="M508" s="156">
        <v>2.010104E+18</v>
      </c>
      <c r="N508" s="157" t="str">
        <f t="shared" si="28"/>
        <v>2010104000000000000FOR-068688/142100</v>
      </c>
      <c r="O508" s="156" t="s">
        <v>3834</v>
      </c>
      <c r="P508" s="145">
        <v>94680311000192</v>
      </c>
    </row>
    <row r="509" spans="1:16" ht="27.75" customHeight="1" x14ac:dyDescent="0.2">
      <c r="A509" s="79">
        <v>501</v>
      </c>
      <c r="B509" s="149" t="s">
        <v>30</v>
      </c>
      <c r="C509" s="162" t="s">
        <v>143</v>
      </c>
      <c r="D509" s="150" t="s">
        <v>2969</v>
      </c>
      <c r="E509" s="151" t="s">
        <v>3330</v>
      </c>
      <c r="F509" s="150" t="s">
        <v>3825</v>
      </c>
      <c r="G509" s="150" t="s">
        <v>1222</v>
      </c>
      <c r="H509" s="150" t="s">
        <v>2769</v>
      </c>
      <c r="I509" s="152">
        <v>90</v>
      </c>
      <c r="J509" s="153">
        <f t="shared" si="30"/>
        <v>90</v>
      </c>
      <c r="K509" s="154">
        <v>42100</v>
      </c>
      <c r="L509" s="155" t="s">
        <v>4431</v>
      </c>
      <c r="M509" s="156">
        <v>2.010104E+18</v>
      </c>
      <c r="N509" s="157" t="str">
        <f t="shared" si="28"/>
        <v>2010104000000000000FOR-068689/142100</v>
      </c>
      <c r="O509" s="156" t="s">
        <v>3834</v>
      </c>
      <c r="P509" s="145">
        <v>94680311000192</v>
      </c>
    </row>
    <row r="510" spans="1:16" ht="27.75" customHeight="1" x14ac:dyDescent="0.2">
      <c r="A510" s="79">
        <v>502</v>
      </c>
      <c r="B510" s="149" t="s">
        <v>30</v>
      </c>
      <c r="C510" s="162" t="s">
        <v>143</v>
      </c>
      <c r="D510" s="150" t="s">
        <v>2969</v>
      </c>
      <c r="E510" s="151" t="s">
        <v>3330</v>
      </c>
      <c r="F510" s="150" t="s">
        <v>3825</v>
      </c>
      <c r="G510" s="150" t="s">
        <v>1223</v>
      </c>
      <c r="H510" s="150" t="s">
        <v>2769</v>
      </c>
      <c r="I510" s="152">
        <v>65</v>
      </c>
      <c r="J510" s="153">
        <f t="shared" ref="J510:J541" si="31">I510</f>
        <v>65</v>
      </c>
      <c r="K510" s="154">
        <v>42100</v>
      </c>
      <c r="L510" s="155" t="s">
        <v>4432</v>
      </c>
      <c r="M510" s="156">
        <v>2.010104E+18</v>
      </c>
      <c r="N510" s="157" t="str">
        <f t="shared" si="28"/>
        <v>2010104000000000000FOR-068690/142100</v>
      </c>
      <c r="O510" s="156" t="s">
        <v>3834</v>
      </c>
      <c r="P510" s="145">
        <v>94680311000192</v>
      </c>
    </row>
    <row r="511" spans="1:16" ht="27.75" customHeight="1" x14ac:dyDescent="0.2">
      <c r="A511" s="79">
        <v>503</v>
      </c>
      <c r="B511" s="149" t="s">
        <v>30</v>
      </c>
      <c r="C511" s="162" t="s">
        <v>143</v>
      </c>
      <c r="D511" s="150" t="s">
        <v>2969</v>
      </c>
      <c r="E511" s="151" t="s">
        <v>3330</v>
      </c>
      <c r="F511" s="150" t="s">
        <v>3825</v>
      </c>
      <c r="G511" s="150" t="s">
        <v>1224</v>
      </c>
      <c r="H511" s="150" t="s">
        <v>2769</v>
      </c>
      <c r="I511" s="152">
        <v>80</v>
      </c>
      <c r="J511" s="153">
        <f t="shared" si="31"/>
        <v>80</v>
      </c>
      <c r="K511" s="154">
        <v>42100</v>
      </c>
      <c r="L511" s="155" t="s">
        <v>4433</v>
      </c>
      <c r="M511" s="156">
        <v>2.010104E+18</v>
      </c>
      <c r="N511" s="157" t="str">
        <f t="shared" si="28"/>
        <v>2010104000000000000FOR-068696/142100</v>
      </c>
      <c r="O511" s="156" t="s">
        <v>3834</v>
      </c>
      <c r="P511" s="145">
        <v>94680311000192</v>
      </c>
    </row>
    <row r="512" spans="1:16" ht="27.75" customHeight="1" x14ac:dyDescent="0.2">
      <c r="A512" s="79">
        <v>504</v>
      </c>
      <c r="B512" s="149" t="s">
        <v>30</v>
      </c>
      <c r="C512" s="162" t="s">
        <v>143</v>
      </c>
      <c r="D512" s="150" t="s">
        <v>2969</v>
      </c>
      <c r="E512" s="151" t="s">
        <v>3330</v>
      </c>
      <c r="F512" s="150" t="s">
        <v>3825</v>
      </c>
      <c r="G512" s="150" t="s">
        <v>1225</v>
      </c>
      <c r="H512" s="150" t="s">
        <v>2769</v>
      </c>
      <c r="I512" s="152">
        <v>90</v>
      </c>
      <c r="J512" s="153">
        <f t="shared" si="31"/>
        <v>90</v>
      </c>
      <c r="K512" s="154">
        <v>42100</v>
      </c>
      <c r="L512" s="155" t="s">
        <v>4434</v>
      </c>
      <c r="M512" s="156">
        <v>2.010104E+18</v>
      </c>
      <c r="N512" s="157" t="str">
        <f t="shared" si="28"/>
        <v>2010104000000000000FOR-068888/142100</v>
      </c>
      <c r="O512" s="156" t="s">
        <v>3834</v>
      </c>
      <c r="P512" s="145">
        <v>94680311000192</v>
      </c>
    </row>
    <row r="513" spans="1:16" ht="27.75" customHeight="1" x14ac:dyDescent="0.2">
      <c r="A513" s="79">
        <v>505</v>
      </c>
      <c r="B513" s="149" t="s">
        <v>30</v>
      </c>
      <c r="C513" s="162" t="s">
        <v>143</v>
      </c>
      <c r="D513" s="150" t="s">
        <v>2969</v>
      </c>
      <c r="E513" s="151" t="s">
        <v>3330</v>
      </c>
      <c r="F513" s="150" t="s">
        <v>3825</v>
      </c>
      <c r="G513" s="150" t="s">
        <v>1226</v>
      </c>
      <c r="H513" s="150" t="s">
        <v>2769</v>
      </c>
      <c r="I513" s="152">
        <v>45</v>
      </c>
      <c r="J513" s="153">
        <f t="shared" si="31"/>
        <v>45</v>
      </c>
      <c r="K513" s="154">
        <v>42100</v>
      </c>
      <c r="L513" s="155" t="s">
        <v>4435</v>
      </c>
      <c r="M513" s="156">
        <v>2.010104E+18</v>
      </c>
      <c r="N513" s="157" t="str">
        <f t="shared" si="28"/>
        <v>2010104000000000000FOR-068889/142100</v>
      </c>
      <c r="O513" s="156" t="s">
        <v>3834</v>
      </c>
      <c r="P513" s="145">
        <v>94680311000192</v>
      </c>
    </row>
    <row r="514" spans="1:16" ht="27.75" customHeight="1" x14ac:dyDescent="0.2">
      <c r="A514" s="79">
        <v>506</v>
      </c>
      <c r="B514" s="149" t="s">
        <v>30</v>
      </c>
      <c r="C514" s="162" t="s">
        <v>143</v>
      </c>
      <c r="D514" s="150" t="s">
        <v>2969</v>
      </c>
      <c r="E514" s="151" t="s">
        <v>3330</v>
      </c>
      <c r="F514" s="150" t="s">
        <v>3825</v>
      </c>
      <c r="G514" s="150" t="s">
        <v>1227</v>
      </c>
      <c r="H514" s="150" t="s">
        <v>2769</v>
      </c>
      <c r="I514" s="152">
        <v>60</v>
      </c>
      <c r="J514" s="153">
        <f t="shared" si="31"/>
        <v>60</v>
      </c>
      <c r="K514" s="154">
        <v>42100</v>
      </c>
      <c r="L514" s="155" t="s">
        <v>4436</v>
      </c>
      <c r="M514" s="156">
        <v>2.010104E+18</v>
      </c>
      <c r="N514" s="157" t="str">
        <f t="shared" si="28"/>
        <v>2010104000000000000FOR-068890/142100</v>
      </c>
      <c r="O514" s="156" t="s">
        <v>3834</v>
      </c>
      <c r="P514" s="145">
        <v>94680311000192</v>
      </c>
    </row>
    <row r="515" spans="1:16" ht="27.75" customHeight="1" x14ac:dyDescent="0.2">
      <c r="A515" s="79">
        <v>507</v>
      </c>
      <c r="B515" s="149" t="s">
        <v>30</v>
      </c>
      <c r="C515" s="162" t="s">
        <v>143</v>
      </c>
      <c r="D515" s="150" t="s">
        <v>2969</v>
      </c>
      <c r="E515" s="151" t="s">
        <v>3330</v>
      </c>
      <c r="F515" s="150" t="s">
        <v>3825</v>
      </c>
      <c r="G515" s="150" t="s">
        <v>1228</v>
      </c>
      <c r="H515" s="150" t="s">
        <v>2769</v>
      </c>
      <c r="I515" s="152">
        <v>65</v>
      </c>
      <c r="J515" s="153">
        <f t="shared" si="31"/>
        <v>65</v>
      </c>
      <c r="K515" s="154">
        <v>42100</v>
      </c>
      <c r="L515" s="155" t="s">
        <v>4437</v>
      </c>
      <c r="M515" s="156">
        <v>2.010104E+18</v>
      </c>
      <c r="N515" s="157" t="str">
        <f t="shared" si="28"/>
        <v>2010104000000000000FOR-068908/142100</v>
      </c>
      <c r="O515" s="156" t="s">
        <v>3834</v>
      </c>
      <c r="P515" s="145">
        <v>94680311000192</v>
      </c>
    </row>
    <row r="516" spans="1:16" ht="27.75" customHeight="1" x14ac:dyDescent="0.2">
      <c r="A516" s="79">
        <v>508</v>
      </c>
      <c r="B516" s="149" t="s">
        <v>30</v>
      </c>
      <c r="C516" s="162" t="s">
        <v>143</v>
      </c>
      <c r="D516" s="150" t="s">
        <v>2969</v>
      </c>
      <c r="E516" s="151" t="s">
        <v>3330</v>
      </c>
      <c r="F516" s="150" t="s">
        <v>3825</v>
      </c>
      <c r="G516" s="150" t="s">
        <v>1229</v>
      </c>
      <c r="H516" s="150" t="s">
        <v>2769</v>
      </c>
      <c r="I516" s="152">
        <v>140</v>
      </c>
      <c r="J516" s="153">
        <f t="shared" si="31"/>
        <v>140</v>
      </c>
      <c r="K516" s="154">
        <v>42100</v>
      </c>
      <c r="L516" s="155" t="s">
        <v>4438</v>
      </c>
      <c r="M516" s="156">
        <v>2.010104E+18</v>
      </c>
      <c r="N516" s="157" t="str">
        <f t="shared" si="28"/>
        <v>2010104000000000000FOR-069082/142100</v>
      </c>
      <c r="O516" s="156" t="s">
        <v>3834</v>
      </c>
      <c r="P516" s="145">
        <v>94680311000192</v>
      </c>
    </row>
    <row r="517" spans="1:16" ht="27.75" customHeight="1" x14ac:dyDescent="0.2">
      <c r="A517" s="79">
        <v>509</v>
      </c>
      <c r="B517" s="149" t="s">
        <v>30</v>
      </c>
      <c r="C517" s="162" t="s">
        <v>143</v>
      </c>
      <c r="D517" s="150" t="s">
        <v>2969</v>
      </c>
      <c r="E517" s="151" t="s">
        <v>3330</v>
      </c>
      <c r="F517" s="150" t="s">
        <v>3825</v>
      </c>
      <c r="G517" s="150" t="s">
        <v>1230</v>
      </c>
      <c r="H517" s="150" t="s">
        <v>2769</v>
      </c>
      <c r="I517" s="152">
        <v>140</v>
      </c>
      <c r="J517" s="153">
        <f t="shared" si="31"/>
        <v>140</v>
      </c>
      <c r="K517" s="154">
        <v>42100</v>
      </c>
      <c r="L517" s="155" t="s">
        <v>4439</v>
      </c>
      <c r="M517" s="156">
        <v>2.010104E+18</v>
      </c>
      <c r="N517" s="157" t="str">
        <f t="shared" si="28"/>
        <v>2010104000000000000FOR-069083/142100</v>
      </c>
      <c r="O517" s="156" t="s">
        <v>3834</v>
      </c>
      <c r="P517" s="145">
        <v>94680311000192</v>
      </c>
    </row>
    <row r="518" spans="1:16" ht="27.75" customHeight="1" x14ac:dyDescent="0.2">
      <c r="A518" s="79">
        <v>510</v>
      </c>
      <c r="B518" s="149" t="s">
        <v>30</v>
      </c>
      <c r="C518" s="162" t="s">
        <v>143</v>
      </c>
      <c r="D518" s="150" t="s">
        <v>2969</v>
      </c>
      <c r="E518" s="151" t="s">
        <v>3330</v>
      </c>
      <c r="F518" s="150" t="s">
        <v>3825</v>
      </c>
      <c r="G518" s="150" t="s">
        <v>1231</v>
      </c>
      <c r="H518" s="150" t="s">
        <v>2769</v>
      </c>
      <c r="I518" s="152">
        <v>90</v>
      </c>
      <c r="J518" s="153">
        <f t="shared" si="31"/>
        <v>90</v>
      </c>
      <c r="K518" s="154">
        <v>42100</v>
      </c>
      <c r="L518" s="155" t="s">
        <v>4440</v>
      </c>
      <c r="M518" s="156">
        <v>2.010104E+18</v>
      </c>
      <c r="N518" s="157" t="str">
        <f t="shared" si="28"/>
        <v>2010104000000000000FOR-069084/142100</v>
      </c>
      <c r="O518" s="156" t="s">
        <v>3834</v>
      </c>
      <c r="P518" s="145">
        <v>94680311000192</v>
      </c>
    </row>
    <row r="519" spans="1:16" ht="27.75" customHeight="1" x14ac:dyDescent="0.2">
      <c r="A519" s="79">
        <v>511</v>
      </c>
      <c r="B519" s="149" t="s">
        <v>30</v>
      </c>
      <c r="C519" s="162" t="s">
        <v>143</v>
      </c>
      <c r="D519" s="150" t="s">
        <v>2969</v>
      </c>
      <c r="E519" s="151" t="s">
        <v>3330</v>
      </c>
      <c r="F519" s="150" t="s">
        <v>3825</v>
      </c>
      <c r="G519" s="150" t="s">
        <v>1232</v>
      </c>
      <c r="H519" s="150" t="s">
        <v>2769</v>
      </c>
      <c r="I519" s="152">
        <v>80</v>
      </c>
      <c r="J519" s="153">
        <f t="shared" si="31"/>
        <v>80</v>
      </c>
      <c r="K519" s="154">
        <v>42100</v>
      </c>
      <c r="L519" s="155" t="s">
        <v>4441</v>
      </c>
      <c r="M519" s="156">
        <v>2.010104E+18</v>
      </c>
      <c r="N519" s="157" t="str">
        <f t="shared" si="28"/>
        <v>2010104000000000000FOR-069085/142100</v>
      </c>
      <c r="O519" s="156" t="s">
        <v>3834</v>
      </c>
      <c r="P519" s="145">
        <v>94680311000192</v>
      </c>
    </row>
    <row r="520" spans="1:16" ht="27.75" customHeight="1" x14ac:dyDescent="0.2">
      <c r="A520" s="79">
        <v>512</v>
      </c>
      <c r="B520" s="149" t="s">
        <v>30</v>
      </c>
      <c r="C520" s="162" t="s">
        <v>143</v>
      </c>
      <c r="D520" s="150" t="s">
        <v>2969</v>
      </c>
      <c r="E520" s="151" t="s">
        <v>3330</v>
      </c>
      <c r="F520" s="150" t="s">
        <v>3825</v>
      </c>
      <c r="G520" s="150" t="s">
        <v>1233</v>
      </c>
      <c r="H520" s="150" t="s">
        <v>2769</v>
      </c>
      <c r="I520" s="152">
        <v>50</v>
      </c>
      <c r="J520" s="153">
        <f t="shared" si="31"/>
        <v>50</v>
      </c>
      <c r="K520" s="154">
        <v>42100</v>
      </c>
      <c r="L520" s="155" t="s">
        <v>4442</v>
      </c>
      <c r="M520" s="156">
        <v>2.010104E+18</v>
      </c>
      <c r="N520" s="157" t="str">
        <f t="shared" si="28"/>
        <v>2010104000000000000FOR-069086/142100</v>
      </c>
      <c r="O520" s="156" t="s">
        <v>3834</v>
      </c>
      <c r="P520" s="145">
        <v>94680311000192</v>
      </c>
    </row>
    <row r="521" spans="1:16" ht="27.75" customHeight="1" x14ac:dyDescent="0.2">
      <c r="A521" s="79">
        <v>513</v>
      </c>
      <c r="B521" s="149" t="s">
        <v>30</v>
      </c>
      <c r="C521" s="162" t="s">
        <v>143</v>
      </c>
      <c r="D521" s="150" t="s">
        <v>2969</v>
      </c>
      <c r="E521" s="151" t="s">
        <v>3330</v>
      </c>
      <c r="F521" s="150" t="s">
        <v>3825</v>
      </c>
      <c r="G521" s="150" t="s">
        <v>1234</v>
      </c>
      <c r="H521" s="150" t="s">
        <v>2769</v>
      </c>
      <c r="I521" s="152">
        <v>60</v>
      </c>
      <c r="J521" s="153">
        <f t="shared" si="31"/>
        <v>60</v>
      </c>
      <c r="K521" s="154">
        <v>42100</v>
      </c>
      <c r="L521" s="155" t="s">
        <v>4443</v>
      </c>
      <c r="M521" s="156">
        <v>2.010104E+18</v>
      </c>
      <c r="N521" s="157" t="str">
        <f t="shared" ref="N521:N584" si="32">M521&amp;G521&amp;K521</f>
        <v>2010104000000000000FOR-069123/142100</v>
      </c>
      <c r="O521" s="156" t="s">
        <v>3834</v>
      </c>
      <c r="P521" s="145">
        <v>94680311000192</v>
      </c>
    </row>
    <row r="522" spans="1:16" ht="27.75" customHeight="1" x14ac:dyDescent="0.2">
      <c r="A522" s="79">
        <v>514</v>
      </c>
      <c r="B522" s="149" t="s">
        <v>30</v>
      </c>
      <c r="C522" s="162" t="s">
        <v>143</v>
      </c>
      <c r="D522" s="150" t="s">
        <v>2969</v>
      </c>
      <c r="E522" s="151" t="s">
        <v>3330</v>
      </c>
      <c r="F522" s="150" t="s">
        <v>3825</v>
      </c>
      <c r="G522" s="150" t="s">
        <v>1235</v>
      </c>
      <c r="H522" s="150" t="s">
        <v>2769</v>
      </c>
      <c r="I522" s="152">
        <v>80</v>
      </c>
      <c r="J522" s="153">
        <f t="shared" si="31"/>
        <v>80</v>
      </c>
      <c r="K522" s="154">
        <v>42100</v>
      </c>
      <c r="L522" s="155" t="s">
        <v>4444</v>
      </c>
      <c r="M522" s="156">
        <v>2.010104E+18</v>
      </c>
      <c r="N522" s="157" t="str">
        <f t="shared" si="32"/>
        <v>2010104000000000000FOR-069245/142100</v>
      </c>
      <c r="O522" s="156" t="s">
        <v>3834</v>
      </c>
      <c r="P522" s="145">
        <v>94680311000192</v>
      </c>
    </row>
    <row r="523" spans="1:16" ht="27.75" customHeight="1" x14ac:dyDescent="0.2">
      <c r="A523" s="79">
        <v>515</v>
      </c>
      <c r="B523" s="149" t="s">
        <v>30</v>
      </c>
      <c r="C523" s="162" t="s">
        <v>143</v>
      </c>
      <c r="D523" s="150" t="s">
        <v>2969</v>
      </c>
      <c r="E523" s="151" t="s">
        <v>3330</v>
      </c>
      <c r="F523" s="150" t="s">
        <v>3825</v>
      </c>
      <c r="G523" s="150" t="s">
        <v>1236</v>
      </c>
      <c r="H523" s="150" t="s">
        <v>2769</v>
      </c>
      <c r="I523" s="152">
        <v>60</v>
      </c>
      <c r="J523" s="153">
        <f t="shared" si="31"/>
        <v>60</v>
      </c>
      <c r="K523" s="154">
        <v>42100</v>
      </c>
      <c r="L523" s="155" t="s">
        <v>4445</v>
      </c>
      <c r="M523" s="156">
        <v>2.010104E+18</v>
      </c>
      <c r="N523" s="157" t="str">
        <f t="shared" si="32"/>
        <v>2010104000000000000FOR-069246/142100</v>
      </c>
      <c r="O523" s="156" t="s">
        <v>3834</v>
      </c>
      <c r="P523" s="145">
        <v>94680311000192</v>
      </c>
    </row>
    <row r="524" spans="1:16" ht="27.75" customHeight="1" x14ac:dyDescent="0.2">
      <c r="A524" s="79">
        <v>516</v>
      </c>
      <c r="B524" s="149" t="s">
        <v>30</v>
      </c>
      <c r="C524" s="162" t="s">
        <v>143</v>
      </c>
      <c r="D524" s="150" t="s">
        <v>2969</v>
      </c>
      <c r="E524" s="151" t="s">
        <v>3330</v>
      </c>
      <c r="F524" s="150" t="s">
        <v>3825</v>
      </c>
      <c r="G524" s="150" t="s">
        <v>1237</v>
      </c>
      <c r="H524" s="150" t="s">
        <v>2769</v>
      </c>
      <c r="I524" s="152">
        <v>80</v>
      </c>
      <c r="J524" s="153">
        <f t="shared" si="31"/>
        <v>80</v>
      </c>
      <c r="K524" s="154">
        <v>42100</v>
      </c>
      <c r="L524" s="155" t="s">
        <v>4446</v>
      </c>
      <c r="M524" s="156">
        <v>2.010104E+18</v>
      </c>
      <c r="N524" s="157" t="str">
        <f t="shared" si="32"/>
        <v>2010104000000000000FOR-069298/142100</v>
      </c>
      <c r="O524" s="156" t="s">
        <v>3834</v>
      </c>
      <c r="P524" s="145">
        <v>94680311000192</v>
      </c>
    </row>
    <row r="525" spans="1:16" ht="27.75" customHeight="1" x14ac:dyDescent="0.2">
      <c r="A525" s="79">
        <v>517</v>
      </c>
      <c r="B525" s="149" t="s">
        <v>30</v>
      </c>
      <c r="C525" s="162" t="s">
        <v>143</v>
      </c>
      <c r="D525" s="150" t="s">
        <v>2969</v>
      </c>
      <c r="E525" s="151" t="s">
        <v>3330</v>
      </c>
      <c r="F525" s="150" t="s">
        <v>3825</v>
      </c>
      <c r="G525" s="150" t="s">
        <v>1238</v>
      </c>
      <c r="H525" s="150" t="s">
        <v>2769</v>
      </c>
      <c r="I525" s="152">
        <v>120</v>
      </c>
      <c r="J525" s="153">
        <f t="shared" si="31"/>
        <v>120</v>
      </c>
      <c r="K525" s="154">
        <v>42100</v>
      </c>
      <c r="L525" s="155" t="s">
        <v>4447</v>
      </c>
      <c r="M525" s="156">
        <v>2.010104E+18</v>
      </c>
      <c r="N525" s="157" t="str">
        <f t="shared" si="32"/>
        <v>2010104000000000000FOR-069335/142100</v>
      </c>
      <c r="O525" s="156" t="s">
        <v>3834</v>
      </c>
      <c r="P525" s="145">
        <v>94680311000192</v>
      </c>
    </row>
    <row r="526" spans="1:16" ht="27.75" customHeight="1" x14ac:dyDescent="0.2">
      <c r="A526" s="79">
        <v>518</v>
      </c>
      <c r="B526" s="149" t="s">
        <v>30</v>
      </c>
      <c r="C526" s="162" t="s">
        <v>143</v>
      </c>
      <c r="D526" s="150" t="s">
        <v>2969</v>
      </c>
      <c r="E526" s="151" t="s">
        <v>3330</v>
      </c>
      <c r="F526" s="150" t="s">
        <v>3825</v>
      </c>
      <c r="G526" s="150" t="s">
        <v>1239</v>
      </c>
      <c r="H526" s="150" t="s">
        <v>2769</v>
      </c>
      <c r="I526" s="152">
        <v>80</v>
      </c>
      <c r="J526" s="153">
        <f t="shared" si="31"/>
        <v>80</v>
      </c>
      <c r="K526" s="154">
        <v>42100</v>
      </c>
      <c r="L526" s="155" t="s">
        <v>4448</v>
      </c>
      <c r="M526" s="156">
        <v>2.010104E+18</v>
      </c>
      <c r="N526" s="157" t="str">
        <f t="shared" si="32"/>
        <v>2010104000000000000FOR-069346/142100</v>
      </c>
      <c r="O526" s="156" t="s">
        <v>3834</v>
      </c>
      <c r="P526" s="145">
        <v>94680311000192</v>
      </c>
    </row>
    <row r="527" spans="1:16" ht="27.75" customHeight="1" x14ac:dyDescent="0.2">
      <c r="A527" s="79">
        <v>519</v>
      </c>
      <c r="B527" s="149" t="s">
        <v>30</v>
      </c>
      <c r="C527" s="162" t="s">
        <v>143</v>
      </c>
      <c r="D527" s="150" t="s">
        <v>2969</v>
      </c>
      <c r="E527" s="151" t="s">
        <v>3330</v>
      </c>
      <c r="F527" s="150" t="s">
        <v>3825</v>
      </c>
      <c r="G527" s="150" t="s">
        <v>1240</v>
      </c>
      <c r="H527" s="150" t="s">
        <v>2769</v>
      </c>
      <c r="I527" s="152">
        <v>100</v>
      </c>
      <c r="J527" s="153">
        <f t="shared" si="31"/>
        <v>100</v>
      </c>
      <c r="K527" s="154">
        <v>42100</v>
      </c>
      <c r="L527" s="155" t="s">
        <v>4449</v>
      </c>
      <c r="M527" s="156">
        <v>2.010104E+18</v>
      </c>
      <c r="N527" s="157" t="str">
        <f t="shared" si="32"/>
        <v>2010104000000000000FOR-069347/142100</v>
      </c>
      <c r="O527" s="156" t="s">
        <v>3834</v>
      </c>
      <c r="P527" s="145">
        <v>94680311000192</v>
      </c>
    </row>
    <row r="528" spans="1:16" ht="27.75" customHeight="1" x14ac:dyDescent="0.2">
      <c r="A528" s="79">
        <v>520</v>
      </c>
      <c r="B528" s="149" t="s">
        <v>30</v>
      </c>
      <c r="C528" s="162" t="s">
        <v>143</v>
      </c>
      <c r="D528" s="150" t="s">
        <v>2969</v>
      </c>
      <c r="E528" s="151" t="s">
        <v>3330</v>
      </c>
      <c r="F528" s="150" t="s">
        <v>3825</v>
      </c>
      <c r="G528" s="150" t="s">
        <v>1241</v>
      </c>
      <c r="H528" s="150" t="s">
        <v>2769</v>
      </c>
      <c r="I528" s="152">
        <v>120</v>
      </c>
      <c r="J528" s="153">
        <f t="shared" si="31"/>
        <v>120</v>
      </c>
      <c r="K528" s="154">
        <v>42100</v>
      </c>
      <c r="L528" s="155" t="s">
        <v>4450</v>
      </c>
      <c r="M528" s="156">
        <v>2.010104E+18</v>
      </c>
      <c r="N528" s="157" t="str">
        <f t="shared" si="32"/>
        <v>2010104000000000000FOR-069474/142100</v>
      </c>
      <c r="O528" s="156" t="s">
        <v>3834</v>
      </c>
      <c r="P528" s="145">
        <v>94680311000192</v>
      </c>
    </row>
    <row r="529" spans="1:16" ht="27.75" customHeight="1" x14ac:dyDescent="0.2">
      <c r="A529" s="79">
        <v>521</v>
      </c>
      <c r="B529" s="149" t="s">
        <v>30</v>
      </c>
      <c r="C529" s="162" t="s">
        <v>143</v>
      </c>
      <c r="D529" s="150" t="s">
        <v>2969</v>
      </c>
      <c r="E529" s="151" t="s">
        <v>3330</v>
      </c>
      <c r="F529" s="150" t="s">
        <v>3825</v>
      </c>
      <c r="G529" s="150" t="s">
        <v>1242</v>
      </c>
      <c r="H529" s="150" t="s">
        <v>2769</v>
      </c>
      <c r="I529" s="152">
        <v>100</v>
      </c>
      <c r="J529" s="153">
        <f t="shared" si="31"/>
        <v>100</v>
      </c>
      <c r="K529" s="154">
        <v>42100</v>
      </c>
      <c r="L529" s="155" t="s">
        <v>4451</v>
      </c>
      <c r="M529" s="156">
        <v>2.010104E+18</v>
      </c>
      <c r="N529" s="157" t="str">
        <f t="shared" si="32"/>
        <v>2010104000000000000FOR-069475/142100</v>
      </c>
      <c r="O529" s="156" t="s">
        <v>3834</v>
      </c>
      <c r="P529" s="145">
        <v>94680311000192</v>
      </c>
    </row>
    <row r="530" spans="1:16" ht="27.75" customHeight="1" x14ac:dyDescent="0.2">
      <c r="A530" s="79">
        <v>522</v>
      </c>
      <c r="B530" s="149" t="s">
        <v>30</v>
      </c>
      <c r="C530" s="162" t="s">
        <v>143</v>
      </c>
      <c r="D530" s="150" t="s">
        <v>2969</v>
      </c>
      <c r="E530" s="151" t="s">
        <v>3330</v>
      </c>
      <c r="F530" s="150" t="s">
        <v>3825</v>
      </c>
      <c r="G530" s="150" t="s">
        <v>1243</v>
      </c>
      <c r="H530" s="150" t="s">
        <v>2769</v>
      </c>
      <c r="I530" s="152">
        <v>120</v>
      </c>
      <c r="J530" s="153">
        <f t="shared" si="31"/>
        <v>120</v>
      </c>
      <c r="K530" s="154">
        <v>42100</v>
      </c>
      <c r="L530" s="155" t="s">
        <v>4452</v>
      </c>
      <c r="M530" s="156">
        <v>2.010104E+18</v>
      </c>
      <c r="N530" s="157" t="str">
        <f t="shared" si="32"/>
        <v>2010104000000000000FOR-069476/142100</v>
      </c>
      <c r="O530" s="156" t="s">
        <v>3834</v>
      </c>
      <c r="P530" s="145">
        <v>94680311000192</v>
      </c>
    </row>
    <row r="531" spans="1:16" ht="27.75" customHeight="1" x14ac:dyDescent="0.2">
      <c r="A531" s="79">
        <v>523</v>
      </c>
      <c r="B531" s="149" t="s">
        <v>30</v>
      </c>
      <c r="C531" s="162" t="s">
        <v>143</v>
      </c>
      <c r="D531" s="150" t="s">
        <v>2969</v>
      </c>
      <c r="E531" s="151" t="s">
        <v>3330</v>
      </c>
      <c r="F531" s="150" t="s">
        <v>3825</v>
      </c>
      <c r="G531" s="150" t="s">
        <v>1244</v>
      </c>
      <c r="H531" s="150" t="s">
        <v>2769</v>
      </c>
      <c r="I531" s="152">
        <v>80</v>
      </c>
      <c r="J531" s="153">
        <f t="shared" si="31"/>
        <v>80</v>
      </c>
      <c r="K531" s="154">
        <v>42099</v>
      </c>
      <c r="L531" s="155" t="s">
        <v>4453</v>
      </c>
      <c r="M531" s="156">
        <v>2.010104E+18</v>
      </c>
      <c r="N531" s="157" t="str">
        <f t="shared" si="32"/>
        <v>2010104000000000000FOR-069484/142099</v>
      </c>
      <c r="O531" s="156" t="s">
        <v>3834</v>
      </c>
      <c r="P531" s="145">
        <v>94680311000192</v>
      </c>
    </row>
    <row r="532" spans="1:16" ht="27.75" customHeight="1" x14ac:dyDescent="0.2">
      <c r="A532" s="79">
        <v>524</v>
      </c>
      <c r="B532" s="149" t="s">
        <v>30</v>
      </c>
      <c r="C532" s="162" t="s">
        <v>143</v>
      </c>
      <c r="D532" s="150" t="s">
        <v>2969</v>
      </c>
      <c r="E532" s="151" t="s">
        <v>3330</v>
      </c>
      <c r="F532" s="150" t="s">
        <v>3825</v>
      </c>
      <c r="G532" s="150" t="s">
        <v>1245</v>
      </c>
      <c r="H532" s="150" t="s">
        <v>2769</v>
      </c>
      <c r="I532" s="152">
        <v>180</v>
      </c>
      <c r="J532" s="153">
        <f t="shared" si="31"/>
        <v>180</v>
      </c>
      <c r="K532" s="154">
        <v>42100</v>
      </c>
      <c r="L532" s="155" t="s">
        <v>4454</v>
      </c>
      <c r="M532" s="156">
        <v>2.010104E+18</v>
      </c>
      <c r="N532" s="157" t="str">
        <f t="shared" si="32"/>
        <v>2010104000000000000FOR-069520/142100</v>
      </c>
      <c r="O532" s="156" t="s">
        <v>3834</v>
      </c>
      <c r="P532" s="145">
        <v>94680311000192</v>
      </c>
    </row>
    <row r="533" spans="1:16" ht="27.75" customHeight="1" x14ac:dyDescent="0.2">
      <c r="A533" s="79">
        <v>525</v>
      </c>
      <c r="B533" s="149" t="s">
        <v>30</v>
      </c>
      <c r="C533" s="162" t="s">
        <v>143</v>
      </c>
      <c r="D533" s="150" t="s">
        <v>2969</v>
      </c>
      <c r="E533" s="151" t="s">
        <v>3330</v>
      </c>
      <c r="F533" s="150" t="s">
        <v>3825</v>
      </c>
      <c r="G533" s="150" t="s">
        <v>1246</v>
      </c>
      <c r="H533" s="150" t="s">
        <v>2769</v>
      </c>
      <c r="I533" s="152">
        <v>80</v>
      </c>
      <c r="J533" s="153">
        <f t="shared" si="31"/>
        <v>80</v>
      </c>
      <c r="K533" s="154">
        <v>42100</v>
      </c>
      <c r="L533" s="155" t="s">
        <v>4455</v>
      </c>
      <c r="M533" s="156">
        <v>2.010104E+18</v>
      </c>
      <c r="N533" s="157" t="str">
        <f t="shared" si="32"/>
        <v>2010104000000000000FOR-069647/142100</v>
      </c>
      <c r="O533" s="156" t="s">
        <v>3834</v>
      </c>
      <c r="P533" s="145">
        <v>94680311000192</v>
      </c>
    </row>
    <row r="534" spans="1:16" ht="27.75" customHeight="1" x14ac:dyDescent="0.2">
      <c r="A534" s="79">
        <v>526</v>
      </c>
      <c r="B534" s="149" t="s">
        <v>30</v>
      </c>
      <c r="C534" s="162" t="s">
        <v>143</v>
      </c>
      <c r="D534" s="150" t="s">
        <v>2969</v>
      </c>
      <c r="E534" s="151" t="s">
        <v>3330</v>
      </c>
      <c r="F534" s="150" t="s">
        <v>3825</v>
      </c>
      <c r="G534" s="150" t="s">
        <v>1247</v>
      </c>
      <c r="H534" s="150" t="s">
        <v>2769</v>
      </c>
      <c r="I534" s="152">
        <v>60</v>
      </c>
      <c r="J534" s="153">
        <f t="shared" si="31"/>
        <v>60</v>
      </c>
      <c r="K534" s="154">
        <v>42100</v>
      </c>
      <c r="L534" s="155" t="s">
        <v>4456</v>
      </c>
      <c r="M534" s="156">
        <v>2.010104E+18</v>
      </c>
      <c r="N534" s="157" t="str">
        <f t="shared" si="32"/>
        <v>2010104000000000000FOR-069691/142100</v>
      </c>
      <c r="O534" s="156" t="s">
        <v>3834</v>
      </c>
      <c r="P534" s="145">
        <v>94680311000192</v>
      </c>
    </row>
    <row r="535" spans="1:16" ht="27.75" customHeight="1" x14ac:dyDescent="0.2">
      <c r="A535" s="79">
        <v>527</v>
      </c>
      <c r="B535" s="149" t="s">
        <v>30</v>
      </c>
      <c r="C535" s="162" t="s">
        <v>143</v>
      </c>
      <c r="D535" s="150" t="s">
        <v>2969</v>
      </c>
      <c r="E535" s="151" t="s">
        <v>3330</v>
      </c>
      <c r="F535" s="150" t="s">
        <v>3825</v>
      </c>
      <c r="G535" s="150" t="s">
        <v>1248</v>
      </c>
      <c r="H535" s="150" t="s">
        <v>2769</v>
      </c>
      <c r="I535" s="152">
        <v>80</v>
      </c>
      <c r="J535" s="153">
        <f t="shared" si="31"/>
        <v>80</v>
      </c>
      <c r="K535" s="154">
        <v>42100</v>
      </c>
      <c r="L535" s="155" t="s">
        <v>4457</v>
      </c>
      <c r="M535" s="156">
        <v>2.010104E+18</v>
      </c>
      <c r="N535" s="157" t="str">
        <f t="shared" si="32"/>
        <v>2010104000000000000FOR-069692/142100</v>
      </c>
      <c r="O535" s="156" t="s">
        <v>3834</v>
      </c>
      <c r="P535" s="145">
        <v>94680311000192</v>
      </c>
    </row>
    <row r="536" spans="1:16" ht="27.75" customHeight="1" x14ac:dyDescent="0.2">
      <c r="A536" s="79">
        <v>528</v>
      </c>
      <c r="B536" s="149" t="s">
        <v>30</v>
      </c>
      <c r="C536" s="162" t="s">
        <v>143</v>
      </c>
      <c r="D536" s="150" t="s">
        <v>2969</v>
      </c>
      <c r="E536" s="151" t="s">
        <v>3330</v>
      </c>
      <c r="F536" s="150" t="s">
        <v>3825</v>
      </c>
      <c r="G536" s="150" t="s">
        <v>1249</v>
      </c>
      <c r="H536" s="150" t="s">
        <v>2769</v>
      </c>
      <c r="I536" s="152">
        <v>85</v>
      </c>
      <c r="J536" s="153">
        <f t="shared" si="31"/>
        <v>85</v>
      </c>
      <c r="K536" s="154">
        <v>42100</v>
      </c>
      <c r="L536" s="155" t="s">
        <v>4458</v>
      </c>
      <c r="M536" s="156">
        <v>2.010104E+18</v>
      </c>
      <c r="N536" s="157" t="str">
        <f t="shared" si="32"/>
        <v>2010104000000000000FOR-069841/142100</v>
      </c>
      <c r="O536" s="156" t="s">
        <v>3834</v>
      </c>
      <c r="P536" s="145">
        <v>94680311000192</v>
      </c>
    </row>
    <row r="537" spans="1:16" ht="27.75" customHeight="1" x14ac:dyDescent="0.2">
      <c r="A537" s="79">
        <v>529</v>
      </c>
      <c r="B537" s="149" t="s">
        <v>30</v>
      </c>
      <c r="C537" s="162" t="s">
        <v>143</v>
      </c>
      <c r="D537" s="150" t="s">
        <v>2969</v>
      </c>
      <c r="E537" s="151" t="s">
        <v>3330</v>
      </c>
      <c r="F537" s="150" t="s">
        <v>3825</v>
      </c>
      <c r="G537" s="150" t="s">
        <v>1250</v>
      </c>
      <c r="H537" s="150" t="s">
        <v>2769</v>
      </c>
      <c r="I537" s="152">
        <v>85</v>
      </c>
      <c r="J537" s="153">
        <f t="shared" si="31"/>
        <v>85</v>
      </c>
      <c r="K537" s="154">
        <v>42100</v>
      </c>
      <c r="L537" s="155" t="s">
        <v>4459</v>
      </c>
      <c r="M537" s="156">
        <v>2.010104E+18</v>
      </c>
      <c r="N537" s="157" t="str">
        <f t="shared" si="32"/>
        <v>2010104000000000000FOR-069842/142100</v>
      </c>
      <c r="O537" s="156" t="s">
        <v>3834</v>
      </c>
      <c r="P537" s="145">
        <v>94680311000192</v>
      </c>
    </row>
    <row r="538" spans="1:16" ht="27.75" customHeight="1" x14ac:dyDescent="0.2">
      <c r="A538" s="79">
        <v>530</v>
      </c>
      <c r="B538" s="149" t="s">
        <v>30</v>
      </c>
      <c r="C538" s="162" t="s">
        <v>143</v>
      </c>
      <c r="D538" s="150" t="s">
        <v>2969</v>
      </c>
      <c r="E538" s="151" t="s">
        <v>3330</v>
      </c>
      <c r="F538" s="150" t="s">
        <v>3825</v>
      </c>
      <c r="G538" s="150" t="s">
        <v>1251</v>
      </c>
      <c r="H538" s="150" t="s">
        <v>2769</v>
      </c>
      <c r="I538" s="152">
        <v>150</v>
      </c>
      <c r="J538" s="153">
        <f t="shared" si="31"/>
        <v>150</v>
      </c>
      <c r="K538" s="154">
        <v>42100</v>
      </c>
      <c r="L538" s="155" t="s">
        <v>4460</v>
      </c>
      <c r="M538" s="156">
        <v>2.010104E+18</v>
      </c>
      <c r="N538" s="157" t="str">
        <f t="shared" si="32"/>
        <v>2010104000000000000FOR-069846/142100</v>
      </c>
      <c r="O538" s="156" t="s">
        <v>3834</v>
      </c>
      <c r="P538" s="145">
        <v>94680311000192</v>
      </c>
    </row>
    <row r="539" spans="1:16" ht="27.75" customHeight="1" x14ac:dyDescent="0.2">
      <c r="A539" s="79">
        <v>531</v>
      </c>
      <c r="B539" s="149" t="s">
        <v>30</v>
      </c>
      <c r="C539" s="162" t="s">
        <v>143</v>
      </c>
      <c r="D539" s="150" t="s">
        <v>2969</v>
      </c>
      <c r="E539" s="151" t="s">
        <v>3330</v>
      </c>
      <c r="F539" s="150" t="s">
        <v>3825</v>
      </c>
      <c r="G539" s="150" t="s">
        <v>1252</v>
      </c>
      <c r="H539" s="150" t="s">
        <v>2769</v>
      </c>
      <c r="I539" s="152">
        <v>110</v>
      </c>
      <c r="J539" s="153">
        <f t="shared" si="31"/>
        <v>110</v>
      </c>
      <c r="K539" s="154">
        <v>42100</v>
      </c>
      <c r="L539" s="155" t="s">
        <v>4461</v>
      </c>
      <c r="M539" s="156">
        <v>2.010104E+18</v>
      </c>
      <c r="N539" s="157" t="str">
        <f t="shared" si="32"/>
        <v>2010104000000000000FOR-069847/142100</v>
      </c>
      <c r="O539" s="156" t="s">
        <v>3834</v>
      </c>
      <c r="P539" s="145">
        <v>94680311000192</v>
      </c>
    </row>
    <row r="540" spans="1:16" ht="27.75" customHeight="1" x14ac:dyDescent="0.2">
      <c r="A540" s="79">
        <v>532</v>
      </c>
      <c r="B540" s="149" t="s">
        <v>30</v>
      </c>
      <c r="C540" s="162" t="s">
        <v>143</v>
      </c>
      <c r="D540" s="150" t="s">
        <v>2969</v>
      </c>
      <c r="E540" s="151" t="s">
        <v>3330</v>
      </c>
      <c r="F540" s="150" t="s">
        <v>3825</v>
      </c>
      <c r="G540" s="150" t="s">
        <v>1253</v>
      </c>
      <c r="H540" s="150" t="s">
        <v>2769</v>
      </c>
      <c r="I540" s="152">
        <v>60</v>
      </c>
      <c r="J540" s="153">
        <f t="shared" si="31"/>
        <v>60</v>
      </c>
      <c r="K540" s="154">
        <v>42100</v>
      </c>
      <c r="L540" s="155" t="s">
        <v>4462</v>
      </c>
      <c r="M540" s="156">
        <v>2.010104E+18</v>
      </c>
      <c r="N540" s="157" t="str">
        <f t="shared" si="32"/>
        <v>2010104000000000000FOR-069885/142100</v>
      </c>
      <c r="O540" s="156" t="s">
        <v>3834</v>
      </c>
      <c r="P540" s="145">
        <v>94680311000192</v>
      </c>
    </row>
    <row r="541" spans="1:16" ht="27.75" customHeight="1" x14ac:dyDescent="0.2">
      <c r="A541" s="79">
        <v>533</v>
      </c>
      <c r="B541" s="149" t="s">
        <v>30</v>
      </c>
      <c r="C541" s="162" t="s">
        <v>143</v>
      </c>
      <c r="D541" s="150" t="s">
        <v>2969</v>
      </c>
      <c r="E541" s="151" t="s">
        <v>3330</v>
      </c>
      <c r="F541" s="150" t="s">
        <v>3825</v>
      </c>
      <c r="G541" s="150" t="s">
        <v>1254</v>
      </c>
      <c r="H541" s="150" t="s">
        <v>2769</v>
      </c>
      <c r="I541" s="152">
        <v>100</v>
      </c>
      <c r="J541" s="153">
        <f t="shared" si="31"/>
        <v>100</v>
      </c>
      <c r="K541" s="154">
        <v>42100</v>
      </c>
      <c r="L541" s="155" t="s">
        <v>4463</v>
      </c>
      <c r="M541" s="156">
        <v>2.010104E+18</v>
      </c>
      <c r="N541" s="157" t="str">
        <f t="shared" si="32"/>
        <v>2010104000000000000FOR-070039/142100</v>
      </c>
      <c r="O541" s="156" t="s">
        <v>3834</v>
      </c>
      <c r="P541" s="145">
        <v>94680311000192</v>
      </c>
    </row>
    <row r="542" spans="1:16" ht="27.75" customHeight="1" x14ac:dyDescent="0.2">
      <c r="A542" s="79">
        <v>534</v>
      </c>
      <c r="B542" s="149" t="s">
        <v>30</v>
      </c>
      <c r="C542" s="162" t="s">
        <v>143</v>
      </c>
      <c r="D542" s="150" t="s">
        <v>2969</v>
      </c>
      <c r="E542" s="151" t="s">
        <v>3330</v>
      </c>
      <c r="F542" s="150" t="s">
        <v>3825</v>
      </c>
      <c r="G542" s="150" t="s">
        <v>1255</v>
      </c>
      <c r="H542" s="150" t="s">
        <v>2769</v>
      </c>
      <c r="I542" s="152">
        <v>500</v>
      </c>
      <c r="J542" s="153">
        <f t="shared" ref="J542:J573" si="33">I542</f>
        <v>500</v>
      </c>
      <c r="K542" s="154">
        <v>42100</v>
      </c>
      <c r="L542" s="155" t="s">
        <v>4464</v>
      </c>
      <c r="M542" s="156">
        <v>2.010104E+18</v>
      </c>
      <c r="N542" s="157" t="str">
        <f t="shared" si="32"/>
        <v>2010104000000000000FOR-070192/142100</v>
      </c>
      <c r="O542" s="156" t="s">
        <v>3834</v>
      </c>
      <c r="P542" s="145">
        <v>94680311000192</v>
      </c>
    </row>
    <row r="543" spans="1:16" ht="27.75" customHeight="1" x14ac:dyDescent="0.2">
      <c r="A543" s="79">
        <v>535</v>
      </c>
      <c r="B543" s="149" t="s">
        <v>30</v>
      </c>
      <c r="C543" s="162" t="s">
        <v>143</v>
      </c>
      <c r="D543" s="150" t="s">
        <v>2969</v>
      </c>
      <c r="E543" s="151" t="s">
        <v>3330</v>
      </c>
      <c r="F543" s="150" t="s">
        <v>3825</v>
      </c>
      <c r="G543" s="150" t="s">
        <v>1256</v>
      </c>
      <c r="H543" s="150" t="s">
        <v>2769</v>
      </c>
      <c r="I543" s="152">
        <v>75</v>
      </c>
      <c r="J543" s="153">
        <f t="shared" si="33"/>
        <v>75</v>
      </c>
      <c r="K543" s="154">
        <v>42100</v>
      </c>
      <c r="L543" s="155" t="s">
        <v>4465</v>
      </c>
      <c r="M543" s="156">
        <v>2.010104E+18</v>
      </c>
      <c r="N543" s="157" t="str">
        <f t="shared" si="32"/>
        <v>2010104000000000000FOR-070193/142100</v>
      </c>
      <c r="O543" s="156" t="s">
        <v>3834</v>
      </c>
      <c r="P543" s="145">
        <v>94680311000192</v>
      </c>
    </row>
    <row r="544" spans="1:16" ht="27.75" customHeight="1" x14ac:dyDescent="0.2">
      <c r="A544" s="79">
        <v>536</v>
      </c>
      <c r="B544" s="149" t="s">
        <v>30</v>
      </c>
      <c r="C544" s="162" t="s">
        <v>143</v>
      </c>
      <c r="D544" s="150" t="s">
        <v>2969</v>
      </c>
      <c r="E544" s="151" t="s">
        <v>3330</v>
      </c>
      <c r="F544" s="150" t="s">
        <v>3825</v>
      </c>
      <c r="G544" s="150" t="s">
        <v>1257</v>
      </c>
      <c r="H544" s="150" t="s">
        <v>2769</v>
      </c>
      <c r="I544" s="152">
        <v>120</v>
      </c>
      <c r="J544" s="153">
        <f t="shared" si="33"/>
        <v>120</v>
      </c>
      <c r="K544" s="154">
        <v>42100</v>
      </c>
      <c r="L544" s="155" t="s">
        <v>4466</v>
      </c>
      <c r="M544" s="156">
        <v>2.010104E+18</v>
      </c>
      <c r="N544" s="157" t="str">
        <f t="shared" si="32"/>
        <v>2010104000000000000FOR-070249/142100</v>
      </c>
      <c r="O544" s="156" t="s">
        <v>3834</v>
      </c>
      <c r="P544" s="145">
        <v>94680311000192</v>
      </c>
    </row>
    <row r="545" spans="1:16" ht="27.75" customHeight="1" x14ac:dyDescent="0.2">
      <c r="A545" s="79">
        <v>537</v>
      </c>
      <c r="B545" s="149" t="s">
        <v>30</v>
      </c>
      <c r="C545" s="162" t="s">
        <v>143</v>
      </c>
      <c r="D545" s="150" t="s">
        <v>2969</v>
      </c>
      <c r="E545" s="151" t="s">
        <v>3330</v>
      </c>
      <c r="F545" s="150" t="s">
        <v>3825</v>
      </c>
      <c r="G545" s="150" t="s">
        <v>1258</v>
      </c>
      <c r="H545" s="150" t="s">
        <v>2769</v>
      </c>
      <c r="I545" s="152">
        <v>90</v>
      </c>
      <c r="J545" s="153">
        <f t="shared" si="33"/>
        <v>90</v>
      </c>
      <c r="K545" s="154">
        <v>42100</v>
      </c>
      <c r="L545" s="155" t="s">
        <v>4467</v>
      </c>
      <c r="M545" s="156">
        <v>2.010104E+18</v>
      </c>
      <c r="N545" s="157" t="str">
        <f t="shared" si="32"/>
        <v>2010104000000000000FOR-070262/142100</v>
      </c>
      <c r="O545" s="156" t="s">
        <v>3834</v>
      </c>
      <c r="P545" s="145">
        <v>94680311000192</v>
      </c>
    </row>
    <row r="546" spans="1:16" ht="27.75" customHeight="1" x14ac:dyDescent="0.2">
      <c r="A546" s="79">
        <v>538</v>
      </c>
      <c r="B546" s="149" t="s">
        <v>30</v>
      </c>
      <c r="C546" s="162" t="s">
        <v>143</v>
      </c>
      <c r="D546" s="150" t="s">
        <v>2969</v>
      </c>
      <c r="E546" s="151" t="s">
        <v>3330</v>
      </c>
      <c r="F546" s="150" t="s">
        <v>3825</v>
      </c>
      <c r="G546" s="150" t="s">
        <v>1259</v>
      </c>
      <c r="H546" s="150" t="s">
        <v>2769</v>
      </c>
      <c r="I546" s="152">
        <v>80</v>
      </c>
      <c r="J546" s="153">
        <f t="shared" si="33"/>
        <v>80</v>
      </c>
      <c r="K546" s="154">
        <v>42100</v>
      </c>
      <c r="L546" s="155" t="s">
        <v>4468</v>
      </c>
      <c r="M546" s="156">
        <v>2.010104E+18</v>
      </c>
      <c r="N546" s="157" t="str">
        <f t="shared" si="32"/>
        <v>2010104000000000000FOR-070263/142100</v>
      </c>
      <c r="O546" s="156" t="s">
        <v>3834</v>
      </c>
      <c r="P546" s="145">
        <v>94680311000192</v>
      </c>
    </row>
    <row r="547" spans="1:16" ht="27.75" customHeight="1" x14ac:dyDescent="0.2">
      <c r="A547" s="79">
        <v>539</v>
      </c>
      <c r="B547" s="149" t="s">
        <v>30</v>
      </c>
      <c r="C547" s="162" t="s">
        <v>143</v>
      </c>
      <c r="D547" s="150" t="s">
        <v>2969</v>
      </c>
      <c r="E547" s="151" t="s">
        <v>3330</v>
      </c>
      <c r="F547" s="150" t="s">
        <v>3825</v>
      </c>
      <c r="G547" s="150" t="s">
        <v>1260</v>
      </c>
      <c r="H547" s="150" t="s">
        <v>2769</v>
      </c>
      <c r="I547" s="152">
        <v>120</v>
      </c>
      <c r="J547" s="153">
        <f t="shared" si="33"/>
        <v>120</v>
      </c>
      <c r="K547" s="154">
        <v>42100</v>
      </c>
      <c r="L547" s="155" t="s">
        <v>4469</v>
      </c>
      <c r="M547" s="156">
        <v>2.010104E+18</v>
      </c>
      <c r="N547" s="157" t="str">
        <f t="shared" si="32"/>
        <v>2010104000000000000FOR-070347/142100</v>
      </c>
      <c r="O547" s="156" t="s">
        <v>3834</v>
      </c>
      <c r="P547" s="145">
        <v>94680311000192</v>
      </c>
    </row>
    <row r="548" spans="1:16" ht="27.75" customHeight="1" x14ac:dyDescent="0.2">
      <c r="A548" s="79">
        <v>540</v>
      </c>
      <c r="B548" s="149" t="s">
        <v>30</v>
      </c>
      <c r="C548" s="162" t="s">
        <v>143</v>
      </c>
      <c r="D548" s="150" t="s">
        <v>2969</v>
      </c>
      <c r="E548" s="151" t="s">
        <v>3330</v>
      </c>
      <c r="F548" s="150" t="s">
        <v>3825</v>
      </c>
      <c r="G548" s="150" t="s">
        <v>1261</v>
      </c>
      <c r="H548" s="150" t="s">
        <v>2769</v>
      </c>
      <c r="I548" s="152">
        <v>90</v>
      </c>
      <c r="J548" s="153">
        <f t="shared" si="33"/>
        <v>90</v>
      </c>
      <c r="K548" s="154">
        <v>42100</v>
      </c>
      <c r="L548" s="155" t="s">
        <v>4470</v>
      </c>
      <c r="M548" s="156">
        <v>2.010104E+18</v>
      </c>
      <c r="N548" s="157" t="str">
        <f t="shared" si="32"/>
        <v>2010104000000000000FOR-070349/142100</v>
      </c>
      <c r="O548" s="156" t="s">
        <v>3834</v>
      </c>
      <c r="P548" s="145">
        <v>94680311000192</v>
      </c>
    </row>
    <row r="549" spans="1:16" ht="27.75" customHeight="1" x14ac:dyDescent="0.2">
      <c r="A549" s="79">
        <v>541</v>
      </c>
      <c r="B549" s="149" t="s">
        <v>30</v>
      </c>
      <c r="C549" s="162" t="s">
        <v>143</v>
      </c>
      <c r="D549" s="150" t="s">
        <v>2969</v>
      </c>
      <c r="E549" s="151" t="s">
        <v>3330</v>
      </c>
      <c r="F549" s="150" t="s">
        <v>3825</v>
      </c>
      <c r="G549" s="150" t="s">
        <v>1262</v>
      </c>
      <c r="H549" s="150" t="s">
        <v>2769</v>
      </c>
      <c r="I549" s="152">
        <v>10</v>
      </c>
      <c r="J549" s="153">
        <f t="shared" si="33"/>
        <v>10</v>
      </c>
      <c r="K549" s="154">
        <v>42100</v>
      </c>
      <c r="L549" s="155" t="s">
        <v>4471</v>
      </c>
      <c r="M549" s="156">
        <v>2.010104E+18</v>
      </c>
      <c r="N549" s="157" t="str">
        <f t="shared" si="32"/>
        <v>2010104000000000000FOR-070350/142100</v>
      </c>
      <c r="O549" s="156" t="s">
        <v>3834</v>
      </c>
      <c r="P549" s="145">
        <v>94680311000192</v>
      </c>
    </row>
    <row r="550" spans="1:16" ht="27.75" customHeight="1" x14ac:dyDescent="0.2">
      <c r="A550" s="79">
        <v>542</v>
      </c>
      <c r="B550" s="149" t="s">
        <v>30</v>
      </c>
      <c r="C550" s="162" t="s">
        <v>143</v>
      </c>
      <c r="D550" s="150" t="s">
        <v>2969</v>
      </c>
      <c r="E550" s="151" t="s">
        <v>3330</v>
      </c>
      <c r="F550" s="150" t="s">
        <v>3825</v>
      </c>
      <c r="G550" s="150" t="s">
        <v>1263</v>
      </c>
      <c r="H550" s="150" t="s">
        <v>2769</v>
      </c>
      <c r="I550" s="152">
        <v>60</v>
      </c>
      <c r="J550" s="153">
        <f t="shared" si="33"/>
        <v>60</v>
      </c>
      <c r="K550" s="154">
        <v>42100</v>
      </c>
      <c r="L550" s="155" t="s">
        <v>4472</v>
      </c>
      <c r="M550" s="156">
        <v>2.010104E+18</v>
      </c>
      <c r="N550" s="157" t="str">
        <f t="shared" si="32"/>
        <v>2010104000000000000FOR-070367/142100</v>
      </c>
      <c r="O550" s="156" t="s">
        <v>3834</v>
      </c>
      <c r="P550" s="145">
        <v>94680311000192</v>
      </c>
    </row>
    <row r="551" spans="1:16" ht="27.75" customHeight="1" x14ac:dyDescent="0.2">
      <c r="A551" s="79">
        <v>543</v>
      </c>
      <c r="B551" s="149" t="s">
        <v>30</v>
      </c>
      <c r="C551" s="162" t="s">
        <v>143</v>
      </c>
      <c r="D551" s="150" t="s">
        <v>2969</v>
      </c>
      <c r="E551" s="151" t="s">
        <v>3330</v>
      </c>
      <c r="F551" s="150" t="s">
        <v>3825</v>
      </c>
      <c r="G551" s="150" t="s">
        <v>1264</v>
      </c>
      <c r="H551" s="150" t="s">
        <v>2769</v>
      </c>
      <c r="I551" s="152">
        <v>90</v>
      </c>
      <c r="J551" s="153">
        <f t="shared" si="33"/>
        <v>90</v>
      </c>
      <c r="K551" s="154">
        <v>42114</v>
      </c>
      <c r="L551" s="155" t="s">
        <v>4473</v>
      </c>
      <c r="M551" s="156">
        <v>2.010104E+18</v>
      </c>
      <c r="N551" s="157" t="str">
        <f t="shared" si="32"/>
        <v>2010104000000000000FOR-070546/142114</v>
      </c>
      <c r="O551" s="156" t="s">
        <v>3834</v>
      </c>
      <c r="P551" s="145">
        <v>94680311000192</v>
      </c>
    </row>
    <row r="552" spans="1:16" ht="27.75" customHeight="1" x14ac:dyDescent="0.2">
      <c r="A552" s="79">
        <v>544</v>
      </c>
      <c r="B552" s="149" t="s">
        <v>30</v>
      </c>
      <c r="C552" s="162" t="s">
        <v>143</v>
      </c>
      <c r="D552" s="150" t="s">
        <v>2969</v>
      </c>
      <c r="E552" s="151" t="s">
        <v>3330</v>
      </c>
      <c r="F552" s="150" t="s">
        <v>3825</v>
      </c>
      <c r="G552" s="150" t="s">
        <v>1265</v>
      </c>
      <c r="H552" s="150" t="s">
        <v>2769</v>
      </c>
      <c r="I552" s="152">
        <v>80</v>
      </c>
      <c r="J552" s="153">
        <f t="shared" si="33"/>
        <v>80</v>
      </c>
      <c r="K552" s="154">
        <v>42114</v>
      </c>
      <c r="L552" s="155" t="s">
        <v>4474</v>
      </c>
      <c r="M552" s="156">
        <v>2.010104E+18</v>
      </c>
      <c r="N552" s="157" t="str">
        <f t="shared" si="32"/>
        <v>2010104000000000000FOR-070554/142114</v>
      </c>
      <c r="O552" s="156" t="s">
        <v>3834</v>
      </c>
      <c r="P552" s="145">
        <v>94680311000192</v>
      </c>
    </row>
    <row r="553" spans="1:16" ht="27.75" customHeight="1" x14ac:dyDescent="0.2">
      <c r="A553" s="79">
        <v>545</v>
      </c>
      <c r="B553" s="149" t="s">
        <v>30</v>
      </c>
      <c r="C553" s="162" t="s">
        <v>143</v>
      </c>
      <c r="D553" s="150" t="s">
        <v>2969</v>
      </c>
      <c r="E553" s="151" t="s">
        <v>3330</v>
      </c>
      <c r="F553" s="150" t="s">
        <v>3825</v>
      </c>
      <c r="G553" s="150" t="s">
        <v>1266</v>
      </c>
      <c r="H553" s="150" t="s">
        <v>2769</v>
      </c>
      <c r="I553" s="152">
        <v>100</v>
      </c>
      <c r="J553" s="153">
        <f t="shared" si="33"/>
        <v>100</v>
      </c>
      <c r="K553" s="154">
        <v>42114</v>
      </c>
      <c r="L553" s="155" t="s">
        <v>4475</v>
      </c>
      <c r="M553" s="156">
        <v>2.010104E+18</v>
      </c>
      <c r="N553" s="157" t="str">
        <f t="shared" si="32"/>
        <v>2010104000000000000FOR-070730/142114</v>
      </c>
      <c r="O553" s="156" t="s">
        <v>3834</v>
      </c>
      <c r="P553" s="145">
        <v>94680311000192</v>
      </c>
    </row>
    <row r="554" spans="1:16" ht="27.75" customHeight="1" x14ac:dyDescent="0.2">
      <c r="A554" s="79">
        <v>546</v>
      </c>
      <c r="B554" s="149" t="s">
        <v>30</v>
      </c>
      <c r="C554" s="162" t="s">
        <v>143</v>
      </c>
      <c r="D554" s="150" t="s">
        <v>2969</v>
      </c>
      <c r="E554" s="151" t="s">
        <v>3330</v>
      </c>
      <c r="F554" s="150" t="s">
        <v>3825</v>
      </c>
      <c r="G554" s="150" t="s">
        <v>1267</v>
      </c>
      <c r="H554" s="150" t="s">
        <v>2769</v>
      </c>
      <c r="I554" s="152">
        <v>75</v>
      </c>
      <c r="J554" s="153">
        <f t="shared" si="33"/>
        <v>75</v>
      </c>
      <c r="K554" s="154">
        <v>42114</v>
      </c>
      <c r="L554" s="155" t="s">
        <v>4476</v>
      </c>
      <c r="M554" s="156">
        <v>2.010104E+18</v>
      </c>
      <c r="N554" s="157" t="str">
        <f t="shared" si="32"/>
        <v>2010104000000000000FOR-070731/142114</v>
      </c>
      <c r="O554" s="156" t="s">
        <v>3834</v>
      </c>
      <c r="P554" s="145">
        <v>94680311000192</v>
      </c>
    </row>
    <row r="555" spans="1:16" ht="27.75" customHeight="1" x14ac:dyDescent="0.2">
      <c r="A555" s="79">
        <v>547</v>
      </c>
      <c r="B555" s="149" t="s">
        <v>30</v>
      </c>
      <c r="C555" s="162" t="s">
        <v>143</v>
      </c>
      <c r="D555" s="150" t="s">
        <v>2969</v>
      </c>
      <c r="E555" s="151" t="s">
        <v>3330</v>
      </c>
      <c r="F555" s="150" t="s">
        <v>3825</v>
      </c>
      <c r="G555" s="150" t="s">
        <v>1268</v>
      </c>
      <c r="H555" s="150" t="s">
        <v>2769</v>
      </c>
      <c r="I555" s="152">
        <v>70</v>
      </c>
      <c r="J555" s="153">
        <f t="shared" si="33"/>
        <v>70</v>
      </c>
      <c r="K555" s="154">
        <v>42114</v>
      </c>
      <c r="L555" s="155" t="s">
        <v>4477</v>
      </c>
      <c r="M555" s="156">
        <v>2.010104E+18</v>
      </c>
      <c r="N555" s="157" t="str">
        <f t="shared" si="32"/>
        <v>2010104000000000000FOR-070742/142114</v>
      </c>
      <c r="O555" s="156" t="s">
        <v>3834</v>
      </c>
      <c r="P555" s="145">
        <v>94680311000192</v>
      </c>
    </row>
    <row r="556" spans="1:16" ht="27.75" customHeight="1" x14ac:dyDescent="0.2">
      <c r="A556" s="79">
        <v>548</v>
      </c>
      <c r="B556" s="149" t="s">
        <v>30</v>
      </c>
      <c r="C556" s="162" t="s">
        <v>143</v>
      </c>
      <c r="D556" s="150" t="s">
        <v>2969</v>
      </c>
      <c r="E556" s="151" t="s">
        <v>3330</v>
      </c>
      <c r="F556" s="150" t="s">
        <v>3825</v>
      </c>
      <c r="G556" s="150" t="s">
        <v>1269</v>
      </c>
      <c r="H556" s="150" t="s">
        <v>2769</v>
      </c>
      <c r="I556" s="152">
        <v>64.209999999999994</v>
      </c>
      <c r="J556" s="153">
        <f t="shared" si="33"/>
        <v>64.209999999999994</v>
      </c>
      <c r="K556" s="154">
        <v>42114</v>
      </c>
      <c r="L556" s="155" t="s">
        <v>4478</v>
      </c>
      <c r="M556" s="156">
        <v>2.010104E+18</v>
      </c>
      <c r="N556" s="157" t="str">
        <f t="shared" si="32"/>
        <v>2010104000000000000FOR-070849/142114</v>
      </c>
      <c r="O556" s="156" t="s">
        <v>3834</v>
      </c>
      <c r="P556" s="145">
        <v>94680311000192</v>
      </c>
    </row>
    <row r="557" spans="1:16" ht="27.75" customHeight="1" x14ac:dyDescent="0.2">
      <c r="A557" s="79">
        <v>549</v>
      </c>
      <c r="B557" s="149" t="s">
        <v>30</v>
      </c>
      <c r="C557" s="162" t="s">
        <v>143</v>
      </c>
      <c r="D557" s="150" t="s">
        <v>2969</v>
      </c>
      <c r="E557" s="151" t="s">
        <v>3330</v>
      </c>
      <c r="F557" s="150" t="s">
        <v>3825</v>
      </c>
      <c r="G557" s="150" t="s">
        <v>1270</v>
      </c>
      <c r="H557" s="150" t="s">
        <v>2769</v>
      </c>
      <c r="I557" s="152">
        <v>80</v>
      </c>
      <c r="J557" s="153">
        <f t="shared" si="33"/>
        <v>80</v>
      </c>
      <c r="K557" s="154">
        <v>42114</v>
      </c>
      <c r="L557" s="155" t="s">
        <v>4479</v>
      </c>
      <c r="M557" s="156">
        <v>2.010104E+18</v>
      </c>
      <c r="N557" s="157" t="str">
        <f t="shared" si="32"/>
        <v>2010104000000000000FOR-070919/142114</v>
      </c>
      <c r="O557" s="156" t="s">
        <v>3834</v>
      </c>
      <c r="P557" s="145">
        <v>94680311000192</v>
      </c>
    </row>
    <row r="558" spans="1:16" ht="27.75" customHeight="1" x14ac:dyDescent="0.2">
      <c r="A558" s="79">
        <v>550</v>
      </c>
      <c r="B558" s="149" t="s">
        <v>30</v>
      </c>
      <c r="C558" s="162" t="s">
        <v>143</v>
      </c>
      <c r="D558" s="150" t="s">
        <v>2969</v>
      </c>
      <c r="E558" s="151" t="s">
        <v>3330</v>
      </c>
      <c r="F558" s="150" t="s">
        <v>3825</v>
      </c>
      <c r="G558" s="150" t="s">
        <v>1271</v>
      </c>
      <c r="H558" s="150" t="s">
        <v>2769</v>
      </c>
      <c r="I558" s="152">
        <v>240</v>
      </c>
      <c r="J558" s="153">
        <f t="shared" si="33"/>
        <v>240</v>
      </c>
      <c r="K558" s="154">
        <v>42114</v>
      </c>
      <c r="L558" s="155" t="s">
        <v>4480</v>
      </c>
      <c r="M558" s="156">
        <v>2.010104E+18</v>
      </c>
      <c r="N558" s="157" t="str">
        <f t="shared" si="32"/>
        <v>2010104000000000000FOR-070920/142114</v>
      </c>
      <c r="O558" s="156" t="s">
        <v>3834</v>
      </c>
      <c r="P558" s="145">
        <v>94680311000192</v>
      </c>
    </row>
    <row r="559" spans="1:16" ht="27.75" customHeight="1" x14ac:dyDescent="0.2">
      <c r="A559" s="79">
        <v>551</v>
      </c>
      <c r="B559" s="149" t="s">
        <v>30</v>
      </c>
      <c r="C559" s="162" t="s">
        <v>143</v>
      </c>
      <c r="D559" s="150" t="s">
        <v>2969</v>
      </c>
      <c r="E559" s="151" t="s">
        <v>3330</v>
      </c>
      <c r="F559" s="150" t="s">
        <v>3825</v>
      </c>
      <c r="G559" s="150" t="s">
        <v>1272</v>
      </c>
      <c r="H559" s="150" t="s">
        <v>2769</v>
      </c>
      <c r="I559" s="152">
        <v>140</v>
      </c>
      <c r="J559" s="153">
        <f t="shared" si="33"/>
        <v>140</v>
      </c>
      <c r="K559" s="154">
        <v>42114</v>
      </c>
      <c r="L559" s="155" t="s">
        <v>4481</v>
      </c>
      <c r="M559" s="156">
        <v>2.010104E+18</v>
      </c>
      <c r="N559" s="157" t="str">
        <f t="shared" si="32"/>
        <v>2010104000000000000FOR-070921/142114</v>
      </c>
      <c r="O559" s="156" t="s">
        <v>3834</v>
      </c>
      <c r="P559" s="145">
        <v>94680311000192</v>
      </c>
    </row>
    <row r="560" spans="1:16" ht="27.75" customHeight="1" x14ac:dyDescent="0.2">
      <c r="A560" s="79">
        <v>552</v>
      </c>
      <c r="B560" s="149" t="s">
        <v>30</v>
      </c>
      <c r="C560" s="162" t="s">
        <v>143</v>
      </c>
      <c r="D560" s="150" t="s">
        <v>2969</v>
      </c>
      <c r="E560" s="151" t="s">
        <v>3330</v>
      </c>
      <c r="F560" s="150" t="s">
        <v>3825</v>
      </c>
      <c r="G560" s="150" t="s">
        <v>1273</v>
      </c>
      <c r="H560" s="150" t="s">
        <v>2769</v>
      </c>
      <c r="I560" s="152">
        <v>60</v>
      </c>
      <c r="J560" s="153">
        <f t="shared" si="33"/>
        <v>60</v>
      </c>
      <c r="K560" s="154">
        <v>42114</v>
      </c>
      <c r="L560" s="155" t="s">
        <v>4482</v>
      </c>
      <c r="M560" s="156">
        <v>2.010104E+18</v>
      </c>
      <c r="N560" s="157" t="str">
        <f t="shared" si="32"/>
        <v>2010104000000000000FOR-070973/142114</v>
      </c>
      <c r="O560" s="156" t="s">
        <v>3834</v>
      </c>
      <c r="P560" s="145">
        <v>94680311000192</v>
      </c>
    </row>
    <row r="561" spans="1:16" ht="27.75" customHeight="1" x14ac:dyDescent="0.2">
      <c r="A561" s="79">
        <v>553</v>
      </c>
      <c r="B561" s="149" t="s">
        <v>30</v>
      </c>
      <c r="C561" s="162" t="s">
        <v>143</v>
      </c>
      <c r="D561" s="150" t="s">
        <v>2969</v>
      </c>
      <c r="E561" s="151" t="s">
        <v>3330</v>
      </c>
      <c r="F561" s="150" t="s">
        <v>3825</v>
      </c>
      <c r="G561" s="150" t="s">
        <v>1274</v>
      </c>
      <c r="H561" s="150" t="s">
        <v>2769</v>
      </c>
      <c r="I561" s="152">
        <v>70</v>
      </c>
      <c r="J561" s="153">
        <f t="shared" si="33"/>
        <v>70</v>
      </c>
      <c r="K561" s="154">
        <v>42114</v>
      </c>
      <c r="L561" s="155" t="s">
        <v>4483</v>
      </c>
      <c r="M561" s="156">
        <v>2.010104E+18</v>
      </c>
      <c r="N561" s="157" t="str">
        <f t="shared" si="32"/>
        <v>2010104000000000000FOR-071220/142114</v>
      </c>
      <c r="O561" s="156" t="s">
        <v>3834</v>
      </c>
      <c r="P561" s="145">
        <v>94680311000192</v>
      </c>
    </row>
    <row r="562" spans="1:16" ht="27.75" customHeight="1" x14ac:dyDescent="0.2">
      <c r="A562" s="79">
        <v>554</v>
      </c>
      <c r="B562" s="149" t="s">
        <v>30</v>
      </c>
      <c r="C562" s="162" t="s">
        <v>143</v>
      </c>
      <c r="D562" s="150" t="s">
        <v>2969</v>
      </c>
      <c r="E562" s="151" t="s">
        <v>3330</v>
      </c>
      <c r="F562" s="150" t="s">
        <v>3825</v>
      </c>
      <c r="G562" s="150" t="s">
        <v>1275</v>
      </c>
      <c r="H562" s="150" t="s">
        <v>2769</v>
      </c>
      <c r="I562" s="152">
        <v>80</v>
      </c>
      <c r="J562" s="153">
        <f t="shared" si="33"/>
        <v>80</v>
      </c>
      <c r="K562" s="154">
        <v>42114</v>
      </c>
      <c r="L562" s="155" t="s">
        <v>4484</v>
      </c>
      <c r="M562" s="156">
        <v>2.010104E+18</v>
      </c>
      <c r="N562" s="157" t="str">
        <f t="shared" si="32"/>
        <v>2010104000000000000FOR-071221/142114</v>
      </c>
      <c r="O562" s="156" t="s">
        <v>3834</v>
      </c>
      <c r="P562" s="145">
        <v>94680311000192</v>
      </c>
    </row>
    <row r="563" spans="1:16" ht="27.75" customHeight="1" x14ac:dyDescent="0.2">
      <c r="A563" s="79">
        <v>555</v>
      </c>
      <c r="B563" s="149" t="s">
        <v>30</v>
      </c>
      <c r="C563" s="162" t="s">
        <v>143</v>
      </c>
      <c r="D563" s="150" t="s">
        <v>2969</v>
      </c>
      <c r="E563" s="151" t="s">
        <v>3330</v>
      </c>
      <c r="F563" s="150" t="s">
        <v>3825</v>
      </c>
      <c r="G563" s="150" t="s">
        <v>1276</v>
      </c>
      <c r="H563" s="150" t="s">
        <v>2769</v>
      </c>
      <c r="I563" s="152">
        <v>90</v>
      </c>
      <c r="J563" s="153">
        <f t="shared" si="33"/>
        <v>90</v>
      </c>
      <c r="K563" s="154">
        <v>42114</v>
      </c>
      <c r="L563" s="155" t="s">
        <v>4485</v>
      </c>
      <c r="M563" s="156">
        <v>2.010104E+18</v>
      </c>
      <c r="N563" s="157" t="str">
        <f t="shared" si="32"/>
        <v>2010104000000000000FOR-071235/142114</v>
      </c>
      <c r="O563" s="156" t="s">
        <v>3834</v>
      </c>
      <c r="P563" s="145">
        <v>94680311000192</v>
      </c>
    </row>
    <row r="564" spans="1:16" ht="27.75" customHeight="1" x14ac:dyDescent="0.2">
      <c r="A564" s="79">
        <v>556</v>
      </c>
      <c r="B564" s="149" t="s">
        <v>30</v>
      </c>
      <c r="C564" s="162" t="s">
        <v>143</v>
      </c>
      <c r="D564" s="150" t="s">
        <v>2969</v>
      </c>
      <c r="E564" s="151" t="s">
        <v>3330</v>
      </c>
      <c r="F564" s="150" t="s">
        <v>3825</v>
      </c>
      <c r="G564" s="150" t="s">
        <v>1277</v>
      </c>
      <c r="H564" s="150" t="s">
        <v>2769</v>
      </c>
      <c r="I564" s="152">
        <v>80</v>
      </c>
      <c r="J564" s="153">
        <f t="shared" si="33"/>
        <v>80</v>
      </c>
      <c r="K564" s="154">
        <v>42114</v>
      </c>
      <c r="L564" s="155" t="s">
        <v>4486</v>
      </c>
      <c r="M564" s="156">
        <v>2.010104E+18</v>
      </c>
      <c r="N564" s="157" t="str">
        <f t="shared" si="32"/>
        <v>2010104000000000000FOR-071335/142114</v>
      </c>
      <c r="O564" s="156" t="s">
        <v>3834</v>
      </c>
      <c r="P564" s="145">
        <v>94680311000192</v>
      </c>
    </row>
    <row r="565" spans="1:16" ht="27.75" customHeight="1" x14ac:dyDescent="0.2">
      <c r="A565" s="79">
        <v>557</v>
      </c>
      <c r="B565" s="149" t="s">
        <v>30</v>
      </c>
      <c r="C565" s="162" t="s">
        <v>143</v>
      </c>
      <c r="D565" s="150" t="s">
        <v>2969</v>
      </c>
      <c r="E565" s="151" t="s">
        <v>3330</v>
      </c>
      <c r="F565" s="150" t="s">
        <v>3825</v>
      </c>
      <c r="G565" s="150" t="s">
        <v>1278</v>
      </c>
      <c r="H565" s="150" t="s">
        <v>2769</v>
      </c>
      <c r="I565" s="152">
        <v>45</v>
      </c>
      <c r="J565" s="153">
        <f t="shared" si="33"/>
        <v>45</v>
      </c>
      <c r="K565" s="154">
        <v>42114</v>
      </c>
      <c r="L565" s="155" t="s">
        <v>4487</v>
      </c>
      <c r="M565" s="156">
        <v>2.010104E+18</v>
      </c>
      <c r="N565" s="157" t="str">
        <f t="shared" si="32"/>
        <v>2010104000000000000FOR-071336/142114</v>
      </c>
      <c r="O565" s="156" t="s">
        <v>3834</v>
      </c>
      <c r="P565" s="145">
        <v>94680311000192</v>
      </c>
    </row>
    <row r="566" spans="1:16" ht="27.75" customHeight="1" x14ac:dyDescent="0.2">
      <c r="A566" s="79">
        <v>558</v>
      </c>
      <c r="B566" s="149" t="s">
        <v>30</v>
      </c>
      <c r="C566" s="162" t="s">
        <v>143</v>
      </c>
      <c r="D566" s="150" t="s">
        <v>2969</v>
      </c>
      <c r="E566" s="151" t="s">
        <v>3330</v>
      </c>
      <c r="F566" s="150" t="s">
        <v>3825</v>
      </c>
      <c r="G566" s="150" t="s">
        <v>1279</v>
      </c>
      <c r="H566" s="150" t="s">
        <v>2769</v>
      </c>
      <c r="I566" s="152">
        <v>80</v>
      </c>
      <c r="J566" s="153">
        <f t="shared" si="33"/>
        <v>80</v>
      </c>
      <c r="K566" s="154">
        <v>42114</v>
      </c>
      <c r="L566" s="155" t="s">
        <v>4488</v>
      </c>
      <c r="M566" s="156">
        <v>2.010104E+18</v>
      </c>
      <c r="N566" s="157" t="str">
        <f t="shared" si="32"/>
        <v>2010104000000000000FOR-071337/142114</v>
      </c>
      <c r="O566" s="156" t="s">
        <v>3834</v>
      </c>
      <c r="P566" s="145">
        <v>94680311000192</v>
      </c>
    </row>
    <row r="567" spans="1:16" ht="27.75" customHeight="1" x14ac:dyDescent="0.2">
      <c r="A567" s="79">
        <v>559</v>
      </c>
      <c r="B567" s="149" t="s">
        <v>30</v>
      </c>
      <c r="C567" s="162" t="s">
        <v>143</v>
      </c>
      <c r="D567" s="150" t="s">
        <v>2969</v>
      </c>
      <c r="E567" s="151" t="s">
        <v>3330</v>
      </c>
      <c r="F567" s="150" t="s">
        <v>3825</v>
      </c>
      <c r="G567" s="150" t="s">
        <v>1280</v>
      </c>
      <c r="H567" s="150" t="s">
        <v>2769</v>
      </c>
      <c r="I567" s="152">
        <v>90</v>
      </c>
      <c r="J567" s="153">
        <f t="shared" si="33"/>
        <v>90</v>
      </c>
      <c r="K567" s="154">
        <v>42114</v>
      </c>
      <c r="L567" s="155" t="s">
        <v>4489</v>
      </c>
      <c r="M567" s="156">
        <v>2.010104E+18</v>
      </c>
      <c r="N567" s="157" t="str">
        <f t="shared" si="32"/>
        <v>2010104000000000000FOR-071338/142114</v>
      </c>
      <c r="O567" s="156" t="s">
        <v>3834</v>
      </c>
      <c r="P567" s="145">
        <v>94680311000192</v>
      </c>
    </row>
    <row r="568" spans="1:16" ht="27.75" customHeight="1" x14ac:dyDescent="0.2">
      <c r="A568" s="79">
        <v>560</v>
      </c>
      <c r="B568" s="149" t="s">
        <v>30</v>
      </c>
      <c r="C568" s="162" t="s">
        <v>143</v>
      </c>
      <c r="D568" s="150" t="s">
        <v>2969</v>
      </c>
      <c r="E568" s="151" t="s">
        <v>3330</v>
      </c>
      <c r="F568" s="150" t="s">
        <v>3825</v>
      </c>
      <c r="G568" s="150" t="s">
        <v>1281</v>
      </c>
      <c r="H568" s="150" t="s">
        <v>2769</v>
      </c>
      <c r="I568" s="152">
        <v>60</v>
      </c>
      <c r="J568" s="153">
        <f t="shared" si="33"/>
        <v>60</v>
      </c>
      <c r="K568" s="154">
        <v>42114</v>
      </c>
      <c r="L568" s="155" t="s">
        <v>4490</v>
      </c>
      <c r="M568" s="156">
        <v>2.010104E+18</v>
      </c>
      <c r="N568" s="157" t="str">
        <f t="shared" si="32"/>
        <v>2010104000000000000FOR-071339/142114</v>
      </c>
      <c r="O568" s="156" t="s">
        <v>3834</v>
      </c>
      <c r="P568" s="145">
        <v>94680311000192</v>
      </c>
    </row>
    <row r="569" spans="1:16" ht="27.75" customHeight="1" x14ac:dyDescent="0.2">
      <c r="A569" s="79">
        <v>561</v>
      </c>
      <c r="B569" s="149" t="s">
        <v>30</v>
      </c>
      <c r="C569" s="162" t="s">
        <v>143</v>
      </c>
      <c r="D569" s="150" t="s">
        <v>2969</v>
      </c>
      <c r="E569" s="151" t="s">
        <v>3330</v>
      </c>
      <c r="F569" s="150" t="s">
        <v>3825</v>
      </c>
      <c r="G569" s="150" t="s">
        <v>1282</v>
      </c>
      <c r="H569" s="150" t="s">
        <v>2769</v>
      </c>
      <c r="I569" s="152">
        <v>130</v>
      </c>
      <c r="J569" s="153">
        <f t="shared" si="33"/>
        <v>130</v>
      </c>
      <c r="K569" s="154">
        <v>42114</v>
      </c>
      <c r="L569" s="155" t="s">
        <v>4491</v>
      </c>
      <c r="M569" s="156">
        <v>2.010104E+18</v>
      </c>
      <c r="N569" s="157" t="str">
        <f t="shared" si="32"/>
        <v>2010104000000000000FOR-071340/142114</v>
      </c>
      <c r="O569" s="156" t="s">
        <v>3834</v>
      </c>
      <c r="P569" s="145">
        <v>94680311000192</v>
      </c>
    </row>
    <row r="570" spans="1:16" ht="27.75" customHeight="1" x14ac:dyDescent="0.2">
      <c r="A570" s="79">
        <v>562</v>
      </c>
      <c r="B570" s="149" t="s">
        <v>30</v>
      </c>
      <c r="C570" s="162" t="s">
        <v>143</v>
      </c>
      <c r="D570" s="150" t="s">
        <v>2969</v>
      </c>
      <c r="E570" s="151" t="s">
        <v>3330</v>
      </c>
      <c r="F570" s="150" t="s">
        <v>3825</v>
      </c>
      <c r="G570" s="150" t="s">
        <v>1283</v>
      </c>
      <c r="H570" s="150" t="s">
        <v>2769</v>
      </c>
      <c r="I570" s="152">
        <v>340</v>
      </c>
      <c r="J570" s="153">
        <f t="shared" si="33"/>
        <v>340</v>
      </c>
      <c r="K570" s="154">
        <v>42114</v>
      </c>
      <c r="L570" s="155" t="s">
        <v>4492</v>
      </c>
      <c r="M570" s="156">
        <v>2.010104E+18</v>
      </c>
      <c r="N570" s="157" t="str">
        <f t="shared" si="32"/>
        <v>2010104000000000000FOR-071341/142114</v>
      </c>
      <c r="O570" s="156" t="s">
        <v>3834</v>
      </c>
      <c r="P570" s="145">
        <v>94680311000192</v>
      </c>
    </row>
    <row r="571" spans="1:16" ht="27.75" customHeight="1" x14ac:dyDescent="0.2">
      <c r="A571" s="79">
        <v>563</v>
      </c>
      <c r="B571" s="149" t="s">
        <v>30</v>
      </c>
      <c r="C571" s="162" t="s">
        <v>143</v>
      </c>
      <c r="D571" s="150" t="s">
        <v>2969</v>
      </c>
      <c r="E571" s="151" t="s">
        <v>3330</v>
      </c>
      <c r="F571" s="150" t="s">
        <v>3825</v>
      </c>
      <c r="G571" s="150" t="s">
        <v>1284</v>
      </c>
      <c r="H571" s="150" t="s">
        <v>2769</v>
      </c>
      <c r="I571" s="152">
        <v>100</v>
      </c>
      <c r="J571" s="153">
        <f t="shared" si="33"/>
        <v>100</v>
      </c>
      <c r="K571" s="154">
        <v>42114</v>
      </c>
      <c r="L571" s="155" t="s">
        <v>4493</v>
      </c>
      <c r="M571" s="156">
        <v>2.010104E+18</v>
      </c>
      <c r="N571" s="157" t="str">
        <f t="shared" si="32"/>
        <v>2010104000000000000FOR-071342/142114</v>
      </c>
      <c r="O571" s="156" t="s">
        <v>3834</v>
      </c>
      <c r="P571" s="145">
        <v>94680311000192</v>
      </c>
    </row>
    <row r="572" spans="1:16" ht="27.75" customHeight="1" x14ac:dyDescent="0.2">
      <c r="A572" s="79">
        <v>564</v>
      </c>
      <c r="B572" s="149" t="s">
        <v>30</v>
      </c>
      <c r="C572" s="162" t="s">
        <v>143</v>
      </c>
      <c r="D572" s="150" t="s">
        <v>2969</v>
      </c>
      <c r="E572" s="151" t="s">
        <v>3330</v>
      </c>
      <c r="F572" s="150" t="s">
        <v>3825</v>
      </c>
      <c r="G572" s="150" t="s">
        <v>1285</v>
      </c>
      <c r="H572" s="150" t="s">
        <v>2769</v>
      </c>
      <c r="I572" s="152">
        <v>480</v>
      </c>
      <c r="J572" s="153">
        <f t="shared" si="33"/>
        <v>480</v>
      </c>
      <c r="K572" s="154">
        <v>42114</v>
      </c>
      <c r="L572" s="155" t="s">
        <v>4494</v>
      </c>
      <c r="M572" s="156">
        <v>2.010104E+18</v>
      </c>
      <c r="N572" s="157" t="str">
        <f t="shared" si="32"/>
        <v>2010104000000000000FOR-071429/142114</v>
      </c>
      <c r="O572" s="156" t="s">
        <v>3834</v>
      </c>
      <c r="P572" s="145">
        <v>94680311000192</v>
      </c>
    </row>
    <row r="573" spans="1:16" ht="27.75" customHeight="1" x14ac:dyDescent="0.2">
      <c r="A573" s="79">
        <v>565</v>
      </c>
      <c r="B573" s="149" t="s">
        <v>30</v>
      </c>
      <c r="C573" s="162" t="s">
        <v>143</v>
      </c>
      <c r="D573" s="150" t="s">
        <v>2969</v>
      </c>
      <c r="E573" s="151" t="s">
        <v>3330</v>
      </c>
      <c r="F573" s="150" t="s">
        <v>3825</v>
      </c>
      <c r="G573" s="150" t="s">
        <v>1286</v>
      </c>
      <c r="H573" s="150" t="s">
        <v>2769</v>
      </c>
      <c r="I573" s="152">
        <v>70</v>
      </c>
      <c r="J573" s="153">
        <f t="shared" si="33"/>
        <v>70</v>
      </c>
      <c r="K573" s="154">
        <v>42114</v>
      </c>
      <c r="L573" s="155" t="s">
        <v>4495</v>
      </c>
      <c r="M573" s="156">
        <v>2.010104E+18</v>
      </c>
      <c r="N573" s="157" t="str">
        <f t="shared" si="32"/>
        <v>2010104000000000000FOR-071664/142114</v>
      </c>
      <c r="O573" s="156" t="s">
        <v>3834</v>
      </c>
      <c r="P573" s="145">
        <v>94680311000192</v>
      </c>
    </row>
    <row r="574" spans="1:16" ht="27.75" customHeight="1" x14ac:dyDescent="0.2">
      <c r="A574" s="79">
        <v>566</v>
      </c>
      <c r="B574" s="149" t="s">
        <v>30</v>
      </c>
      <c r="C574" s="162" t="s">
        <v>143</v>
      </c>
      <c r="D574" s="150" t="s">
        <v>2969</v>
      </c>
      <c r="E574" s="151" t="s">
        <v>3330</v>
      </c>
      <c r="F574" s="150" t="s">
        <v>3825</v>
      </c>
      <c r="G574" s="150" t="s">
        <v>1287</v>
      </c>
      <c r="H574" s="150" t="s">
        <v>2769</v>
      </c>
      <c r="I574" s="152">
        <v>50</v>
      </c>
      <c r="J574" s="153">
        <f t="shared" ref="J574:J605" si="34">I574</f>
        <v>50</v>
      </c>
      <c r="K574" s="154">
        <v>42114</v>
      </c>
      <c r="L574" s="155" t="s">
        <v>4496</v>
      </c>
      <c r="M574" s="156">
        <v>2.010104E+18</v>
      </c>
      <c r="N574" s="157" t="str">
        <f t="shared" si="32"/>
        <v>2010104000000000000FOR-071668/142114</v>
      </c>
      <c r="O574" s="156" t="s">
        <v>3834</v>
      </c>
      <c r="P574" s="145">
        <v>94680311000192</v>
      </c>
    </row>
    <row r="575" spans="1:16" ht="27.75" customHeight="1" x14ac:dyDescent="0.2">
      <c r="A575" s="79">
        <v>567</v>
      </c>
      <c r="B575" s="149" t="s">
        <v>30</v>
      </c>
      <c r="C575" s="162" t="s">
        <v>143</v>
      </c>
      <c r="D575" s="150" t="s">
        <v>2969</v>
      </c>
      <c r="E575" s="151" t="s">
        <v>3330</v>
      </c>
      <c r="F575" s="150" t="s">
        <v>3825</v>
      </c>
      <c r="G575" s="150" t="s">
        <v>1288</v>
      </c>
      <c r="H575" s="150" t="s">
        <v>2769</v>
      </c>
      <c r="I575" s="152">
        <v>70</v>
      </c>
      <c r="J575" s="153">
        <f t="shared" si="34"/>
        <v>70</v>
      </c>
      <c r="K575" s="154">
        <v>42114</v>
      </c>
      <c r="L575" s="155" t="s">
        <v>4497</v>
      </c>
      <c r="M575" s="156">
        <v>2.010104E+18</v>
      </c>
      <c r="N575" s="157" t="str">
        <f t="shared" si="32"/>
        <v>2010104000000000000FOR-071669/142114</v>
      </c>
      <c r="O575" s="156" t="s">
        <v>3834</v>
      </c>
      <c r="P575" s="145">
        <v>94680311000192</v>
      </c>
    </row>
    <row r="576" spans="1:16" ht="27.75" customHeight="1" x14ac:dyDescent="0.2">
      <c r="A576" s="79">
        <v>568</v>
      </c>
      <c r="B576" s="149" t="s">
        <v>30</v>
      </c>
      <c r="C576" s="162" t="s">
        <v>143</v>
      </c>
      <c r="D576" s="150" t="s">
        <v>2969</v>
      </c>
      <c r="E576" s="151" t="s">
        <v>3330</v>
      </c>
      <c r="F576" s="150" t="s">
        <v>3825</v>
      </c>
      <c r="G576" s="150" t="s">
        <v>1289</v>
      </c>
      <c r="H576" s="150" t="s">
        <v>2769</v>
      </c>
      <c r="I576" s="152">
        <v>80</v>
      </c>
      <c r="J576" s="153">
        <f t="shared" si="34"/>
        <v>80</v>
      </c>
      <c r="K576" s="154">
        <v>42114</v>
      </c>
      <c r="L576" s="155" t="s">
        <v>4498</v>
      </c>
      <c r="M576" s="156">
        <v>2.010104E+18</v>
      </c>
      <c r="N576" s="157" t="str">
        <f t="shared" si="32"/>
        <v>2010104000000000000FOR-071757/142114</v>
      </c>
      <c r="O576" s="156" t="s">
        <v>3834</v>
      </c>
      <c r="P576" s="145">
        <v>94680311000192</v>
      </c>
    </row>
    <row r="577" spans="1:16" ht="27.75" customHeight="1" x14ac:dyDescent="0.2">
      <c r="A577" s="79">
        <v>569</v>
      </c>
      <c r="B577" s="149" t="s">
        <v>30</v>
      </c>
      <c r="C577" s="162" t="s">
        <v>143</v>
      </c>
      <c r="D577" s="150" t="s">
        <v>2969</v>
      </c>
      <c r="E577" s="151" t="s">
        <v>3330</v>
      </c>
      <c r="F577" s="150" t="s">
        <v>3825</v>
      </c>
      <c r="G577" s="150" t="s">
        <v>1290</v>
      </c>
      <c r="H577" s="150" t="s">
        <v>2769</v>
      </c>
      <c r="I577" s="152">
        <v>70</v>
      </c>
      <c r="J577" s="153">
        <f t="shared" si="34"/>
        <v>70</v>
      </c>
      <c r="K577" s="154">
        <v>42114</v>
      </c>
      <c r="L577" s="155" t="s">
        <v>4499</v>
      </c>
      <c r="M577" s="156">
        <v>2.010104E+18</v>
      </c>
      <c r="N577" s="157" t="str">
        <f t="shared" si="32"/>
        <v>2010104000000000000FOR-071762/142114</v>
      </c>
      <c r="O577" s="156" t="s">
        <v>3834</v>
      </c>
      <c r="P577" s="145">
        <v>94680311000192</v>
      </c>
    </row>
    <row r="578" spans="1:16" ht="27.75" customHeight="1" x14ac:dyDescent="0.2">
      <c r="A578" s="79">
        <v>570</v>
      </c>
      <c r="B578" s="149" t="s">
        <v>30</v>
      </c>
      <c r="C578" s="162" t="s">
        <v>143</v>
      </c>
      <c r="D578" s="150" t="s">
        <v>2969</v>
      </c>
      <c r="E578" s="151" t="s">
        <v>3330</v>
      </c>
      <c r="F578" s="150" t="s">
        <v>3825</v>
      </c>
      <c r="G578" s="150" t="s">
        <v>1291</v>
      </c>
      <c r="H578" s="150" t="s">
        <v>2769</v>
      </c>
      <c r="I578" s="152">
        <v>100</v>
      </c>
      <c r="J578" s="153">
        <f t="shared" si="34"/>
        <v>100</v>
      </c>
      <c r="K578" s="154">
        <v>42114</v>
      </c>
      <c r="L578" s="155" t="s">
        <v>4500</v>
      </c>
      <c r="M578" s="156">
        <v>2.010104E+18</v>
      </c>
      <c r="N578" s="157" t="str">
        <f t="shared" si="32"/>
        <v>2010104000000000000FOR-071971/142114</v>
      </c>
      <c r="O578" s="156" t="s">
        <v>3834</v>
      </c>
      <c r="P578" s="145">
        <v>94680311000192</v>
      </c>
    </row>
    <row r="579" spans="1:16" ht="27.75" customHeight="1" x14ac:dyDescent="0.2">
      <c r="A579" s="79">
        <v>571</v>
      </c>
      <c r="B579" s="149" t="s">
        <v>30</v>
      </c>
      <c r="C579" s="162" t="s">
        <v>143</v>
      </c>
      <c r="D579" s="150" t="s">
        <v>2969</v>
      </c>
      <c r="E579" s="151" t="s">
        <v>3330</v>
      </c>
      <c r="F579" s="150" t="s">
        <v>3825</v>
      </c>
      <c r="G579" s="150" t="s">
        <v>1292</v>
      </c>
      <c r="H579" s="150" t="s">
        <v>2769</v>
      </c>
      <c r="I579" s="152">
        <v>80</v>
      </c>
      <c r="J579" s="153">
        <f t="shared" si="34"/>
        <v>80</v>
      </c>
      <c r="K579" s="154">
        <v>42114</v>
      </c>
      <c r="L579" s="155" t="s">
        <v>4501</v>
      </c>
      <c r="M579" s="156">
        <v>2.010104E+18</v>
      </c>
      <c r="N579" s="157" t="str">
        <f t="shared" si="32"/>
        <v>2010104000000000000FOR-071972/142114</v>
      </c>
      <c r="O579" s="156" t="s">
        <v>3834</v>
      </c>
      <c r="P579" s="145">
        <v>94680311000192</v>
      </c>
    </row>
    <row r="580" spans="1:16" ht="27.75" customHeight="1" x14ac:dyDescent="0.2">
      <c r="A580" s="79">
        <v>572</v>
      </c>
      <c r="B580" s="149" t="s">
        <v>30</v>
      </c>
      <c r="C580" s="162" t="s">
        <v>143</v>
      </c>
      <c r="D580" s="150" t="s">
        <v>2969</v>
      </c>
      <c r="E580" s="151" t="s">
        <v>3330</v>
      </c>
      <c r="F580" s="150" t="s">
        <v>3825</v>
      </c>
      <c r="G580" s="150" t="s">
        <v>1293</v>
      </c>
      <c r="H580" s="150" t="s">
        <v>2769</v>
      </c>
      <c r="I580" s="152">
        <v>60</v>
      </c>
      <c r="J580" s="153">
        <f t="shared" si="34"/>
        <v>60</v>
      </c>
      <c r="K580" s="154">
        <v>42114</v>
      </c>
      <c r="L580" s="155" t="s">
        <v>4502</v>
      </c>
      <c r="M580" s="156">
        <v>2.010104E+18</v>
      </c>
      <c r="N580" s="157" t="str">
        <f t="shared" si="32"/>
        <v>2010104000000000000FOR-072076/142114</v>
      </c>
      <c r="O580" s="156" t="s">
        <v>3834</v>
      </c>
      <c r="P580" s="145">
        <v>94680311000192</v>
      </c>
    </row>
    <row r="581" spans="1:16" ht="27.75" customHeight="1" x14ac:dyDescent="0.2">
      <c r="A581" s="79">
        <v>573</v>
      </c>
      <c r="B581" s="149" t="s">
        <v>30</v>
      </c>
      <c r="C581" s="162" t="s">
        <v>143</v>
      </c>
      <c r="D581" s="150" t="s">
        <v>2969</v>
      </c>
      <c r="E581" s="151" t="s">
        <v>3330</v>
      </c>
      <c r="F581" s="150" t="s">
        <v>3825</v>
      </c>
      <c r="G581" s="150" t="s">
        <v>1294</v>
      </c>
      <c r="H581" s="150" t="s">
        <v>2769</v>
      </c>
      <c r="I581" s="152">
        <v>80</v>
      </c>
      <c r="J581" s="153">
        <f t="shared" si="34"/>
        <v>80</v>
      </c>
      <c r="K581" s="154">
        <v>42114</v>
      </c>
      <c r="L581" s="155" t="s">
        <v>4503</v>
      </c>
      <c r="M581" s="156">
        <v>2.010104E+18</v>
      </c>
      <c r="N581" s="157" t="str">
        <f t="shared" si="32"/>
        <v>2010104000000000000FOR-072126/142114</v>
      </c>
      <c r="O581" s="156" t="s">
        <v>3834</v>
      </c>
      <c r="P581" s="145">
        <v>94680311000192</v>
      </c>
    </row>
    <row r="582" spans="1:16" ht="27.75" customHeight="1" x14ac:dyDescent="0.2">
      <c r="A582" s="79">
        <v>574</v>
      </c>
      <c r="B582" s="149" t="s">
        <v>30</v>
      </c>
      <c r="C582" s="162" t="s">
        <v>143</v>
      </c>
      <c r="D582" s="150" t="s">
        <v>2969</v>
      </c>
      <c r="E582" s="151" t="s">
        <v>3330</v>
      </c>
      <c r="F582" s="150" t="s">
        <v>3825</v>
      </c>
      <c r="G582" s="150" t="s">
        <v>1295</v>
      </c>
      <c r="H582" s="150" t="s">
        <v>2769</v>
      </c>
      <c r="I582" s="152">
        <v>50</v>
      </c>
      <c r="J582" s="153">
        <f t="shared" si="34"/>
        <v>50</v>
      </c>
      <c r="K582" s="154">
        <v>42114</v>
      </c>
      <c r="L582" s="155" t="s">
        <v>4504</v>
      </c>
      <c r="M582" s="156">
        <v>2.010104E+18</v>
      </c>
      <c r="N582" s="157" t="str">
        <f t="shared" si="32"/>
        <v>2010104000000000000FOR-072284/142114</v>
      </c>
      <c r="O582" s="156" t="s">
        <v>3834</v>
      </c>
      <c r="P582" s="145">
        <v>94680311000192</v>
      </c>
    </row>
    <row r="583" spans="1:16" ht="27.75" customHeight="1" x14ac:dyDescent="0.2">
      <c r="A583" s="79">
        <v>575</v>
      </c>
      <c r="B583" s="149" t="s">
        <v>30</v>
      </c>
      <c r="C583" s="162" t="s">
        <v>143</v>
      </c>
      <c r="D583" s="150" t="s">
        <v>2969</v>
      </c>
      <c r="E583" s="151" t="s">
        <v>3330</v>
      </c>
      <c r="F583" s="150" t="s">
        <v>3825</v>
      </c>
      <c r="G583" s="150" t="s">
        <v>1296</v>
      </c>
      <c r="H583" s="150" t="s">
        <v>2769</v>
      </c>
      <c r="I583" s="152">
        <v>170</v>
      </c>
      <c r="J583" s="153">
        <f t="shared" si="34"/>
        <v>170</v>
      </c>
      <c r="K583" s="154">
        <v>42114</v>
      </c>
      <c r="L583" s="155" t="s">
        <v>4505</v>
      </c>
      <c r="M583" s="156">
        <v>2.010104E+18</v>
      </c>
      <c r="N583" s="157" t="str">
        <f t="shared" si="32"/>
        <v>2010104000000000000FOR-072414/142114</v>
      </c>
      <c r="O583" s="156" t="s">
        <v>3834</v>
      </c>
      <c r="P583" s="145">
        <v>94680311000192</v>
      </c>
    </row>
    <row r="584" spans="1:16" ht="27.75" customHeight="1" x14ac:dyDescent="0.2">
      <c r="A584" s="79">
        <v>576</v>
      </c>
      <c r="B584" s="149" t="s">
        <v>30</v>
      </c>
      <c r="C584" s="162" t="s">
        <v>143</v>
      </c>
      <c r="D584" s="150" t="s">
        <v>2969</v>
      </c>
      <c r="E584" s="151" t="s">
        <v>3330</v>
      </c>
      <c r="F584" s="150" t="s">
        <v>3825</v>
      </c>
      <c r="G584" s="150" t="s">
        <v>1297</v>
      </c>
      <c r="H584" s="150" t="s">
        <v>2769</v>
      </c>
      <c r="I584" s="152">
        <v>300</v>
      </c>
      <c r="J584" s="153">
        <f t="shared" si="34"/>
        <v>300</v>
      </c>
      <c r="K584" s="154">
        <v>42114</v>
      </c>
      <c r="L584" s="155" t="s">
        <v>4506</v>
      </c>
      <c r="M584" s="156">
        <v>2.010104E+18</v>
      </c>
      <c r="N584" s="157" t="str">
        <f t="shared" si="32"/>
        <v>2010104000000000000FOR-072423/142114</v>
      </c>
      <c r="O584" s="156" t="s">
        <v>3834</v>
      </c>
      <c r="P584" s="145">
        <v>94680311000192</v>
      </c>
    </row>
    <row r="585" spans="1:16" ht="27.75" customHeight="1" x14ac:dyDescent="0.2">
      <c r="A585" s="79">
        <v>577</v>
      </c>
      <c r="B585" s="149" t="s">
        <v>30</v>
      </c>
      <c r="C585" s="162" t="s">
        <v>143</v>
      </c>
      <c r="D585" s="150" t="s">
        <v>2969</v>
      </c>
      <c r="E585" s="151" t="s">
        <v>3330</v>
      </c>
      <c r="F585" s="150" t="s">
        <v>3825</v>
      </c>
      <c r="G585" s="150" t="s">
        <v>1298</v>
      </c>
      <c r="H585" s="150" t="s">
        <v>2769</v>
      </c>
      <c r="I585" s="152">
        <v>70</v>
      </c>
      <c r="J585" s="153">
        <f t="shared" si="34"/>
        <v>70</v>
      </c>
      <c r="K585" s="154">
        <v>42114</v>
      </c>
      <c r="L585" s="155" t="s">
        <v>4507</v>
      </c>
      <c r="M585" s="156">
        <v>2.010104E+18</v>
      </c>
      <c r="N585" s="157" t="str">
        <f t="shared" ref="N585:N648" si="35">M585&amp;G585&amp;K585</f>
        <v>2010104000000000000FOR-072424/142114</v>
      </c>
      <c r="O585" s="156" t="s">
        <v>3834</v>
      </c>
      <c r="P585" s="145">
        <v>94680311000192</v>
      </c>
    </row>
    <row r="586" spans="1:16" ht="27.75" customHeight="1" x14ac:dyDescent="0.2">
      <c r="A586" s="79">
        <v>578</v>
      </c>
      <c r="B586" s="149" t="s">
        <v>30</v>
      </c>
      <c r="C586" s="162" t="s">
        <v>143</v>
      </c>
      <c r="D586" s="150" t="s">
        <v>2969</v>
      </c>
      <c r="E586" s="151" t="s">
        <v>3330</v>
      </c>
      <c r="F586" s="150" t="s">
        <v>3825</v>
      </c>
      <c r="G586" s="150" t="s">
        <v>1299</v>
      </c>
      <c r="H586" s="150" t="s">
        <v>2769</v>
      </c>
      <c r="I586" s="152">
        <v>100</v>
      </c>
      <c r="J586" s="153">
        <f t="shared" si="34"/>
        <v>100</v>
      </c>
      <c r="K586" s="154">
        <v>42114</v>
      </c>
      <c r="L586" s="155" t="s">
        <v>4508</v>
      </c>
      <c r="M586" s="156">
        <v>2.010104E+18</v>
      </c>
      <c r="N586" s="157" t="str">
        <f t="shared" si="35"/>
        <v>2010104000000000000FOR-072434/142114</v>
      </c>
      <c r="O586" s="156" t="s">
        <v>3834</v>
      </c>
      <c r="P586" s="145">
        <v>94680311000192</v>
      </c>
    </row>
    <row r="587" spans="1:16" ht="27.75" customHeight="1" x14ac:dyDescent="0.2">
      <c r="A587" s="79">
        <v>579</v>
      </c>
      <c r="B587" s="149" t="s">
        <v>30</v>
      </c>
      <c r="C587" s="162" t="s">
        <v>143</v>
      </c>
      <c r="D587" s="150" t="s">
        <v>2969</v>
      </c>
      <c r="E587" s="151" t="s">
        <v>3330</v>
      </c>
      <c r="F587" s="150" t="s">
        <v>3825</v>
      </c>
      <c r="G587" s="150" t="s">
        <v>1300</v>
      </c>
      <c r="H587" s="150" t="s">
        <v>2769</v>
      </c>
      <c r="I587" s="152">
        <v>80</v>
      </c>
      <c r="J587" s="153">
        <f t="shared" si="34"/>
        <v>80</v>
      </c>
      <c r="K587" s="154">
        <v>42114</v>
      </c>
      <c r="L587" s="155" t="s">
        <v>4509</v>
      </c>
      <c r="M587" s="156">
        <v>2.010104E+18</v>
      </c>
      <c r="N587" s="157" t="str">
        <f t="shared" si="35"/>
        <v>2010104000000000000FOR-072435/142114</v>
      </c>
      <c r="O587" s="156" t="s">
        <v>3834</v>
      </c>
      <c r="P587" s="145">
        <v>94680311000192</v>
      </c>
    </row>
    <row r="588" spans="1:16" ht="27.75" customHeight="1" x14ac:dyDescent="0.2">
      <c r="A588" s="79">
        <v>580</v>
      </c>
      <c r="B588" s="149" t="s">
        <v>30</v>
      </c>
      <c r="C588" s="162" t="s">
        <v>143</v>
      </c>
      <c r="D588" s="150" t="s">
        <v>2969</v>
      </c>
      <c r="E588" s="151" t="s">
        <v>3330</v>
      </c>
      <c r="F588" s="150" t="s">
        <v>3825</v>
      </c>
      <c r="G588" s="150" t="s">
        <v>1301</v>
      </c>
      <c r="H588" s="150" t="s">
        <v>2769</v>
      </c>
      <c r="I588" s="152">
        <v>50</v>
      </c>
      <c r="J588" s="153">
        <f t="shared" si="34"/>
        <v>50</v>
      </c>
      <c r="K588" s="154">
        <v>42114</v>
      </c>
      <c r="L588" s="155" t="s">
        <v>4510</v>
      </c>
      <c r="M588" s="156">
        <v>2.010104E+18</v>
      </c>
      <c r="N588" s="157" t="str">
        <f t="shared" si="35"/>
        <v>2010104000000000000FOR-072461/142114</v>
      </c>
      <c r="O588" s="156" t="s">
        <v>3834</v>
      </c>
      <c r="P588" s="145">
        <v>94680311000192</v>
      </c>
    </row>
    <row r="589" spans="1:16" ht="27.75" customHeight="1" x14ac:dyDescent="0.2">
      <c r="A589" s="79">
        <v>581</v>
      </c>
      <c r="B589" s="149" t="s">
        <v>30</v>
      </c>
      <c r="C589" s="162" t="s">
        <v>143</v>
      </c>
      <c r="D589" s="150" t="s">
        <v>2969</v>
      </c>
      <c r="E589" s="151" t="s">
        <v>3330</v>
      </c>
      <c r="F589" s="150" t="s">
        <v>3825</v>
      </c>
      <c r="G589" s="150" t="s">
        <v>1302</v>
      </c>
      <c r="H589" s="150" t="s">
        <v>2769</v>
      </c>
      <c r="I589" s="152">
        <v>60</v>
      </c>
      <c r="J589" s="153">
        <f t="shared" si="34"/>
        <v>60</v>
      </c>
      <c r="K589" s="154">
        <v>42129</v>
      </c>
      <c r="L589" s="155" t="s">
        <v>4511</v>
      </c>
      <c r="M589" s="156">
        <v>2.010104E+18</v>
      </c>
      <c r="N589" s="157" t="str">
        <f t="shared" si="35"/>
        <v>2010104000000000000FOR-072670/142129</v>
      </c>
      <c r="O589" s="156" t="s">
        <v>3834</v>
      </c>
      <c r="P589" s="145">
        <v>94680311000192</v>
      </c>
    </row>
    <row r="590" spans="1:16" ht="27.75" customHeight="1" x14ac:dyDescent="0.2">
      <c r="A590" s="79">
        <v>582</v>
      </c>
      <c r="B590" s="149" t="s">
        <v>30</v>
      </c>
      <c r="C590" s="162" t="s">
        <v>143</v>
      </c>
      <c r="D590" s="150" t="s">
        <v>2969</v>
      </c>
      <c r="E590" s="151" t="s">
        <v>3330</v>
      </c>
      <c r="F590" s="150" t="s">
        <v>3825</v>
      </c>
      <c r="G590" s="150" t="s">
        <v>1303</v>
      </c>
      <c r="H590" s="150" t="s">
        <v>2769</v>
      </c>
      <c r="I590" s="152">
        <v>80</v>
      </c>
      <c r="J590" s="153">
        <f t="shared" si="34"/>
        <v>80</v>
      </c>
      <c r="K590" s="154">
        <v>42129</v>
      </c>
      <c r="L590" s="155" t="s">
        <v>4512</v>
      </c>
      <c r="M590" s="156">
        <v>2.010104E+18</v>
      </c>
      <c r="N590" s="157" t="str">
        <f t="shared" si="35"/>
        <v>2010104000000000000FOR-072785/142129</v>
      </c>
      <c r="O590" s="156" t="s">
        <v>3834</v>
      </c>
      <c r="P590" s="145">
        <v>94680311000192</v>
      </c>
    </row>
    <row r="591" spans="1:16" ht="27.75" customHeight="1" x14ac:dyDescent="0.2">
      <c r="A591" s="79">
        <v>583</v>
      </c>
      <c r="B591" s="149" t="s">
        <v>30</v>
      </c>
      <c r="C591" s="162" t="s">
        <v>143</v>
      </c>
      <c r="D591" s="150" t="s">
        <v>2969</v>
      </c>
      <c r="E591" s="151" t="s">
        <v>3330</v>
      </c>
      <c r="F591" s="150" t="s">
        <v>3825</v>
      </c>
      <c r="G591" s="150" t="s">
        <v>1304</v>
      </c>
      <c r="H591" s="150" t="s">
        <v>2769</v>
      </c>
      <c r="I591" s="152">
        <v>100</v>
      </c>
      <c r="J591" s="153">
        <f t="shared" si="34"/>
        <v>100</v>
      </c>
      <c r="K591" s="154">
        <v>42129</v>
      </c>
      <c r="L591" s="155" t="s">
        <v>4513</v>
      </c>
      <c r="M591" s="156">
        <v>2.010104E+18</v>
      </c>
      <c r="N591" s="157" t="str">
        <f t="shared" si="35"/>
        <v>2010104000000000000FOR-072786/142129</v>
      </c>
      <c r="O591" s="156" t="s">
        <v>3834</v>
      </c>
      <c r="P591" s="145">
        <v>94680311000192</v>
      </c>
    </row>
    <row r="592" spans="1:16" ht="27.75" customHeight="1" x14ac:dyDescent="0.2">
      <c r="A592" s="79">
        <v>584</v>
      </c>
      <c r="B592" s="149" t="s">
        <v>30</v>
      </c>
      <c r="C592" s="162" t="s">
        <v>143</v>
      </c>
      <c r="D592" s="150" t="s">
        <v>2969</v>
      </c>
      <c r="E592" s="151" t="s">
        <v>3330</v>
      </c>
      <c r="F592" s="150" t="s">
        <v>3825</v>
      </c>
      <c r="G592" s="150" t="s">
        <v>1305</v>
      </c>
      <c r="H592" s="150" t="s">
        <v>2769</v>
      </c>
      <c r="I592" s="152">
        <v>40</v>
      </c>
      <c r="J592" s="153">
        <f t="shared" si="34"/>
        <v>40</v>
      </c>
      <c r="K592" s="154">
        <v>42129</v>
      </c>
      <c r="L592" s="155" t="s">
        <v>4514</v>
      </c>
      <c r="M592" s="156">
        <v>2.010104E+18</v>
      </c>
      <c r="N592" s="157" t="str">
        <f t="shared" si="35"/>
        <v>2010104000000000000FOR-072787/142129</v>
      </c>
      <c r="O592" s="156" t="s">
        <v>3834</v>
      </c>
      <c r="P592" s="145">
        <v>94680311000192</v>
      </c>
    </row>
    <row r="593" spans="1:16" ht="27.75" customHeight="1" x14ac:dyDescent="0.2">
      <c r="A593" s="79">
        <v>585</v>
      </c>
      <c r="B593" s="149" t="s">
        <v>30</v>
      </c>
      <c r="C593" s="162" t="s">
        <v>143</v>
      </c>
      <c r="D593" s="150" t="s">
        <v>2969</v>
      </c>
      <c r="E593" s="151" t="s">
        <v>3330</v>
      </c>
      <c r="F593" s="150" t="s">
        <v>3825</v>
      </c>
      <c r="G593" s="150" t="s">
        <v>1306</v>
      </c>
      <c r="H593" s="150" t="s">
        <v>2769</v>
      </c>
      <c r="I593" s="152">
        <v>40</v>
      </c>
      <c r="J593" s="153">
        <f t="shared" si="34"/>
        <v>40</v>
      </c>
      <c r="K593" s="154">
        <v>42129</v>
      </c>
      <c r="L593" s="155" t="s">
        <v>4515</v>
      </c>
      <c r="M593" s="156">
        <v>2.010104E+18</v>
      </c>
      <c r="N593" s="157" t="str">
        <f t="shared" si="35"/>
        <v>2010104000000000000FOR-072788/142129</v>
      </c>
      <c r="O593" s="156" t="s">
        <v>3834</v>
      </c>
      <c r="P593" s="145">
        <v>94680311000192</v>
      </c>
    </row>
    <row r="594" spans="1:16" ht="27.75" customHeight="1" x14ac:dyDescent="0.2">
      <c r="A594" s="79">
        <v>586</v>
      </c>
      <c r="B594" s="149" t="s">
        <v>30</v>
      </c>
      <c r="C594" s="162" t="s">
        <v>143</v>
      </c>
      <c r="D594" s="150" t="s">
        <v>2969</v>
      </c>
      <c r="E594" s="151" t="s">
        <v>3330</v>
      </c>
      <c r="F594" s="150" t="s">
        <v>3825</v>
      </c>
      <c r="G594" s="150" t="s">
        <v>1307</v>
      </c>
      <c r="H594" s="150" t="s">
        <v>2769</v>
      </c>
      <c r="I594" s="152">
        <v>80</v>
      </c>
      <c r="J594" s="153">
        <f t="shared" si="34"/>
        <v>80</v>
      </c>
      <c r="K594" s="154">
        <v>42129</v>
      </c>
      <c r="L594" s="155" t="s">
        <v>4516</v>
      </c>
      <c r="M594" s="156">
        <v>2.010104E+18</v>
      </c>
      <c r="N594" s="157" t="str">
        <f t="shared" si="35"/>
        <v>2010104000000000000FOR-072795/142129</v>
      </c>
      <c r="O594" s="156" t="s">
        <v>3834</v>
      </c>
      <c r="P594" s="145">
        <v>94680311000192</v>
      </c>
    </row>
    <row r="595" spans="1:16" ht="27.75" customHeight="1" x14ac:dyDescent="0.2">
      <c r="A595" s="79">
        <v>587</v>
      </c>
      <c r="B595" s="149" t="s">
        <v>30</v>
      </c>
      <c r="C595" s="162" t="s">
        <v>143</v>
      </c>
      <c r="D595" s="150" t="s">
        <v>2969</v>
      </c>
      <c r="E595" s="151" t="s">
        <v>3330</v>
      </c>
      <c r="F595" s="150" t="s">
        <v>3825</v>
      </c>
      <c r="G595" s="150" t="s">
        <v>1308</v>
      </c>
      <c r="H595" s="150" t="s">
        <v>2769</v>
      </c>
      <c r="I595" s="152">
        <v>40</v>
      </c>
      <c r="J595" s="153">
        <f t="shared" si="34"/>
        <v>40</v>
      </c>
      <c r="K595" s="154">
        <v>42129</v>
      </c>
      <c r="L595" s="155" t="s">
        <v>4517</v>
      </c>
      <c r="M595" s="156">
        <v>2.010104E+18</v>
      </c>
      <c r="N595" s="157" t="str">
        <f t="shared" si="35"/>
        <v>2010104000000000000FOR-072930/142129</v>
      </c>
      <c r="O595" s="156" t="s">
        <v>3834</v>
      </c>
      <c r="P595" s="145">
        <v>94680311000192</v>
      </c>
    </row>
    <row r="596" spans="1:16" ht="27.75" customHeight="1" x14ac:dyDescent="0.2">
      <c r="A596" s="79">
        <v>588</v>
      </c>
      <c r="B596" s="149" t="s">
        <v>30</v>
      </c>
      <c r="C596" s="162" t="s">
        <v>143</v>
      </c>
      <c r="D596" s="150" t="s">
        <v>2969</v>
      </c>
      <c r="E596" s="151" t="s">
        <v>3330</v>
      </c>
      <c r="F596" s="150" t="s">
        <v>3825</v>
      </c>
      <c r="G596" s="150" t="s">
        <v>1309</v>
      </c>
      <c r="H596" s="150" t="s">
        <v>2769</v>
      </c>
      <c r="I596" s="152">
        <v>60</v>
      </c>
      <c r="J596" s="153">
        <f t="shared" si="34"/>
        <v>60</v>
      </c>
      <c r="K596" s="154">
        <v>42129</v>
      </c>
      <c r="L596" s="155" t="s">
        <v>4518</v>
      </c>
      <c r="M596" s="156">
        <v>2.010104E+18</v>
      </c>
      <c r="N596" s="157" t="str">
        <f t="shared" si="35"/>
        <v>2010104000000000000FOR-072931/142129</v>
      </c>
      <c r="O596" s="156" t="s">
        <v>3834</v>
      </c>
      <c r="P596" s="145">
        <v>94680311000192</v>
      </c>
    </row>
    <row r="597" spans="1:16" ht="27.75" customHeight="1" x14ac:dyDescent="0.2">
      <c r="A597" s="79">
        <v>589</v>
      </c>
      <c r="B597" s="149" t="s">
        <v>30</v>
      </c>
      <c r="C597" s="162" t="s">
        <v>143</v>
      </c>
      <c r="D597" s="150" t="s">
        <v>2969</v>
      </c>
      <c r="E597" s="151" t="s">
        <v>3330</v>
      </c>
      <c r="F597" s="150" t="s">
        <v>3825</v>
      </c>
      <c r="G597" s="150" t="s">
        <v>1310</v>
      </c>
      <c r="H597" s="150" t="s">
        <v>2769</v>
      </c>
      <c r="I597" s="152">
        <v>80</v>
      </c>
      <c r="J597" s="153">
        <f t="shared" si="34"/>
        <v>80</v>
      </c>
      <c r="K597" s="154">
        <v>42129</v>
      </c>
      <c r="L597" s="155" t="s">
        <v>4519</v>
      </c>
      <c r="M597" s="156">
        <v>2.010104E+18</v>
      </c>
      <c r="N597" s="157" t="str">
        <f t="shared" si="35"/>
        <v>2010104000000000000FOR-072932/142129</v>
      </c>
      <c r="O597" s="156" t="s">
        <v>3834</v>
      </c>
      <c r="P597" s="145">
        <v>94680311000192</v>
      </c>
    </row>
    <row r="598" spans="1:16" ht="27.75" customHeight="1" x14ac:dyDescent="0.2">
      <c r="A598" s="79">
        <v>590</v>
      </c>
      <c r="B598" s="149" t="s">
        <v>30</v>
      </c>
      <c r="C598" s="162" t="s">
        <v>143</v>
      </c>
      <c r="D598" s="150" t="s">
        <v>2969</v>
      </c>
      <c r="E598" s="151" t="s">
        <v>3330</v>
      </c>
      <c r="F598" s="150" t="s">
        <v>3825</v>
      </c>
      <c r="G598" s="150" t="s">
        <v>1311</v>
      </c>
      <c r="H598" s="150" t="s">
        <v>2769</v>
      </c>
      <c r="I598" s="152">
        <v>85</v>
      </c>
      <c r="J598" s="153">
        <f t="shared" si="34"/>
        <v>85</v>
      </c>
      <c r="K598" s="154">
        <v>42129</v>
      </c>
      <c r="L598" s="155" t="s">
        <v>4520</v>
      </c>
      <c r="M598" s="156">
        <v>2.010104E+18</v>
      </c>
      <c r="N598" s="157" t="str">
        <f t="shared" si="35"/>
        <v>2010104000000000000FOR-072933/142129</v>
      </c>
      <c r="O598" s="156" t="s">
        <v>3834</v>
      </c>
      <c r="P598" s="145">
        <v>94680311000192</v>
      </c>
    </row>
    <row r="599" spans="1:16" ht="27.75" customHeight="1" x14ac:dyDescent="0.2">
      <c r="A599" s="79">
        <v>591</v>
      </c>
      <c r="B599" s="149" t="s">
        <v>30</v>
      </c>
      <c r="C599" s="162" t="s">
        <v>143</v>
      </c>
      <c r="D599" s="150" t="s">
        <v>2969</v>
      </c>
      <c r="E599" s="151" t="s">
        <v>3330</v>
      </c>
      <c r="F599" s="150" t="s">
        <v>3825</v>
      </c>
      <c r="G599" s="150" t="s">
        <v>1312</v>
      </c>
      <c r="H599" s="150" t="s">
        <v>2769</v>
      </c>
      <c r="I599" s="152">
        <v>80</v>
      </c>
      <c r="J599" s="153">
        <f t="shared" si="34"/>
        <v>80</v>
      </c>
      <c r="K599" s="154">
        <v>42129</v>
      </c>
      <c r="L599" s="155" t="s">
        <v>4521</v>
      </c>
      <c r="M599" s="156">
        <v>2.010104E+18</v>
      </c>
      <c r="N599" s="157" t="str">
        <f t="shared" si="35"/>
        <v>2010104000000000000FOR-073188/142129</v>
      </c>
      <c r="O599" s="156" t="s">
        <v>3834</v>
      </c>
      <c r="P599" s="145">
        <v>94680311000192</v>
      </c>
    </row>
    <row r="600" spans="1:16" ht="27.75" customHeight="1" x14ac:dyDescent="0.2">
      <c r="A600" s="79">
        <v>592</v>
      </c>
      <c r="B600" s="149" t="s">
        <v>30</v>
      </c>
      <c r="C600" s="162" t="s">
        <v>143</v>
      </c>
      <c r="D600" s="150" t="s">
        <v>2969</v>
      </c>
      <c r="E600" s="151" t="s">
        <v>3330</v>
      </c>
      <c r="F600" s="150" t="s">
        <v>3825</v>
      </c>
      <c r="G600" s="150" t="s">
        <v>1313</v>
      </c>
      <c r="H600" s="150" t="s">
        <v>2769</v>
      </c>
      <c r="I600" s="152">
        <v>80</v>
      </c>
      <c r="J600" s="153">
        <f t="shared" si="34"/>
        <v>80</v>
      </c>
      <c r="K600" s="154">
        <v>42129</v>
      </c>
      <c r="L600" s="155" t="s">
        <v>4522</v>
      </c>
      <c r="M600" s="156">
        <v>2.010104E+18</v>
      </c>
      <c r="N600" s="157" t="str">
        <f t="shared" si="35"/>
        <v>2010104000000000000FOR-073556/142129</v>
      </c>
      <c r="O600" s="156" t="s">
        <v>3834</v>
      </c>
      <c r="P600" s="145">
        <v>94680311000192</v>
      </c>
    </row>
    <row r="601" spans="1:16" ht="27.75" customHeight="1" x14ac:dyDescent="0.2">
      <c r="A601" s="79">
        <v>593</v>
      </c>
      <c r="B601" s="149" t="s">
        <v>30</v>
      </c>
      <c r="C601" s="162" t="s">
        <v>143</v>
      </c>
      <c r="D601" s="150" t="s">
        <v>2969</v>
      </c>
      <c r="E601" s="151" t="s">
        <v>3330</v>
      </c>
      <c r="F601" s="150" t="s">
        <v>3825</v>
      </c>
      <c r="G601" s="150" t="s">
        <v>1314</v>
      </c>
      <c r="H601" s="150" t="s">
        <v>2769</v>
      </c>
      <c r="I601" s="152">
        <v>180</v>
      </c>
      <c r="J601" s="153">
        <f t="shared" si="34"/>
        <v>180</v>
      </c>
      <c r="K601" s="154">
        <v>42129</v>
      </c>
      <c r="L601" s="155" t="s">
        <v>4523</v>
      </c>
      <c r="M601" s="156">
        <v>2.010104E+18</v>
      </c>
      <c r="N601" s="157" t="str">
        <f t="shared" si="35"/>
        <v>2010104000000000000FOR-073581/142129</v>
      </c>
      <c r="O601" s="156" t="s">
        <v>3834</v>
      </c>
      <c r="P601" s="145">
        <v>94680311000192</v>
      </c>
    </row>
    <row r="602" spans="1:16" ht="27.75" customHeight="1" x14ac:dyDescent="0.2">
      <c r="A602" s="79">
        <v>594</v>
      </c>
      <c r="B602" s="149" t="s">
        <v>30</v>
      </c>
      <c r="C602" s="162" t="s">
        <v>143</v>
      </c>
      <c r="D602" s="150" t="s">
        <v>2969</v>
      </c>
      <c r="E602" s="151" t="s">
        <v>3330</v>
      </c>
      <c r="F602" s="150" t="s">
        <v>3825</v>
      </c>
      <c r="G602" s="150" t="s">
        <v>1315</v>
      </c>
      <c r="H602" s="150" t="s">
        <v>2769</v>
      </c>
      <c r="I602" s="152">
        <v>60</v>
      </c>
      <c r="J602" s="153">
        <f t="shared" si="34"/>
        <v>60</v>
      </c>
      <c r="K602" s="154">
        <v>42129</v>
      </c>
      <c r="L602" s="155" t="s">
        <v>4524</v>
      </c>
      <c r="M602" s="156">
        <v>2.010104E+18</v>
      </c>
      <c r="N602" s="157" t="str">
        <f t="shared" si="35"/>
        <v>2010104000000000000FOR-073725/142129</v>
      </c>
      <c r="O602" s="156" t="s">
        <v>3834</v>
      </c>
      <c r="P602" s="145">
        <v>94680311000192</v>
      </c>
    </row>
    <row r="603" spans="1:16" ht="27.75" customHeight="1" x14ac:dyDescent="0.2">
      <c r="A603" s="79">
        <v>595</v>
      </c>
      <c r="B603" s="149" t="s">
        <v>30</v>
      </c>
      <c r="C603" s="162" t="s">
        <v>143</v>
      </c>
      <c r="D603" s="150" t="s">
        <v>2969</v>
      </c>
      <c r="E603" s="151" t="s">
        <v>3330</v>
      </c>
      <c r="F603" s="150" t="s">
        <v>3825</v>
      </c>
      <c r="G603" s="150" t="s">
        <v>1316</v>
      </c>
      <c r="H603" s="150" t="s">
        <v>2769</v>
      </c>
      <c r="I603" s="152">
        <v>100</v>
      </c>
      <c r="J603" s="153">
        <f t="shared" si="34"/>
        <v>100</v>
      </c>
      <c r="K603" s="154">
        <v>42129</v>
      </c>
      <c r="L603" s="155" t="s">
        <v>4525</v>
      </c>
      <c r="M603" s="156">
        <v>2.010104E+18</v>
      </c>
      <c r="N603" s="157" t="str">
        <f t="shared" si="35"/>
        <v>2010104000000000000FOR-073864/142129</v>
      </c>
      <c r="O603" s="156" t="s">
        <v>3834</v>
      </c>
      <c r="P603" s="145">
        <v>94680311000192</v>
      </c>
    </row>
    <row r="604" spans="1:16" ht="27.75" customHeight="1" x14ac:dyDescent="0.2">
      <c r="A604" s="79">
        <v>596</v>
      </c>
      <c r="B604" s="149" t="s">
        <v>30</v>
      </c>
      <c r="C604" s="162" t="s">
        <v>143</v>
      </c>
      <c r="D604" s="150" t="s">
        <v>2969</v>
      </c>
      <c r="E604" s="151" t="s">
        <v>3330</v>
      </c>
      <c r="F604" s="150" t="s">
        <v>3825</v>
      </c>
      <c r="G604" s="150" t="s">
        <v>1317</v>
      </c>
      <c r="H604" s="150" t="s">
        <v>2769</v>
      </c>
      <c r="I604" s="152">
        <v>360</v>
      </c>
      <c r="J604" s="153">
        <f t="shared" si="34"/>
        <v>360</v>
      </c>
      <c r="K604" s="154">
        <v>42129</v>
      </c>
      <c r="L604" s="155" t="s">
        <v>4526</v>
      </c>
      <c r="M604" s="156">
        <v>2.010104E+18</v>
      </c>
      <c r="N604" s="157" t="str">
        <f t="shared" si="35"/>
        <v>2010104000000000000FOR-074211/142129</v>
      </c>
      <c r="O604" s="156" t="s">
        <v>3834</v>
      </c>
      <c r="P604" s="145">
        <v>94680311000192</v>
      </c>
    </row>
    <row r="605" spans="1:16" ht="27.75" customHeight="1" x14ac:dyDescent="0.2">
      <c r="A605" s="79">
        <v>597</v>
      </c>
      <c r="B605" s="149" t="s">
        <v>30</v>
      </c>
      <c r="C605" s="162" t="s">
        <v>143</v>
      </c>
      <c r="D605" s="150" t="s">
        <v>2969</v>
      </c>
      <c r="E605" s="151" t="s">
        <v>3330</v>
      </c>
      <c r="F605" s="150" t="s">
        <v>3825</v>
      </c>
      <c r="G605" s="150" t="s">
        <v>1318</v>
      </c>
      <c r="H605" s="150" t="s">
        <v>2769</v>
      </c>
      <c r="I605" s="152">
        <v>648</v>
      </c>
      <c r="J605" s="153">
        <f t="shared" si="34"/>
        <v>648</v>
      </c>
      <c r="K605" s="154">
        <v>42129</v>
      </c>
      <c r="L605" s="155" t="s">
        <v>4527</v>
      </c>
      <c r="M605" s="156">
        <v>2.010104E+18</v>
      </c>
      <c r="N605" s="157" t="str">
        <f t="shared" si="35"/>
        <v>2010104000000000000FOR-074212/142129</v>
      </c>
      <c r="O605" s="156" t="s">
        <v>3834</v>
      </c>
      <c r="P605" s="145">
        <v>94680311000192</v>
      </c>
    </row>
    <row r="606" spans="1:16" ht="27.75" customHeight="1" x14ac:dyDescent="0.2">
      <c r="A606" s="79">
        <v>598</v>
      </c>
      <c r="B606" s="149" t="s">
        <v>30</v>
      </c>
      <c r="C606" s="162" t="s">
        <v>143</v>
      </c>
      <c r="D606" s="150" t="s">
        <v>2969</v>
      </c>
      <c r="E606" s="151" t="s">
        <v>3330</v>
      </c>
      <c r="F606" s="150" t="s">
        <v>3825</v>
      </c>
      <c r="G606" s="150" t="s">
        <v>1319</v>
      </c>
      <c r="H606" s="150" t="s">
        <v>2769</v>
      </c>
      <c r="I606" s="152">
        <v>80</v>
      </c>
      <c r="J606" s="153">
        <f t="shared" ref="J606:J637" si="36">I606</f>
        <v>80</v>
      </c>
      <c r="K606" s="154">
        <v>42129</v>
      </c>
      <c r="L606" s="155" t="s">
        <v>4528</v>
      </c>
      <c r="M606" s="156">
        <v>2.010104E+18</v>
      </c>
      <c r="N606" s="157" t="str">
        <f t="shared" si="35"/>
        <v>2010104000000000000FOR-074270/142129</v>
      </c>
      <c r="O606" s="156" t="s">
        <v>3834</v>
      </c>
      <c r="P606" s="145">
        <v>94680311000192</v>
      </c>
    </row>
    <row r="607" spans="1:16" ht="27.75" customHeight="1" x14ac:dyDescent="0.2">
      <c r="A607" s="79">
        <v>599</v>
      </c>
      <c r="B607" s="149" t="s">
        <v>30</v>
      </c>
      <c r="C607" s="162" t="s">
        <v>143</v>
      </c>
      <c r="D607" s="150" t="s">
        <v>2969</v>
      </c>
      <c r="E607" s="151" t="s">
        <v>3330</v>
      </c>
      <c r="F607" s="150" t="s">
        <v>3825</v>
      </c>
      <c r="G607" s="150" t="s">
        <v>1320</v>
      </c>
      <c r="H607" s="150" t="s">
        <v>2769</v>
      </c>
      <c r="I607" s="152">
        <v>260</v>
      </c>
      <c r="J607" s="153">
        <f t="shared" si="36"/>
        <v>260</v>
      </c>
      <c r="K607" s="154">
        <v>42129</v>
      </c>
      <c r="L607" s="155" t="s">
        <v>4529</v>
      </c>
      <c r="M607" s="156">
        <v>2.010104E+18</v>
      </c>
      <c r="N607" s="157" t="str">
        <f t="shared" si="35"/>
        <v>2010104000000000000FOR-074307/142129</v>
      </c>
      <c r="O607" s="156" t="s">
        <v>3834</v>
      </c>
      <c r="P607" s="145">
        <v>94680311000192</v>
      </c>
    </row>
    <row r="608" spans="1:16" ht="27.75" customHeight="1" x14ac:dyDescent="0.2">
      <c r="A608" s="79">
        <v>600</v>
      </c>
      <c r="B608" s="149" t="s">
        <v>30</v>
      </c>
      <c r="C608" s="162" t="s">
        <v>143</v>
      </c>
      <c r="D608" s="150" t="s">
        <v>2969</v>
      </c>
      <c r="E608" s="151" t="s">
        <v>3330</v>
      </c>
      <c r="F608" s="150" t="s">
        <v>3825</v>
      </c>
      <c r="G608" s="150" t="s">
        <v>1321</v>
      </c>
      <c r="H608" s="150" t="s">
        <v>2769</v>
      </c>
      <c r="I608" s="152">
        <v>180</v>
      </c>
      <c r="J608" s="153">
        <f t="shared" si="36"/>
        <v>180</v>
      </c>
      <c r="K608" s="154">
        <v>42129</v>
      </c>
      <c r="L608" s="155" t="s">
        <v>4530</v>
      </c>
      <c r="M608" s="156">
        <v>2.010104E+18</v>
      </c>
      <c r="N608" s="157" t="str">
        <f t="shared" si="35"/>
        <v>2010104000000000000FOR-074360/142129</v>
      </c>
      <c r="O608" s="156" t="s">
        <v>3834</v>
      </c>
      <c r="P608" s="145">
        <v>94680311000192</v>
      </c>
    </row>
    <row r="609" spans="1:16" ht="27.75" customHeight="1" x14ac:dyDescent="0.2">
      <c r="A609" s="79">
        <v>601</v>
      </c>
      <c r="B609" s="149" t="s">
        <v>30</v>
      </c>
      <c r="C609" s="162" t="s">
        <v>143</v>
      </c>
      <c r="D609" s="150" t="s">
        <v>2969</v>
      </c>
      <c r="E609" s="151" t="s">
        <v>3330</v>
      </c>
      <c r="F609" s="150" t="s">
        <v>3825</v>
      </c>
      <c r="G609" s="150" t="s">
        <v>1322</v>
      </c>
      <c r="H609" s="150" t="s">
        <v>2769</v>
      </c>
      <c r="I609" s="152">
        <v>80</v>
      </c>
      <c r="J609" s="153">
        <f t="shared" si="36"/>
        <v>80</v>
      </c>
      <c r="K609" s="154">
        <v>42144</v>
      </c>
      <c r="L609" s="155" t="s">
        <v>4531</v>
      </c>
      <c r="M609" s="156">
        <v>2.010104E+18</v>
      </c>
      <c r="N609" s="157" t="str">
        <f t="shared" si="35"/>
        <v>2010104000000000000FOR-074461/142144</v>
      </c>
      <c r="O609" s="156" t="s">
        <v>3834</v>
      </c>
      <c r="P609" s="145">
        <v>94680311000192</v>
      </c>
    </row>
    <row r="610" spans="1:16" ht="27.75" customHeight="1" x14ac:dyDescent="0.2">
      <c r="A610" s="79">
        <v>602</v>
      </c>
      <c r="B610" s="149" t="s">
        <v>30</v>
      </c>
      <c r="C610" s="162" t="s">
        <v>143</v>
      </c>
      <c r="D610" s="150" t="s">
        <v>2969</v>
      </c>
      <c r="E610" s="151" t="s">
        <v>3330</v>
      </c>
      <c r="F610" s="150" t="s">
        <v>3825</v>
      </c>
      <c r="G610" s="150" t="s">
        <v>1323</v>
      </c>
      <c r="H610" s="150" t="s">
        <v>2769</v>
      </c>
      <c r="I610" s="152">
        <v>40</v>
      </c>
      <c r="J610" s="153">
        <f t="shared" si="36"/>
        <v>40</v>
      </c>
      <c r="K610" s="154">
        <v>42144</v>
      </c>
      <c r="L610" s="155" t="s">
        <v>4532</v>
      </c>
      <c r="M610" s="156">
        <v>2.010104E+18</v>
      </c>
      <c r="N610" s="157" t="str">
        <f t="shared" si="35"/>
        <v>2010104000000000000FOR-074521/142144</v>
      </c>
      <c r="O610" s="156" t="s">
        <v>3834</v>
      </c>
      <c r="P610" s="145">
        <v>94680311000192</v>
      </c>
    </row>
    <row r="611" spans="1:16" ht="27.75" customHeight="1" x14ac:dyDescent="0.2">
      <c r="A611" s="79">
        <v>603</v>
      </c>
      <c r="B611" s="149" t="s">
        <v>30</v>
      </c>
      <c r="C611" s="162" t="s">
        <v>143</v>
      </c>
      <c r="D611" s="150" t="s">
        <v>2969</v>
      </c>
      <c r="E611" s="151" t="s">
        <v>3330</v>
      </c>
      <c r="F611" s="150" t="s">
        <v>3825</v>
      </c>
      <c r="G611" s="150" t="s">
        <v>1324</v>
      </c>
      <c r="H611" s="150" t="s">
        <v>2769</v>
      </c>
      <c r="I611" s="152">
        <v>20</v>
      </c>
      <c r="J611" s="153">
        <f t="shared" si="36"/>
        <v>20</v>
      </c>
      <c r="K611" s="154">
        <v>42144</v>
      </c>
      <c r="L611" s="155" t="s">
        <v>4533</v>
      </c>
      <c r="M611" s="156">
        <v>2.010104E+18</v>
      </c>
      <c r="N611" s="157" t="str">
        <f t="shared" si="35"/>
        <v>2010104000000000000FOR-074522/142144</v>
      </c>
      <c r="O611" s="156" t="s">
        <v>3834</v>
      </c>
      <c r="P611" s="145">
        <v>94680311000192</v>
      </c>
    </row>
    <row r="612" spans="1:16" ht="27.75" customHeight="1" x14ac:dyDescent="0.2">
      <c r="A612" s="79">
        <v>604</v>
      </c>
      <c r="B612" s="149" t="s">
        <v>30</v>
      </c>
      <c r="C612" s="162" t="s">
        <v>143</v>
      </c>
      <c r="D612" s="150" t="s">
        <v>2969</v>
      </c>
      <c r="E612" s="151" t="s">
        <v>3330</v>
      </c>
      <c r="F612" s="150" t="s">
        <v>3825</v>
      </c>
      <c r="G612" s="150" t="s">
        <v>3034</v>
      </c>
      <c r="H612" s="150" t="s">
        <v>2769</v>
      </c>
      <c r="I612" s="152">
        <v>65</v>
      </c>
      <c r="J612" s="153">
        <f t="shared" si="36"/>
        <v>65</v>
      </c>
      <c r="K612" s="154">
        <v>42144</v>
      </c>
      <c r="L612" s="155" t="s">
        <v>4534</v>
      </c>
      <c r="M612" s="156">
        <v>2.010104E+18</v>
      </c>
      <c r="N612" s="157" t="str">
        <f t="shared" si="35"/>
        <v>2010104000000000000FOR-074589/142144</v>
      </c>
      <c r="O612" s="156" t="s">
        <v>3834</v>
      </c>
      <c r="P612" s="145">
        <v>94680311000192</v>
      </c>
    </row>
    <row r="613" spans="1:16" ht="27.75" customHeight="1" x14ac:dyDescent="0.2">
      <c r="A613" s="79">
        <v>605</v>
      </c>
      <c r="B613" s="149" t="s">
        <v>30</v>
      </c>
      <c r="C613" s="162" t="s">
        <v>143</v>
      </c>
      <c r="D613" s="150" t="s">
        <v>2969</v>
      </c>
      <c r="E613" s="151" t="s">
        <v>3330</v>
      </c>
      <c r="F613" s="150" t="s">
        <v>3825</v>
      </c>
      <c r="G613" s="150" t="s">
        <v>1325</v>
      </c>
      <c r="H613" s="150" t="s">
        <v>2769</v>
      </c>
      <c r="I613" s="152">
        <v>180</v>
      </c>
      <c r="J613" s="153">
        <f t="shared" si="36"/>
        <v>180</v>
      </c>
      <c r="K613" s="154">
        <v>42144</v>
      </c>
      <c r="L613" s="155" t="s">
        <v>4535</v>
      </c>
      <c r="M613" s="156">
        <v>2.010104E+18</v>
      </c>
      <c r="N613" s="157" t="str">
        <f t="shared" si="35"/>
        <v>2010104000000000000FOR-074688/142144</v>
      </c>
      <c r="O613" s="156" t="s">
        <v>3834</v>
      </c>
      <c r="P613" s="145">
        <v>94680311000192</v>
      </c>
    </row>
    <row r="614" spans="1:16" ht="27.75" customHeight="1" x14ac:dyDescent="0.2">
      <c r="A614" s="79">
        <v>606</v>
      </c>
      <c r="B614" s="149" t="s">
        <v>30</v>
      </c>
      <c r="C614" s="162" t="s">
        <v>143</v>
      </c>
      <c r="D614" s="150" t="s">
        <v>2969</v>
      </c>
      <c r="E614" s="151" t="s">
        <v>3330</v>
      </c>
      <c r="F614" s="150" t="s">
        <v>3825</v>
      </c>
      <c r="G614" s="150" t="s">
        <v>1326</v>
      </c>
      <c r="H614" s="150" t="s">
        <v>2769</v>
      </c>
      <c r="I614" s="152">
        <v>80</v>
      </c>
      <c r="J614" s="153">
        <f t="shared" si="36"/>
        <v>80</v>
      </c>
      <c r="K614" s="154">
        <v>42144</v>
      </c>
      <c r="L614" s="155" t="s">
        <v>4536</v>
      </c>
      <c r="M614" s="156">
        <v>2.010104E+18</v>
      </c>
      <c r="N614" s="157" t="str">
        <f t="shared" si="35"/>
        <v>2010104000000000000FOR-074692/142144</v>
      </c>
      <c r="O614" s="156" t="s">
        <v>3834</v>
      </c>
      <c r="P614" s="145">
        <v>94680311000192</v>
      </c>
    </row>
    <row r="615" spans="1:16" ht="27.75" customHeight="1" x14ac:dyDescent="0.2">
      <c r="A615" s="79">
        <v>607</v>
      </c>
      <c r="B615" s="149" t="s">
        <v>30</v>
      </c>
      <c r="C615" s="162" t="s">
        <v>143</v>
      </c>
      <c r="D615" s="150" t="s">
        <v>2969</v>
      </c>
      <c r="E615" s="151" t="s">
        <v>3330</v>
      </c>
      <c r="F615" s="150" t="s">
        <v>3825</v>
      </c>
      <c r="G615" s="150" t="s">
        <v>1327</v>
      </c>
      <c r="H615" s="150" t="s">
        <v>2769</v>
      </c>
      <c r="I615" s="152">
        <v>80</v>
      </c>
      <c r="J615" s="153">
        <f t="shared" si="36"/>
        <v>80</v>
      </c>
      <c r="K615" s="154">
        <v>42144</v>
      </c>
      <c r="L615" s="155" t="s">
        <v>4537</v>
      </c>
      <c r="M615" s="156">
        <v>2.010104E+18</v>
      </c>
      <c r="N615" s="157" t="str">
        <f t="shared" si="35"/>
        <v>2010104000000000000FOR-074693/142144</v>
      </c>
      <c r="O615" s="156" t="s">
        <v>3834</v>
      </c>
      <c r="P615" s="145">
        <v>94680311000192</v>
      </c>
    </row>
    <row r="616" spans="1:16" ht="27.75" customHeight="1" x14ac:dyDescent="0.2">
      <c r="A616" s="79">
        <v>608</v>
      </c>
      <c r="B616" s="149" t="s">
        <v>30</v>
      </c>
      <c r="C616" s="162" t="s">
        <v>143</v>
      </c>
      <c r="D616" s="150" t="s">
        <v>2969</v>
      </c>
      <c r="E616" s="151" t="s">
        <v>3330</v>
      </c>
      <c r="F616" s="150" t="s">
        <v>3825</v>
      </c>
      <c r="G616" s="150" t="s">
        <v>1328</v>
      </c>
      <c r="H616" s="150" t="s">
        <v>2769</v>
      </c>
      <c r="I616" s="152">
        <v>100</v>
      </c>
      <c r="J616" s="153">
        <f t="shared" si="36"/>
        <v>100</v>
      </c>
      <c r="K616" s="154">
        <v>42144</v>
      </c>
      <c r="L616" s="155" t="s">
        <v>4538</v>
      </c>
      <c r="M616" s="156">
        <v>2.010104E+18</v>
      </c>
      <c r="N616" s="157" t="str">
        <f t="shared" si="35"/>
        <v>2010104000000000000FOR-074699/142144</v>
      </c>
      <c r="O616" s="156" t="s">
        <v>3834</v>
      </c>
      <c r="P616" s="145">
        <v>94680311000192</v>
      </c>
    </row>
    <row r="617" spans="1:16" ht="27.75" customHeight="1" x14ac:dyDescent="0.2">
      <c r="A617" s="79">
        <v>609</v>
      </c>
      <c r="B617" s="149" t="s">
        <v>30</v>
      </c>
      <c r="C617" s="162" t="s">
        <v>143</v>
      </c>
      <c r="D617" s="150" t="s">
        <v>2969</v>
      </c>
      <c r="E617" s="151" t="s">
        <v>3330</v>
      </c>
      <c r="F617" s="150" t="s">
        <v>3825</v>
      </c>
      <c r="G617" s="150" t="s">
        <v>1329</v>
      </c>
      <c r="H617" s="150" t="s">
        <v>2769</v>
      </c>
      <c r="I617" s="152">
        <v>60</v>
      </c>
      <c r="J617" s="153">
        <f t="shared" si="36"/>
        <v>60</v>
      </c>
      <c r="K617" s="154">
        <v>42144</v>
      </c>
      <c r="L617" s="155" t="s">
        <v>4539</v>
      </c>
      <c r="M617" s="156">
        <v>2.010104E+18</v>
      </c>
      <c r="N617" s="157" t="str">
        <f t="shared" si="35"/>
        <v>2010104000000000000FOR-074725/142144</v>
      </c>
      <c r="O617" s="156" t="s">
        <v>3834</v>
      </c>
      <c r="P617" s="145">
        <v>94680311000192</v>
      </c>
    </row>
    <row r="618" spans="1:16" ht="27.75" customHeight="1" x14ac:dyDescent="0.2">
      <c r="A618" s="79">
        <v>610</v>
      </c>
      <c r="B618" s="149" t="s">
        <v>30</v>
      </c>
      <c r="C618" s="162" t="s">
        <v>143</v>
      </c>
      <c r="D618" s="150" t="s">
        <v>2969</v>
      </c>
      <c r="E618" s="151" t="s">
        <v>3330</v>
      </c>
      <c r="F618" s="150" t="s">
        <v>3825</v>
      </c>
      <c r="G618" s="150" t="s">
        <v>1330</v>
      </c>
      <c r="H618" s="150" t="s">
        <v>2769</v>
      </c>
      <c r="I618" s="152">
        <v>60</v>
      </c>
      <c r="J618" s="153">
        <f t="shared" si="36"/>
        <v>60</v>
      </c>
      <c r="K618" s="154">
        <v>42144</v>
      </c>
      <c r="L618" s="155" t="s">
        <v>4540</v>
      </c>
      <c r="M618" s="156">
        <v>2.010104E+18</v>
      </c>
      <c r="N618" s="157" t="str">
        <f t="shared" si="35"/>
        <v>2010104000000000000FOR-074726/142144</v>
      </c>
      <c r="O618" s="156" t="s">
        <v>3834</v>
      </c>
      <c r="P618" s="145">
        <v>94680311000192</v>
      </c>
    </row>
    <row r="619" spans="1:16" ht="27.75" customHeight="1" x14ac:dyDescent="0.2">
      <c r="A619" s="79">
        <v>611</v>
      </c>
      <c r="B619" s="149" t="s">
        <v>30</v>
      </c>
      <c r="C619" s="162" t="s">
        <v>143</v>
      </c>
      <c r="D619" s="150" t="s">
        <v>2969</v>
      </c>
      <c r="E619" s="151" t="s">
        <v>3330</v>
      </c>
      <c r="F619" s="150" t="s">
        <v>3825</v>
      </c>
      <c r="G619" s="150" t="s">
        <v>1331</v>
      </c>
      <c r="H619" s="150" t="s">
        <v>2769</v>
      </c>
      <c r="I619" s="152">
        <v>90</v>
      </c>
      <c r="J619" s="153">
        <f t="shared" si="36"/>
        <v>90</v>
      </c>
      <c r="K619" s="154">
        <v>42144</v>
      </c>
      <c r="L619" s="155" t="s">
        <v>4541</v>
      </c>
      <c r="M619" s="156">
        <v>2.010104E+18</v>
      </c>
      <c r="N619" s="157" t="str">
        <f t="shared" si="35"/>
        <v>2010104000000000000FOR-074728/142144</v>
      </c>
      <c r="O619" s="156" t="s">
        <v>3834</v>
      </c>
      <c r="P619" s="145">
        <v>94680311000192</v>
      </c>
    </row>
    <row r="620" spans="1:16" ht="27.75" customHeight="1" x14ac:dyDescent="0.2">
      <c r="A620" s="79">
        <v>612</v>
      </c>
      <c r="B620" s="149" t="s">
        <v>30</v>
      </c>
      <c r="C620" s="162" t="s">
        <v>143</v>
      </c>
      <c r="D620" s="150" t="s">
        <v>2969</v>
      </c>
      <c r="E620" s="151" t="s">
        <v>3330</v>
      </c>
      <c r="F620" s="150" t="s">
        <v>3825</v>
      </c>
      <c r="G620" s="150" t="s">
        <v>1332</v>
      </c>
      <c r="H620" s="150" t="s">
        <v>2769</v>
      </c>
      <c r="I620" s="152">
        <v>90</v>
      </c>
      <c r="J620" s="153">
        <f t="shared" si="36"/>
        <v>90</v>
      </c>
      <c r="K620" s="154">
        <v>42144</v>
      </c>
      <c r="L620" s="155" t="s">
        <v>4542</v>
      </c>
      <c r="M620" s="156">
        <v>2.010104E+18</v>
      </c>
      <c r="N620" s="157" t="str">
        <f t="shared" si="35"/>
        <v>2010104000000000000FOR-074880/142144</v>
      </c>
      <c r="O620" s="156" t="s">
        <v>3834</v>
      </c>
      <c r="P620" s="145">
        <v>94680311000192</v>
      </c>
    </row>
    <row r="621" spans="1:16" ht="27.75" customHeight="1" x14ac:dyDescent="0.2">
      <c r="A621" s="79">
        <v>613</v>
      </c>
      <c r="B621" s="149" t="s">
        <v>30</v>
      </c>
      <c r="C621" s="162" t="s">
        <v>143</v>
      </c>
      <c r="D621" s="150" t="s">
        <v>2969</v>
      </c>
      <c r="E621" s="151" t="s">
        <v>3330</v>
      </c>
      <c r="F621" s="150" t="s">
        <v>3825</v>
      </c>
      <c r="G621" s="150" t="s">
        <v>1333</v>
      </c>
      <c r="H621" s="150" t="s">
        <v>2769</v>
      </c>
      <c r="I621" s="152">
        <v>40</v>
      </c>
      <c r="J621" s="153">
        <f t="shared" si="36"/>
        <v>40</v>
      </c>
      <c r="K621" s="154">
        <v>42144</v>
      </c>
      <c r="L621" s="155" t="s">
        <v>4543</v>
      </c>
      <c r="M621" s="156">
        <v>2.010104E+18</v>
      </c>
      <c r="N621" s="157" t="str">
        <f t="shared" si="35"/>
        <v>2010104000000000000FOR-074881/142144</v>
      </c>
      <c r="O621" s="156" t="s">
        <v>3834</v>
      </c>
      <c r="P621" s="145">
        <v>94680311000192</v>
      </c>
    </row>
    <row r="622" spans="1:16" ht="27.75" customHeight="1" x14ac:dyDescent="0.2">
      <c r="A622" s="79">
        <v>614</v>
      </c>
      <c r="B622" s="149" t="s">
        <v>30</v>
      </c>
      <c r="C622" s="162" t="s">
        <v>143</v>
      </c>
      <c r="D622" s="150" t="s">
        <v>2969</v>
      </c>
      <c r="E622" s="151" t="s">
        <v>3330</v>
      </c>
      <c r="F622" s="150" t="s">
        <v>3825</v>
      </c>
      <c r="G622" s="150" t="s">
        <v>3035</v>
      </c>
      <c r="H622" s="150" t="s">
        <v>2769</v>
      </c>
      <c r="I622" s="152">
        <v>80</v>
      </c>
      <c r="J622" s="153">
        <f t="shared" si="36"/>
        <v>80</v>
      </c>
      <c r="K622" s="154">
        <v>42144</v>
      </c>
      <c r="L622" s="155" t="s">
        <v>4544</v>
      </c>
      <c r="M622" s="156">
        <v>2.010104E+18</v>
      </c>
      <c r="N622" s="157" t="str">
        <f t="shared" si="35"/>
        <v>2010104000000000000FOR-075038/142144</v>
      </c>
      <c r="O622" s="156" t="s">
        <v>3834</v>
      </c>
      <c r="P622" s="145">
        <v>94680311000192</v>
      </c>
    </row>
    <row r="623" spans="1:16" ht="27.75" customHeight="1" x14ac:dyDescent="0.2">
      <c r="A623" s="79">
        <v>615</v>
      </c>
      <c r="B623" s="149" t="s">
        <v>30</v>
      </c>
      <c r="C623" s="162" t="s">
        <v>143</v>
      </c>
      <c r="D623" s="150" t="s">
        <v>2969</v>
      </c>
      <c r="E623" s="151" t="s">
        <v>3330</v>
      </c>
      <c r="F623" s="150" t="s">
        <v>3825</v>
      </c>
      <c r="G623" s="150" t="s">
        <v>1334</v>
      </c>
      <c r="H623" s="150" t="s">
        <v>2769</v>
      </c>
      <c r="I623" s="152">
        <v>65</v>
      </c>
      <c r="J623" s="153">
        <f t="shared" si="36"/>
        <v>65</v>
      </c>
      <c r="K623" s="154">
        <v>42144</v>
      </c>
      <c r="L623" s="155" t="s">
        <v>4545</v>
      </c>
      <c r="M623" s="156">
        <v>2.010104E+18</v>
      </c>
      <c r="N623" s="157" t="str">
        <f t="shared" si="35"/>
        <v>2010104000000000000FOR-075240/142144</v>
      </c>
      <c r="O623" s="156" t="s">
        <v>3834</v>
      </c>
      <c r="P623" s="145">
        <v>94680311000192</v>
      </c>
    </row>
    <row r="624" spans="1:16" ht="27.75" customHeight="1" x14ac:dyDescent="0.2">
      <c r="A624" s="79">
        <v>616</v>
      </c>
      <c r="B624" s="149" t="s">
        <v>30</v>
      </c>
      <c r="C624" s="162" t="s">
        <v>143</v>
      </c>
      <c r="D624" s="150" t="s">
        <v>2969</v>
      </c>
      <c r="E624" s="151" t="s">
        <v>3330</v>
      </c>
      <c r="F624" s="150" t="s">
        <v>3825</v>
      </c>
      <c r="G624" s="150" t="s">
        <v>1335</v>
      </c>
      <c r="H624" s="150" t="s">
        <v>2769</v>
      </c>
      <c r="I624" s="152">
        <v>130</v>
      </c>
      <c r="J624" s="153">
        <f t="shared" si="36"/>
        <v>130</v>
      </c>
      <c r="K624" s="154">
        <v>42144</v>
      </c>
      <c r="L624" s="155" t="s">
        <v>4546</v>
      </c>
      <c r="M624" s="156">
        <v>2.010104E+18</v>
      </c>
      <c r="N624" s="157" t="str">
        <f t="shared" si="35"/>
        <v>2010104000000000000FOR-075362/142144</v>
      </c>
      <c r="O624" s="156" t="s">
        <v>3834</v>
      </c>
      <c r="P624" s="145">
        <v>94680311000192</v>
      </c>
    </row>
    <row r="625" spans="1:16" ht="27.75" customHeight="1" x14ac:dyDescent="0.2">
      <c r="A625" s="79">
        <v>617</v>
      </c>
      <c r="B625" s="149" t="s">
        <v>30</v>
      </c>
      <c r="C625" s="162" t="s">
        <v>143</v>
      </c>
      <c r="D625" s="150" t="s">
        <v>2969</v>
      </c>
      <c r="E625" s="151" t="s">
        <v>3330</v>
      </c>
      <c r="F625" s="150" t="s">
        <v>3825</v>
      </c>
      <c r="G625" s="150" t="s">
        <v>1336</v>
      </c>
      <c r="H625" s="150" t="s">
        <v>2769</v>
      </c>
      <c r="I625" s="152">
        <v>90</v>
      </c>
      <c r="J625" s="153">
        <f t="shared" si="36"/>
        <v>90</v>
      </c>
      <c r="K625" s="154">
        <v>42144</v>
      </c>
      <c r="L625" s="155" t="s">
        <v>4547</v>
      </c>
      <c r="M625" s="156">
        <v>2.010104E+18</v>
      </c>
      <c r="N625" s="157" t="str">
        <f t="shared" si="35"/>
        <v>2010104000000000000FOR-075364/142144</v>
      </c>
      <c r="O625" s="156" t="s">
        <v>3834</v>
      </c>
      <c r="P625" s="145">
        <v>94680311000192</v>
      </c>
    </row>
    <row r="626" spans="1:16" ht="27.75" customHeight="1" x14ac:dyDescent="0.2">
      <c r="A626" s="79">
        <v>618</v>
      </c>
      <c r="B626" s="149" t="s">
        <v>30</v>
      </c>
      <c r="C626" s="162" t="s">
        <v>143</v>
      </c>
      <c r="D626" s="150" t="s">
        <v>2969</v>
      </c>
      <c r="E626" s="151" t="s">
        <v>3330</v>
      </c>
      <c r="F626" s="150" t="s">
        <v>3825</v>
      </c>
      <c r="G626" s="150" t="s">
        <v>1337</v>
      </c>
      <c r="H626" s="150" t="s">
        <v>2769</v>
      </c>
      <c r="I626" s="152">
        <v>100</v>
      </c>
      <c r="J626" s="153">
        <f t="shared" si="36"/>
        <v>100</v>
      </c>
      <c r="K626" s="154">
        <v>42144</v>
      </c>
      <c r="L626" s="155" t="s">
        <v>4548</v>
      </c>
      <c r="M626" s="156">
        <v>2.010104E+18</v>
      </c>
      <c r="N626" s="157" t="str">
        <f t="shared" si="35"/>
        <v>2010104000000000000FOR-075365/142144</v>
      </c>
      <c r="O626" s="156" t="s">
        <v>3834</v>
      </c>
      <c r="P626" s="145">
        <v>94680311000192</v>
      </c>
    </row>
    <row r="627" spans="1:16" ht="27.75" customHeight="1" x14ac:dyDescent="0.2">
      <c r="A627" s="79">
        <v>619</v>
      </c>
      <c r="B627" s="149" t="s">
        <v>30</v>
      </c>
      <c r="C627" s="162" t="s">
        <v>143</v>
      </c>
      <c r="D627" s="150" t="s">
        <v>2969</v>
      </c>
      <c r="E627" s="151" t="s">
        <v>3330</v>
      </c>
      <c r="F627" s="150" t="s">
        <v>3825</v>
      </c>
      <c r="G627" s="150" t="s">
        <v>1338</v>
      </c>
      <c r="H627" s="150" t="s">
        <v>2769</v>
      </c>
      <c r="I627" s="152">
        <v>110</v>
      </c>
      <c r="J627" s="153">
        <f t="shared" si="36"/>
        <v>110</v>
      </c>
      <c r="K627" s="154">
        <v>42144</v>
      </c>
      <c r="L627" s="155" t="s">
        <v>4549</v>
      </c>
      <c r="M627" s="156">
        <v>2.010104E+18</v>
      </c>
      <c r="N627" s="157" t="str">
        <f t="shared" si="35"/>
        <v>2010104000000000000FOR-075366/142144</v>
      </c>
      <c r="O627" s="156" t="s">
        <v>3834</v>
      </c>
      <c r="P627" s="145">
        <v>94680311000192</v>
      </c>
    </row>
    <row r="628" spans="1:16" ht="27.75" customHeight="1" x14ac:dyDescent="0.2">
      <c r="A628" s="79">
        <v>620</v>
      </c>
      <c r="B628" s="149" t="s">
        <v>30</v>
      </c>
      <c r="C628" s="162" t="s">
        <v>143</v>
      </c>
      <c r="D628" s="150" t="s">
        <v>2969</v>
      </c>
      <c r="E628" s="151" t="s">
        <v>3330</v>
      </c>
      <c r="F628" s="150" t="s">
        <v>3825</v>
      </c>
      <c r="G628" s="150" t="s">
        <v>1339</v>
      </c>
      <c r="H628" s="150" t="s">
        <v>2769</v>
      </c>
      <c r="I628" s="152">
        <v>50</v>
      </c>
      <c r="J628" s="153">
        <f t="shared" si="36"/>
        <v>50</v>
      </c>
      <c r="K628" s="154">
        <v>42144</v>
      </c>
      <c r="L628" s="155" t="s">
        <v>4550</v>
      </c>
      <c r="M628" s="156">
        <v>2.010104E+18</v>
      </c>
      <c r="N628" s="157" t="str">
        <f t="shared" si="35"/>
        <v>2010104000000000000FOR-075593/142144</v>
      </c>
      <c r="O628" s="156" t="s">
        <v>3834</v>
      </c>
      <c r="P628" s="145">
        <v>94680311000192</v>
      </c>
    </row>
    <row r="629" spans="1:16" ht="27.75" customHeight="1" x14ac:dyDescent="0.2">
      <c r="A629" s="79">
        <v>621</v>
      </c>
      <c r="B629" s="149" t="s">
        <v>30</v>
      </c>
      <c r="C629" s="162" t="s">
        <v>143</v>
      </c>
      <c r="D629" s="150" t="s">
        <v>2969</v>
      </c>
      <c r="E629" s="151" t="s">
        <v>3330</v>
      </c>
      <c r="F629" s="150" t="s">
        <v>3825</v>
      </c>
      <c r="G629" s="150" t="s">
        <v>1340</v>
      </c>
      <c r="H629" s="150" t="s">
        <v>2769</v>
      </c>
      <c r="I629" s="152">
        <v>60</v>
      </c>
      <c r="J629" s="153">
        <f t="shared" si="36"/>
        <v>60</v>
      </c>
      <c r="K629" s="154">
        <v>42144</v>
      </c>
      <c r="L629" s="155" t="s">
        <v>4551</v>
      </c>
      <c r="M629" s="156">
        <v>2.010104E+18</v>
      </c>
      <c r="N629" s="157" t="str">
        <f t="shared" si="35"/>
        <v>2010104000000000000FOR-075594/142144</v>
      </c>
      <c r="O629" s="156" t="s">
        <v>3834</v>
      </c>
      <c r="P629" s="145">
        <v>94680311000192</v>
      </c>
    </row>
    <row r="630" spans="1:16" ht="27.75" customHeight="1" x14ac:dyDescent="0.2">
      <c r="A630" s="79">
        <v>622</v>
      </c>
      <c r="B630" s="149" t="s">
        <v>30</v>
      </c>
      <c r="C630" s="162" t="s">
        <v>143</v>
      </c>
      <c r="D630" s="150" t="s">
        <v>2969</v>
      </c>
      <c r="E630" s="151" t="s">
        <v>3330</v>
      </c>
      <c r="F630" s="150" t="s">
        <v>3825</v>
      </c>
      <c r="G630" s="150" t="s">
        <v>1341</v>
      </c>
      <c r="H630" s="150" t="s">
        <v>2769</v>
      </c>
      <c r="I630" s="152">
        <v>100</v>
      </c>
      <c r="J630" s="153">
        <f t="shared" si="36"/>
        <v>100</v>
      </c>
      <c r="K630" s="154">
        <v>42144</v>
      </c>
      <c r="L630" s="155" t="s">
        <v>4552</v>
      </c>
      <c r="M630" s="156">
        <v>2.010104E+18</v>
      </c>
      <c r="N630" s="157" t="str">
        <f t="shared" si="35"/>
        <v>2010104000000000000FOR-075595/142144</v>
      </c>
      <c r="O630" s="156" t="s">
        <v>3834</v>
      </c>
      <c r="P630" s="145">
        <v>94680311000192</v>
      </c>
    </row>
    <row r="631" spans="1:16" ht="27.75" customHeight="1" x14ac:dyDescent="0.2">
      <c r="A631" s="79">
        <v>623</v>
      </c>
      <c r="B631" s="149" t="s">
        <v>30</v>
      </c>
      <c r="C631" s="162" t="s">
        <v>143</v>
      </c>
      <c r="D631" s="150" t="s">
        <v>2969</v>
      </c>
      <c r="E631" s="151" t="s">
        <v>3330</v>
      </c>
      <c r="F631" s="150" t="s">
        <v>3825</v>
      </c>
      <c r="G631" s="150" t="s">
        <v>3036</v>
      </c>
      <c r="H631" s="150" t="s">
        <v>2769</v>
      </c>
      <c r="I631" s="152">
        <v>100</v>
      </c>
      <c r="J631" s="153">
        <f t="shared" si="36"/>
        <v>100</v>
      </c>
      <c r="K631" s="154">
        <v>42144</v>
      </c>
      <c r="L631" s="155" t="s">
        <v>4553</v>
      </c>
      <c r="M631" s="156">
        <v>2.010104E+18</v>
      </c>
      <c r="N631" s="157" t="str">
        <f t="shared" si="35"/>
        <v>2010104000000000000FOR-075936/142144</v>
      </c>
      <c r="O631" s="156" t="s">
        <v>3834</v>
      </c>
      <c r="P631" s="145">
        <v>94680311000192</v>
      </c>
    </row>
    <row r="632" spans="1:16" ht="27.75" customHeight="1" x14ac:dyDescent="0.2">
      <c r="A632" s="79">
        <v>624</v>
      </c>
      <c r="B632" s="149" t="s">
        <v>30</v>
      </c>
      <c r="C632" s="162" t="s">
        <v>143</v>
      </c>
      <c r="D632" s="150" t="s">
        <v>2969</v>
      </c>
      <c r="E632" s="151" t="s">
        <v>3330</v>
      </c>
      <c r="F632" s="150" t="s">
        <v>3825</v>
      </c>
      <c r="G632" s="150" t="s">
        <v>3037</v>
      </c>
      <c r="H632" s="150" t="s">
        <v>2769</v>
      </c>
      <c r="I632" s="152">
        <v>130</v>
      </c>
      <c r="J632" s="153">
        <f t="shared" si="36"/>
        <v>130</v>
      </c>
      <c r="K632" s="154">
        <v>42144</v>
      </c>
      <c r="L632" s="155" t="s">
        <v>4554</v>
      </c>
      <c r="M632" s="156">
        <v>2.010104E+18</v>
      </c>
      <c r="N632" s="157" t="str">
        <f t="shared" si="35"/>
        <v>2010104000000000000FOR-075937/142144</v>
      </c>
      <c r="O632" s="156" t="s">
        <v>3834</v>
      </c>
      <c r="P632" s="145">
        <v>94680311000192</v>
      </c>
    </row>
    <row r="633" spans="1:16" ht="27.75" customHeight="1" x14ac:dyDescent="0.2">
      <c r="A633" s="79">
        <v>625</v>
      </c>
      <c r="B633" s="149" t="s">
        <v>30</v>
      </c>
      <c r="C633" s="162" t="s">
        <v>143</v>
      </c>
      <c r="D633" s="150" t="s">
        <v>2969</v>
      </c>
      <c r="E633" s="151" t="s">
        <v>3330</v>
      </c>
      <c r="F633" s="150" t="s">
        <v>3825</v>
      </c>
      <c r="G633" s="150" t="s">
        <v>3038</v>
      </c>
      <c r="H633" s="150" t="s">
        <v>2769</v>
      </c>
      <c r="I633" s="152">
        <v>60</v>
      </c>
      <c r="J633" s="153">
        <f t="shared" si="36"/>
        <v>60</v>
      </c>
      <c r="K633" s="154">
        <v>42144</v>
      </c>
      <c r="L633" s="155" t="s">
        <v>4555</v>
      </c>
      <c r="M633" s="156">
        <v>2.010104E+18</v>
      </c>
      <c r="N633" s="157" t="str">
        <f t="shared" si="35"/>
        <v>2010104000000000000FOR-075960/142144</v>
      </c>
      <c r="O633" s="156" t="s">
        <v>3834</v>
      </c>
      <c r="P633" s="145">
        <v>94680311000192</v>
      </c>
    </row>
    <row r="634" spans="1:16" ht="27.75" customHeight="1" x14ac:dyDescent="0.2">
      <c r="A634" s="79">
        <v>626</v>
      </c>
      <c r="B634" s="149" t="s">
        <v>30</v>
      </c>
      <c r="C634" s="162" t="s">
        <v>143</v>
      </c>
      <c r="D634" s="150" t="s">
        <v>2969</v>
      </c>
      <c r="E634" s="151" t="s">
        <v>3330</v>
      </c>
      <c r="F634" s="150" t="s">
        <v>3825</v>
      </c>
      <c r="G634" s="150" t="s">
        <v>3039</v>
      </c>
      <c r="H634" s="150" t="s">
        <v>2769</v>
      </c>
      <c r="I634" s="152">
        <v>80</v>
      </c>
      <c r="J634" s="153">
        <f t="shared" si="36"/>
        <v>80</v>
      </c>
      <c r="K634" s="154">
        <v>42160</v>
      </c>
      <c r="L634" s="155" t="s">
        <v>4556</v>
      </c>
      <c r="M634" s="156">
        <v>2.010104E+18</v>
      </c>
      <c r="N634" s="157" t="str">
        <f t="shared" si="35"/>
        <v>2010104000000000000FOR-076156/142160</v>
      </c>
      <c r="O634" s="156" t="s">
        <v>3834</v>
      </c>
      <c r="P634" s="145">
        <v>94680311000192</v>
      </c>
    </row>
    <row r="635" spans="1:16" ht="27.75" customHeight="1" x14ac:dyDescent="0.2">
      <c r="A635" s="79">
        <v>627</v>
      </c>
      <c r="B635" s="149" t="s">
        <v>30</v>
      </c>
      <c r="C635" s="162" t="s">
        <v>143</v>
      </c>
      <c r="D635" s="150" t="s">
        <v>2969</v>
      </c>
      <c r="E635" s="151" t="s">
        <v>3330</v>
      </c>
      <c r="F635" s="150" t="s">
        <v>3825</v>
      </c>
      <c r="G635" s="150" t="s">
        <v>3040</v>
      </c>
      <c r="H635" s="150" t="s">
        <v>2769</v>
      </c>
      <c r="I635" s="152">
        <v>80</v>
      </c>
      <c r="J635" s="153">
        <f t="shared" si="36"/>
        <v>80</v>
      </c>
      <c r="K635" s="154">
        <v>42160</v>
      </c>
      <c r="L635" s="155" t="s">
        <v>4557</v>
      </c>
      <c r="M635" s="156">
        <v>2.010104E+18</v>
      </c>
      <c r="N635" s="157" t="str">
        <f t="shared" si="35"/>
        <v>2010104000000000000FOR-076157/142160</v>
      </c>
      <c r="O635" s="156" t="s">
        <v>3834</v>
      </c>
      <c r="P635" s="145">
        <v>94680311000192</v>
      </c>
    </row>
    <row r="636" spans="1:16" ht="27.75" customHeight="1" x14ac:dyDescent="0.2">
      <c r="A636" s="79">
        <v>628</v>
      </c>
      <c r="B636" s="149" t="s">
        <v>30</v>
      </c>
      <c r="C636" s="162" t="s">
        <v>143</v>
      </c>
      <c r="D636" s="150" t="s">
        <v>2969</v>
      </c>
      <c r="E636" s="151" t="s">
        <v>3330</v>
      </c>
      <c r="F636" s="150" t="s">
        <v>3825</v>
      </c>
      <c r="G636" s="150" t="s">
        <v>3041</v>
      </c>
      <c r="H636" s="150" t="s">
        <v>2769</v>
      </c>
      <c r="I636" s="152">
        <v>130</v>
      </c>
      <c r="J636" s="153">
        <f t="shared" si="36"/>
        <v>130</v>
      </c>
      <c r="K636" s="154">
        <v>42160</v>
      </c>
      <c r="L636" s="155" t="s">
        <v>4558</v>
      </c>
      <c r="M636" s="156">
        <v>2.010104E+18</v>
      </c>
      <c r="N636" s="157" t="str">
        <f t="shared" si="35"/>
        <v>2010104000000000000FOR-076695/142160</v>
      </c>
      <c r="O636" s="156" t="s">
        <v>3834</v>
      </c>
      <c r="P636" s="145">
        <v>94680311000192</v>
      </c>
    </row>
    <row r="637" spans="1:16" ht="27.75" customHeight="1" x14ac:dyDescent="0.2">
      <c r="A637" s="79">
        <v>629</v>
      </c>
      <c r="B637" s="149" t="s">
        <v>30</v>
      </c>
      <c r="C637" s="162" t="s">
        <v>143</v>
      </c>
      <c r="D637" s="150" t="s">
        <v>2969</v>
      </c>
      <c r="E637" s="151" t="s">
        <v>3330</v>
      </c>
      <c r="F637" s="150" t="s">
        <v>3825</v>
      </c>
      <c r="G637" s="150" t="s">
        <v>3042</v>
      </c>
      <c r="H637" s="150" t="s">
        <v>2769</v>
      </c>
      <c r="I637" s="152">
        <v>80</v>
      </c>
      <c r="J637" s="153">
        <f t="shared" si="36"/>
        <v>80</v>
      </c>
      <c r="K637" s="154">
        <v>42160</v>
      </c>
      <c r="L637" s="155" t="s">
        <v>4559</v>
      </c>
      <c r="M637" s="156">
        <v>2.010104E+18</v>
      </c>
      <c r="N637" s="157" t="str">
        <f t="shared" si="35"/>
        <v>2010104000000000000FOR-077027/142160</v>
      </c>
      <c r="O637" s="156" t="s">
        <v>3834</v>
      </c>
      <c r="P637" s="145">
        <v>94680311000192</v>
      </c>
    </row>
    <row r="638" spans="1:16" ht="27.75" customHeight="1" x14ac:dyDescent="0.2">
      <c r="A638" s="79">
        <v>630</v>
      </c>
      <c r="B638" s="149" t="s">
        <v>30</v>
      </c>
      <c r="C638" s="162" t="s">
        <v>143</v>
      </c>
      <c r="D638" s="150" t="s">
        <v>2969</v>
      </c>
      <c r="E638" s="151" t="s">
        <v>3330</v>
      </c>
      <c r="F638" s="150" t="s">
        <v>3825</v>
      </c>
      <c r="G638" s="150" t="s">
        <v>3043</v>
      </c>
      <c r="H638" s="150" t="s">
        <v>2769</v>
      </c>
      <c r="I638" s="152">
        <v>170</v>
      </c>
      <c r="J638" s="153">
        <f t="shared" ref="J638:J665" si="37">I638</f>
        <v>170</v>
      </c>
      <c r="K638" s="154">
        <v>42160</v>
      </c>
      <c r="L638" s="155" t="s">
        <v>4560</v>
      </c>
      <c r="M638" s="156">
        <v>2.010104E+18</v>
      </c>
      <c r="N638" s="157" t="str">
        <f t="shared" si="35"/>
        <v>2010104000000000000FOR-077205/142160</v>
      </c>
      <c r="O638" s="156" t="s">
        <v>3834</v>
      </c>
      <c r="P638" s="145">
        <v>94680311000192</v>
      </c>
    </row>
    <row r="639" spans="1:16" ht="27.75" customHeight="1" x14ac:dyDescent="0.2">
      <c r="A639" s="79">
        <v>631</v>
      </c>
      <c r="B639" s="149" t="s">
        <v>30</v>
      </c>
      <c r="C639" s="162" t="s">
        <v>143</v>
      </c>
      <c r="D639" s="150" t="s">
        <v>2969</v>
      </c>
      <c r="E639" s="151" t="s">
        <v>3330</v>
      </c>
      <c r="F639" s="150" t="s">
        <v>3825</v>
      </c>
      <c r="G639" s="150" t="s">
        <v>3044</v>
      </c>
      <c r="H639" s="150" t="s">
        <v>2769</v>
      </c>
      <c r="I639" s="152">
        <v>15</v>
      </c>
      <c r="J639" s="153">
        <f t="shared" si="37"/>
        <v>15</v>
      </c>
      <c r="K639" s="154">
        <v>42160</v>
      </c>
      <c r="L639" s="155" t="s">
        <v>4561</v>
      </c>
      <c r="M639" s="156">
        <v>2.010104E+18</v>
      </c>
      <c r="N639" s="157" t="str">
        <f t="shared" si="35"/>
        <v>2010104000000000000FOR-077206/142160</v>
      </c>
      <c r="O639" s="156" t="s">
        <v>3834</v>
      </c>
      <c r="P639" s="145">
        <v>94680311000192</v>
      </c>
    </row>
    <row r="640" spans="1:16" ht="27.75" customHeight="1" x14ac:dyDescent="0.2">
      <c r="A640" s="79">
        <v>632</v>
      </c>
      <c r="B640" s="149" t="s">
        <v>30</v>
      </c>
      <c r="C640" s="162" t="s">
        <v>143</v>
      </c>
      <c r="D640" s="150" t="s">
        <v>2969</v>
      </c>
      <c r="E640" s="151" t="s">
        <v>3330</v>
      </c>
      <c r="F640" s="150" t="s">
        <v>3825</v>
      </c>
      <c r="G640" s="150" t="s">
        <v>3045</v>
      </c>
      <c r="H640" s="150" t="s">
        <v>2769</v>
      </c>
      <c r="I640" s="152">
        <v>80</v>
      </c>
      <c r="J640" s="153">
        <f t="shared" si="37"/>
        <v>80</v>
      </c>
      <c r="K640" s="154">
        <v>42160</v>
      </c>
      <c r="L640" s="155" t="s">
        <v>4562</v>
      </c>
      <c r="M640" s="156">
        <v>2.010104E+18</v>
      </c>
      <c r="N640" s="157" t="str">
        <f t="shared" si="35"/>
        <v>2010104000000000000FOR-077207/142160</v>
      </c>
      <c r="O640" s="156" t="s">
        <v>3834</v>
      </c>
      <c r="P640" s="145">
        <v>94680311000192</v>
      </c>
    </row>
    <row r="641" spans="1:16" ht="27.75" customHeight="1" x14ac:dyDescent="0.2">
      <c r="A641" s="79">
        <v>633</v>
      </c>
      <c r="B641" s="149" t="s">
        <v>30</v>
      </c>
      <c r="C641" s="162" t="s">
        <v>143</v>
      </c>
      <c r="D641" s="150" t="s">
        <v>2969</v>
      </c>
      <c r="E641" s="151" t="s">
        <v>3330</v>
      </c>
      <c r="F641" s="150" t="s">
        <v>3825</v>
      </c>
      <c r="G641" s="150" t="s">
        <v>3046</v>
      </c>
      <c r="H641" s="150" t="s">
        <v>2769</v>
      </c>
      <c r="I641" s="152">
        <v>80</v>
      </c>
      <c r="J641" s="153">
        <f t="shared" si="37"/>
        <v>80</v>
      </c>
      <c r="K641" s="154">
        <v>42160</v>
      </c>
      <c r="L641" s="155" t="s">
        <v>4563</v>
      </c>
      <c r="M641" s="156">
        <v>2.010104E+18</v>
      </c>
      <c r="N641" s="157" t="str">
        <f t="shared" si="35"/>
        <v>2010104000000000000FOR-077208/142160</v>
      </c>
      <c r="O641" s="156" t="s">
        <v>3834</v>
      </c>
      <c r="P641" s="145">
        <v>94680311000192</v>
      </c>
    </row>
    <row r="642" spans="1:16" ht="27.75" customHeight="1" x14ac:dyDescent="0.2">
      <c r="A642" s="79">
        <v>634</v>
      </c>
      <c r="B642" s="149" t="s">
        <v>30</v>
      </c>
      <c r="C642" s="162" t="s">
        <v>143</v>
      </c>
      <c r="D642" s="150" t="s">
        <v>2969</v>
      </c>
      <c r="E642" s="151" t="s">
        <v>3330</v>
      </c>
      <c r="F642" s="150" t="s">
        <v>3825</v>
      </c>
      <c r="G642" s="150" t="s">
        <v>3047</v>
      </c>
      <c r="H642" s="150" t="s">
        <v>2769</v>
      </c>
      <c r="I642" s="152">
        <v>30</v>
      </c>
      <c r="J642" s="153">
        <f t="shared" si="37"/>
        <v>30</v>
      </c>
      <c r="K642" s="154">
        <v>42160</v>
      </c>
      <c r="L642" s="155" t="s">
        <v>4564</v>
      </c>
      <c r="M642" s="156">
        <v>2.010104E+18</v>
      </c>
      <c r="N642" s="157" t="str">
        <f t="shared" si="35"/>
        <v>2010104000000000000FOR-077209/142160</v>
      </c>
      <c r="O642" s="156" t="s">
        <v>3834</v>
      </c>
      <c r="P642" s="145">
        <v>94680311000192</v>
      </c>
    </row>
    <row r="643" spans="1:16" ht="27.75" customHeight="1" x14ac:dyDescent="0.2">
      <c r="A643" s="79">
        <v>635</v>
      </c>
      <c r="B643" s="149" t="s">
        <v>30</v>
      </c>
      <c r="C643" s="162" t="s">
        <v>143</v>
      </c>
      <c r="D643" s="150" t="s">
        <v>2969</v>
      </c>
      <c r="E643" s="151" t="s">
        <v>3330</v>
      </c>
      <c r="F643" s="150" t="s">
        <v>3825</v>
      </c>
      <c r="G643" s="150" t="s">
        <v>3048</v>
      </c>
      <c r="H643" s="150" t="s">
        <v>2769</v>
      </c>
      <c r="I643" s="152">
        <v>90</v>
      </c>
      <c r="J643" s="153">
        <f t="shared" si="37"/>
        <v>90</v>
      </c>
      <c r="K643" s="154">
        <v>42160</v>
      </c>
      <c r="L643" s="155" t="s">
        <v>4565</v>
      </c>
      <c r="M643" s="156">
        <v>2.010104E+18</v>
      </c>
      <c r="N643" s="157" t="str">
        <f t="shared" si="35"/>
        <v>2010104000000000000FOR-077339/142160</v>
      </c>
      <c r="O643" s="156" t="s">
        <v>3834</v>
      </c>
      <c r="P643" s="145">
        <v>94680311000192</v>
      </c>
    </row>
    <row r="644" spans="1:16" ht="27.75" customHeight="1" x14ac:dyDescent="0.2">
      <c r="A644" s="79">
        <v>636</v>
      </c>
      <c r="B644" s="149" t="s">
        <v>30</v>
      </c>
      <c r="C644" s="162" t="s">
        <v>143</v>
      </c>
      <c r="D644" s="150" t="s">
        <v>2969</v>
      </c>
      <c r="E644" s="151" t="s">
        <v>3330</v>
      </c>
      <c r="F644" s="150" t="s">
        <v>3825</v>
      </c>
      <c r="G644" s="150" t="s">
        <v>3049</v>
      </c>
      <c r="H644" s="150" t="s">
        <v>2769</v>
      </c>
      <c r="I644" s="152">
        <v>360</v>
      </c>
      <c r="J644" s="153">
        <f t="shared" si="37"/>
        <v>360</v>
      </c>
      <c r="K644" s="154">
        <v>42160</v>
      </c>
      <c r="L644" s="155" t="s">
        <v>4566</v>
      </c>
      <c r="M644" s="156">
        <v>2.010104E+18</v>
      </c>
      <c r="N644" s="157" t="str">
        <f t="shared" si="35"/>
        <v>2010104000000000000FOR-077520/142160</v>
      </c>
      <c r="O644" s="156" t="s">
        <v>3834</v>
      </c>
      <c r="P644" s="145">
        <v>94680311000192</v>
      </c>
    </row>
    <row r="645" spans="1:16" ht="27.75" customHeight="1" x14ac:dyDescent="0.2">
      <c r="A645" s="79">
        <v>637</v>
      </c>
      <c r="B645" s="149" t="s">
        <v>30</v>
      </c>
      <c r="C645" s="162" t="s">
        <v>143</v>
      </c>
      <c r="D645" s="150" t="s">
        <v>2969</v>
      </c>
      <c r="E645" s="151" t="s">
        <v>3330</v>
      </c>
      <c r="F645" s="150" t="s">
        <v>3825</v>
      </c>
      <c r="G645" s="150" t="s">
        <v>3050</v>
      </c>
      <c r="H645" s="150" t="s">
        <v>2769</v>
      </c>
      <c r="I645" s="152">
        <v>80</v>
      </c>
      <c r="J645" s="153">
        <f t="shared" si="37"/>
        <v>80</v>
      </c>
      <c r="K645" s="154">
        <v>42160</v>
      </c>
      <c r="L645" s="155" t="s">
        <v>4567</v>
      </c>
      <c r="M645" s="156">
        <v>2.010104E+18</v>
      </c>
      <c r="N645" s="157" t="str">
        <f t="shared" si="35"/>
        <v>2010104000000000000FOR-077624/142160</v>
      </c>
      <c r="O645" s="156" t="s">
        <v>3834</v>
      </c>
      <c r="P645" s="145">
        <v>94680311000192</v>
      </c>
    </row>
    <row r="646" spans="1:16" ht="27.75" customHeight="1" x14ac:dyDescent="0.2">
      <c r="A646" s="79">
        <v>638</v>
      </c>
      <c r="B646" s="149" t="s">
        <v>30</v>
      </c>
      <c r="C646" s="162" t="s">
        <v>143</v>
      </c>
      <c r="D646" s="150" t="s">
        <v>2969</v>
      </c>
      <c r="E646" s="151" t="s">
        <v>3330</v>
      </c>
      <c r="F646" s="150" t="s">
        <v>3825</v>
      </c>
      <c r="G646" s="150" t="s">
        <v>3051</v>
      </c>
      <c r="H646" s="150" t="s">
        <v>2769</v>
      </c>
      <c r="I646" s="152">
        <v>80</v>
      </c>
      <c r="J646" s="153">
        <f t="shared" si="37"/>
        <v>80</v>
      </c>
      <c r="K646" s="154">
        <v>42175</v>
      </c>
      <c r="L646" s="155" t="s">
        <v>4568</v>
      </c>
      <c r="M646" s="156">
        <v>2.010104E+18</v>
      </c>
      <c r="N646" s="157" t="str">
        <f t="shared" si="35"/>
        <v>2010104000000000000FOR-077787/142175</v>
      </c>
      <c r="O646" s="156" t="s">
        <v>3834</v>
      </c>
      <c r="P646" s="145">
        <v>94680311000192</v>
      </c>
    </row>
    <row r="647" spans="1:16" ht="27.75" customHeight="1" x14ac:dyDescent="0.2">
      <c r="A647" s="79">
        <v>639</v>
      </c>
      <c r="B647" s="149" t="s">
        <v>30</v>
      </c>
      <c r="C647" s="162" t="s">
        <v>143</v>
      </c>
      <c r="D647" s="150" t="s">
        <v>2969</v>
      </c>
      <c r="E647" s="151" t="s">
        <v>3330</v>
      </c>
      <c r="F647" s="150" t="s">
        <v>3825</v>
      </c>
      <c r="G647" s="150" t="s">
        <v>3052</v>
      </c>
      <c r="H647" s="150" t="s">
        <v>2769</v>
      </c>
      <c r="I647" s="152">
        <v>80</v>
      </c>
      <c r="J647" s="153">
        <f t="shared" si="37"/>
        <v>80</v>
      </c>
      <c r="K647" s="154">
        <v>42175</v>
      </c>
      <c r="L647" s="155" t="s">
        <v>4569</v>
      </c>
      <c r="M647" s="156">
        <v>2.010104E+18</v>
      </c>
      <c r="N647" s="157" t="str">
        <f t="shared" si="35"/>
        <v>2010104000000000000FOR-077788/142175</v>
      </c>
      <c r="O647" s="156" t="s">
        <v>3834</v>
      </c>
      <c r="P647" s="145">
        <v>94680311000192</v>
      </c>
    </row>
    <row r="648" spans="1:16" ht="27.75" customHeight="1" x14ac:dyDescent="0.2">
      <c r="A648" s="79">
        <v>640</v>
      </c>
      <c r="B648" s="149" t="s">
        <v>30</v>
      </c>
      <c r="C648" s="162" t="s">
        <v>143</v>
      </c>
      <c r="D648" s="150" t="s">
        <v>2969</v>
      </c>
      <c r="E648" s="151" t="s">
        <v>3330</v>
      </c>
      <c r="F648" s="150" t="s">
        <v>3825</v>
      </c>
      <c r="G648" s="150" t="s">
        <v>3053</v>
      </c>
      <c r="H648" s="150" t="s">
        <v>2769</v>
      </c>
      <c r="I648" s="152">
        <v>65</v>
      </c>
      <c r="J648" s="153">
        <f t="shared" si="37"/>
        <v>65</v>
      </c>
      <c r="K648" s="154">
        <v>42175</v>
      </c>
      <c r="L648" s="155" t="s">
        <v>4570</v>
      </c>
      <c r="M648" s="156">
        <v>2.010104E+18</v>
      </c>
      <c r="N648" s="157" t="str">
        <f t="shared" si="35"/>
        <v>2010104000000000000FOR-078201/142175</v>
      </c>
      <c r="O648" s="156" t="s">
        <v>3834</v>
      </c>
      <c r="P648" s="145">
        <v>94680311000192</v>
      </c>
    </row>
    <row r="649" spans="1:16" ht="27.75" customHeight="1" x14ac:dyDescent="0.2">
      <c r="A649" s="79">
        <v>641</v>
      </c>
      <c r="B649" s="149" t="s">
        <v>30</v>
      </c>
      <c r="C649" s="162" t="s">
        <v>143</v>
      </c>
      <c r="D649" s="150" t="s">
        <v>2969</v>
      </c>
      <c r="E649" s="151" t="s">
        <v>3330</v>
      </c>
      <c r="F649" s="150" t="s">
        <v>3825</v>
      </c>
      <c r="G649" s="150" t="s">
        <v>3054</v>
      </c>
      <c r="H649" s="150" t="s">
        <v>2769</v>
      </c>
      <c r="I649" s="152">
        <v>60</v>
      </c>
      <c r="J649" s="153">
        <f t="shared" si="37"/>
        <v>60</v>
      </c>
      <c r="K649" s="154">
        <v>42175</v>
      </c>
      <c r="L649" s="155" t="s">
        <v>4571</v>
      </c>
      <c r="M649" s="156">
        <v>2.010104E+18</v>
      </c>
      <c r="N649" s="157" t="str">
        <f t="shared" ref="N649:N712" si="38">M649&amp;G649&amp;K649</f>
        <v>2010104000000000000FOR-078383/142175</v>
      </c>
      <c r="O649" s="156" t="s">
        <v>3834</v>
      </c>
      <c r="P649" s="145">
        <v>94680311000192</v>
      </c>
    </row>
    <row r="650" spans="1:16" ht="27.75" customHeight="1" x14ac:dyDescent="0.2">
      <c r="A650" s="79">
        <v>642</v>
      </c>
      <c r="B650" s="149" t="s">
        <v>30</v>
      </c>
      <c r="C650" s="162" t="s">
        <v>143</v>
      </c>
      <c r="D650" s="150" t="s">
        <v>2969</v>
      </c>
      <c r="E650" s="151" t="s">
        <v>3330</v>
      </c>
      <c r="F650" s="150" t="s">
        <v>3825</v>
      </c>
      <c r="G650" s="150" t="s">
        <v>3055</v>
      </c>
      <c r="H650" s="150" t="s">
        <v>2769</v>
      </c>
      <c r="I650" s="152">
        <v>85</v>
      </c>
      <c r="J650" s="153">
        <f t="shared" si="37"/>
        <v>85</v>
      </c>
      <c r="K650" s="154">
        <v>42175</v>
      </c>
      <c r="L650" s="155" t="s">
        <v>4572</v>
      </c>
      <c r="M650" s="156">
        <v>2.010104E+18</v>
      </c>
      <c r="N650" s="157" t="str">
        <f t="shared" si="38"/>
        <v>2010104000000000000FOR-078467/142175</v>
      </c>
      <c r="O650" s="156" t="s">
        <v>3834</v>
      </c>
      <c r="P650" s="145">
        <v>94680311000192</v>
      </c>
    </row>
    <row r="651" spans="1:16" ht="27.75" customHeight="1" x14ac:dyDescent="0.2">
      <c r="A651" s="79">
        <v>643</v>
      </c>
      <c r="B651" s="149" t="s">
        <v>30</v>
      </c>
      <c r="C651" s="162" t="s">
        <v>143</v>
      </c>
      <c r="D651" s="150" t="s">
        <v>2969</v>
      </c>
      <c r="E651" s="151" t="s">
        <v>3330</v>
      </c>
      <c r="F651" s="150" t="s">
        <v>3825</v>
      </c>
      <c r="G651" s="150" t="s">
        <v>3056</v>
      </c>
      <c r="H651" s="150" t="s">
        <v>2769</v>
      </c>
      <c r="I651" s="152">
        <v>65</v>
      </c>
      <c r="J651" s="153">
        <f t="shared" si="37"/>
        <v>65</v>
      </c>
      <c r="K651" s="154">
        <v>42175</v>
      </c>
      <c r="L651" s="155" t="s">
        <v>4573</v>
      </c>
      <c r="M651" s="156">
        <v>2.010104E+18</v>
      </c>
      <c r="N651" s="157" t="str">
        <f t="shared" si="38"/>
        <v>2010104000000000000FOR-078600/142175</v>
      </c>
      <c r="O651" s="156" t="s">
        <v>3834</v>
      </c>
      <c r="P651" s="145">
        <v>94680311000192</v>
      </c>
    </row>
    <row r="652" spans="1:16" ht="27.75" customHeight="1" x14ac:dyDescent="0.2">
      <c r="A652" s="79">
        <v>644</v>
      </c>
      <c r="B652" s="149" t="s">
        <v>30</v>
      </c>
      <c r="C652" s="162" t="s">
        <v>143</v>
      </c>
      <c r="D652" s="150" t="s">
        <v>2969</v>
      </c>
      <c r="E652" s="151" t="s">
        <v>3330</v>
      </c>
      <c r="F652" s="150" t="s">
        <v>3825</v>
      </c>
      <c r="G652" s="150" t="s">
        <v>3057</v>
      </c>
      <c r="H652" s="150" t="s">
        <v>2769</v>
      </c>
      <c r="I652" s="152">
        <v>80</v>
      </c>
      <c r="J652" s="153">
        <f t="shared" si="37"/>
        <v>80</v>
      </c>
      <c r="K652" s="154">
        <v>42175</v>
      </c>
      <c r="L652" s="155" t="s">
        <v>4574</v>
      </c>
      <c r="M652" s="156">
        <v>2.010104E+18</v>
      </c>
      <c r="N652" s="157" t="str">
        <f t="shared" si="38"/>
        <v>2010104000000000000FOR-078942/142175</v>
      </c>
      <c r="O652" s="156" t="s">
        <v>3834</v>
      </c>
      <c r="P652" s="145">
        <v>94680311000192</v>
      </c>
    </row>
    <row r="653" spans="1:16" ht="27.75" customHeight="1" x14ac:dyDescent="0.2">
      <c r="A653" s="79">
        <v>645</v>
      </c>
      <c r="B653" s="149" t="s">
        <v>31</v>
      </c>
      <c r="C653" s="162" t="s">
        <v>143</v>
      </c>
      <c r="D653" s="150" t="s">
        <v>2969</v>
      </c>
      <c r="E653" s="151" t="s">
        <v>3330</v>
      </c>
      <c r="F653" s="150" t="s">
        <v>3825</v>
      </c>
      <c r="G653" s="150" t="s">
        <v>2461</v>
      </c>
      <c r="H653" s="150" t="s">
        <v>2769</v>
      </c>
      <c r="I653" s="152">
        <v>40</v>
      </c>
      <c r="J653" s="153">
        <f t="shared" si="37"/>
        <v>40</v>
      </c>
      <c r="K653" s="154">
        <v>42028</v>
      </c>
      <c r="L653" s="155" t="s">
        <v>4738</v>
      </c>
      <c r="M653" s="156">
        <v>2.010104E+18</v>
      </c>
      <c r="N653" s="157" t="str">
        <f t="shared" si="38"/>
        <v>2010104000000000000FOR-061066/142028</v>
      </c>
      <c r="O653" s="156" t="s">
        <v>3834</v>
      </c>
      <c r="P653" s="145">
        <v>94680311000192</v>
      </c>
    </row>
    <row r="654" spans="1:16" ht="27.75" customHeight="1" x14ac:dyDescent="0.2">
      <c r="A654" s="79">
        <v>646</v>
      </c>
      <c r="B654" s="149" t="s">
        <v>31</v>
      </c>
      <c r="C654" s="162" t="s">
        <v>143</v>
      </c>
      <c r="D654" s="150" t="s">
        <v>2969</v>
      </c>
      <c r="E654" s="151" t="s">
        <v>3330</v>
      </c>
      <c r="F654" s="150" t="s">
        <v>3825</v>
      </c>
      <c r="G654" s="150" t="s">
        <v>2462</v>
      </c>
      <c r="H654" s="150" t="s">
        <v>2769</v>
      </c>
      <c r="I654" s="152">
        <v>40</v>
      </c>
      <c r="J654" s="153">
        <f t="shared" si="37"/>
        <v>40</v>
      </c>
      <c r="K654" s="154">
        <v>42028</v>
      </c>
      <c r="L654" s="155" t="s">
        <v>4739</v>
      </c>
      <c r="M654" s="156">
        <v>2.010104E+18</v>
      </c>
      <c r="N654" s="157" t="str">
        <f t="shared" si="38"/>
        <v>2010104000000000000FOR-061067/142028</v>
      </c>
      <c r="O654" s="156" t="s">
        <v>3834</v>
      </c>
      <c r="P654" s="145">
        <v>94680311000192</v>
      </c>
    </row>
    <row r="655" spans="1:16" ht="27.75" customHeight="1" x14ac:dyDescent="0.2">
      <c r="A655" s="79">
        <v>647</v>
      </c>
      <c r="B655" s="149" t="s">
        <v>31</v>
      </c>
      <c r="C655" s="162" t="s">
        <v>143</v>
      </c>
      <c r="D655" s="150" t="s">
        <v>2969</v>
      </c>
      <c r="E655" s="151" t="s">
        <v>3330</v>
      </c>
      <c r="F655" s="150" t="s">
        <v>3825</v>
      </c>
      <c r="G655" s="150" t="s">
        <v>2463</v>
      </c>
      <c r="H655" s="150" t="s">
        <v>2769</v>
      </c>
      <c r="I655" s="152">
        <v>90</v>
      </c>
      <c r="J655" s="153">
        <f t="shared" si="37"/>
        <v>90</v>
      </c>
      <c r="K655" s="154">
        <v>42114</v>
      </c>
      <c r="L655" s="155" t="s">
        <v>4740</v>
      </c>
      <c r="M655" s="156">
        <v>2.010104E+18</v>
      </c>
      <c r="N655" s="157" t="str">
        <f t="shared" si="38"/>
        <v>2010104000000000000FOR-072017/142114</v>
      </c>
      <c r="O655" s="156" t="s">
        <v>3834</v>
      </c>
      <c r="P655" s="145">
        <v>94680311000192</v>
      </c>
    </row>
    <row r="656" spans="1:16" ht="27.75" customHeight="1" x14ac:dyDescent="0.2">
      <c r="A656" s="79">
        <v>648</v>
      </c>
      <c r="B656" s="149" t="s">
        <v>30</v>
      </c>
      <c r="C656" s="162" t="s">
        <v>315</v>
      </c>
      <c r="D656" s="150" t="s">
        <v>3702</v>
      </c>
      <c r="E656" s="151" t="s">
        <v>3442</v>
      </c>
      <c r="F656" s="150" t="s">
        <v>3826</v>
      </c>
      <c r="G656" s="150" t="s">
        <v>2199</v>
      </c>
      <c r="H656" s="150" t="s">
        <v>2769</v>
      </c>
      <c r="I656" s="152">
        <v>2990</v>
      </c>
      <c r="J656" s="153">
        <f t="shared" si="37"/>
        <v>2990</v>
      </c>
      <c r="K656" s="154">
        <v>42093</v>
      </c>
      <c r="L656" s="155" t="s">
        <v>4927</v>
      </c>
      <c r="M656" s="156">
        <v>2.010101E+18</v>
      </c>
      <c r="N656" s="157" t="str">
        <f t="shared" si="38"/>
        <v>2010101000000000000FOR-000794/142093</v>
      </c>
      <c r="O656" s="156" t="s">
        <v>3833</v>
      </c>
      <c r="P656" s="145">
        <v>10869882000180</v>
      </c>
    </row>
    <row r="657" spans="1:16" ht="27.75" customHeight="1" x14ac:dyDescent="0.2">
      <c r="A657" s="79">
        <v>649</v>
      </c>
      <c r="B657" s="149" t="s">
        <v>30</v>
      </c>
      <c r="C657" s="162" t="s">
        <v>315</v>
      </c>
      <c r="D657" s="150" t="s">
        <v>3702</v>
      </c>
      <c r="E657" s="151" t="s">
        <v>3442</v>
      </c>
      <c r="F657" s="150" t="s">
        <v>3826</v>
      </c>
      <c r="G657" s="150" t="s">
        <v>2200</v>
      </c>
      <c r="H657" s="150" t="s">
        <v>2769</v>
      </c>
      <c r="I657" s="152">
        <v>1270</v>
      </c>
      <c r="J657" s="153">
        <f t="shared" si="37"/>
        <v>1270</v>
      </c>
      <c r="K657" s="154">
        <v>42100</v>
      </c>
      <c r="L657" s="155" t="s">
        <v>4928</v>
      </c>
      <c r="M657" s="156">
        <v>2.010101E+18</v>
      </c>
      <c r="N657" s="157" t="str">
        <f t="shared" si="38"/>
        <v>2010101000000000000FOR-000832/142100</v>
      </c>
      <c r="O657" s="156" t="s">
        <v>3833</v>
      </c>
      <c r="P657" s="145">
        <v>10869882000180</v>
      </c>
    </row>
    <row r="658" spans="1:16" ht="27.75" customHeight="1" x14ac:dyDescent="0.2">
      <c r="A658" s="79">
        <v>650</v>
      </c>
      <c r="B658" s="149" t="s">
        <v>30</v>
      </c>
      <c r="C658" s="162" t="s">
        <v>316</v>
      </c>
      <c r="D658" s="150" t="s">
        <v>3703</v>
      </c>
      <c r="E658" s="151" t="s">
        <v>3443</v>
      </c>
      <c r="F658" s="150" t="s">
        <v>3822</v>
      </c>
      <c r="G658" s="150" t="s">
        <v>2201</v>
      </c>
      <c r="H658" s="150" t="s">
        <v>2769</v>
      </c>
      <c r="I658" s="152">
        <v>658</v>
      </c>
      <c r="J658" s="153">
        <f t="shared" si="37"/>
        <v>658</v>
      </c>
      <c r="K658" s="154">
        <v>41981</v>
      </c>
      <c r="L658" s="155" t="s">
        <v>4929</v>
      </c>
      <c r="M658" s="156">
        <v>2.010101E+18</v>
      </c>
      <c r="N658" s="157" t="str">
        <f t="shared" si="38"/>
        <v>2010101000000000000FOR-150110/341981</v>
      </c>
      <c r="O658" s="156" t="s">
        <v>3833</v>
      </c>
      <c r="P658" s="145">
        <v>6114935001580</v>
      </c>
    </row>
    <row r="659" spans="1:16" ht="27.75" customHeight="1" x14ac:dyDescent="0.2">
      <c r="A659" s="79">
        <v>651</v>
      </c>
      <c r="B659" s="149" t="s">
        <v>30</v>
      </c>
      <c r="C659" s="162" t="s">
        <v>316</v>
      </c>
      <c r="D659" s="150" t="s">
        <v>3703</v>
      </c>
      <c r="E659" s="151" t="s">
        <v>3443</v>
      </c>
      <c r="F659" s="150" t="s">
        <v>3822</v>
      </c>
      <c r="G659" s="150" t="s">
        <v>2202</v>
      </c>
      <c r="H659" s="150" t="s">
        <v>2769</v>
      </c>
      <c r="I659" s="152">
        <v>658</v>
      </c>
      <c r="J659" s="153">
        <f t="shared" si="37"/>
        <v>658</v>
      </c>
      <c r="K659" s="154">
        <v>42009</v>
      </c>
      <c r="L659" s="155" t="s">
        <v>4930</v>
      </c>
      <c r="M659" s="156">
        <v>2.010101E+18</v>
      </c>
      <c r="N659" s="157" t="str">
        <f t="shared" si="38"/>
        <v>2010101000000000000FOR-150110/442009</v>
      </c>
      <c r="O659" s="156" t="s">
        <v>3833</v>
      </c>
      <c r="P659" s="145">
        <v>6114935001580</v>
      </c>
    </row>
    <row r="660" spans="1:16" ht="27.75" customHeight="1" x14ac:dyDescent="0.2">
      <c r="A660" s="79">
        <v>652</v>
      </c>
      <c r="B660" s="149" t="s">
        <v>30</v>
      </c>
      <c r="C660" s="162" t="s">
        <v>316</v>
      </c>
      <c r="D660" s="150" t="s">
        <v>3703</v>
      </c>
      <c r="E660" s="151" t="s">
        <v>3443</v>
      </c>
      <c r="F660" s="150" t="s">
        <v>3822</v>
      </c>
      <c r="G660" s="150" t="s">
        <v>2203</v>
      </c>
      <c r="H660" s="150" t="s">
        <v>2769</v>
      </c>
      <c r="I660" s="152">
        <v>3600</v>
      </c>
      <c r="J660" s="153">
        <f t="shared" si="37"/>
        <v>3600</v>
      </c>
      <c r="K660" s="154">
        <v>41978</v>
      </c>
      <c r="L660" s="155" t="s">
        <v>4931</v>
      </c>
      <c r="M660" s="156">
        <v>2.010101E+18</v>
      </c>
      <c r="N660" s="157" t="str">
        <f t="shared" si="38"/>
        <v>2010101000000000000FOR-152455/241978</v>
      </c>
      <c r="O660" s="156" t="s">
        <v>3833</v>
      </c>
      <c r="P660" s="145">
        <v>6114935001580</v>
      </c>
    </row>
    <row r="661" spans="1:16" ht="27.75" customHeight="1" x14ac:dyDescent="0.2">
      <c r="A661" s="79">
        <v>653</v>
      </c>
      <c r="B661" s="149" t="s">
        <v>30</v>
      </c>
      <c r="C661" s="162" t="s">
        <v>316</v>
      </c>
      <c r="D661" s="150" t="s">
        <v>3703</v>
      </c>
      <c r="E661" s="151" t="s">
        <v>3443</v>
      </c>
      <c r="F661" s="150" t="s">
        <v>3822</v>
      </c>
      <c r="G661" s="150" t="s">
        <v>2204</v>
      </c>
      <c r="H661" s="150" t="s">
        <v>2769</v>
      </c>
      <c r="I661" s="152">
        <v>3600</v>
      </c>
      <c r="J661" s="153">
        <f t="shared" si="37"/>
        <v>3600</v>
      </c>
      <c r="K661" s="154">
        <v>42006</v>
      </c>
      <c r="L661" s="155" t="s">
        <v>4932</v>
      </c>
      <c r="M661" s="156">
        <v>2.010101E+18</v>
      </c>
      <c r="N661" s="157" t="str">
        <f t="shared" si="38"/>
        <v>2010101000000000000FOR-152455/342006</v>
      </c>
      <c r="O661" s="156" t="s">
        <v>3833</v>
      </c>
      <c r="P661" s="145">
        <v>6114935001580</v>
      </c>
    </row>
    <row r="662" spans="1:16" ht="27.75" customHeight="1" x14ac:dyDescent="0.2">
      <c r="A662" s="79">
        <v>654</v>
      </c>
      <c r="B662" s="149" t="s">
        <v>30</v>
      </c>
      <c r="C662" s="162" t="s">
        <v>316</v>
      </c>
      <c r="D662" s="150" t="s">
        <v>3703</v>
      </c>
      <c r="E662" s="151" t="s">
        <v>3443</v>
      </c>
      <c r="F662" s="150" t="s">
        <v>3822</v>
      </c>
      <c r="G662" s="150" t="s">
        <v>2205</v>
      </c>
      <c r="H662" s="150" t="s">
        <v>2769</v>
      </c>
      <c r="I662" s="152">
        <v>3600</v>
      </c>
      <c r="J662" s="153">
        <f t="shared" si="37"/>
        <v>3600</v>
      </c>
      <c r="K662" s="154">
        <v>42034</v>
      </c>
      <c r="L662" s="155" t="s">
        <v>4933</v>
      </c>
      <c r="M662" s="156">
        <v>2.010101E+18</v>
      </c>
      <c r="N662" s="157" t="str">
        <f t="shared" si="38"/>
        <v>2010101000000000000FOR-152455/442034</v>
      </c>
      <c r="O662" s="156" t="s">
        <v>3833</v>
      </c>
      <c r="P662" s="145">
        <v>6114935001580</v>
      </c>
    </row>
    <row r="663" spans="1:16" ht="27.75" customHeight="1" x14ac:dyDescent="0.2">
      <c r="A663" s="79">
        <v>655</v>
      </c>
      <c r="B663" s="149" t="s">
        <v>30</v>
      </c>
      <c r="C663" s="162" t="s">
        <v>316</v>
      </c>
      <c r="D663" s="150" t="s">
        <v>3703</v>
      </c>
      <c r="E663" s="151" t="s">
        <v>3443</v>
      </c>
      <c r="F663" s="150" t="s">
        <v>3822</v>
      </c>
      <c r="G663" s="150" t="s">
        <v>2206</v>
      </c>
      <c r="H663" s="150" t="s">
        <v>2769</v>
      </c>
      <c r="I663" s="152">
        <v>3600</v>
      </c>
      <c r="J663" s="153">
        <f t="shared" si="37"/>
        <v>3600</v>
      </c>
      <c r="K663" s="154">
        <v>42062</v>
      </c>
      <c r="L663" s="155" t="s">
        <v>4934</v>
      </c>
      <c r="M663" s="156">
        <v>2.010101E+18</v>
      </c>
      <c r="N663" s="157" t="str">
        <f t="shared" si="38"/>
        <v>2010101000000000000FOR-152455/542062</v>
      </c>
      <c r="O663" s="156" t="s">
        <v>3833</v>
      </c>
      <c r="P663" s="145">
        <v>6114935001580</v>
      </c>
    </row>
    <row r="664" spans="1:16" ht="27.75" customHeight="1" x14ac:dyDescent="0.2">
      <c r="A664" s="79">
        <v>656</v>
      </c>
      <c r="B664" s="149" t="s">
        <v>30</v>
      </c>
      <c r="C664" s="162" t="s">
        <v>316</v>
      </c>
      <c r="D664" s="150" t="s">
        <v>3703</v>
      </c>
      <c r="E664" s="151" t="s">
        <v>3443</v>
      </c>
      <c r="F664" s="150" t="s">
        <v>3822</v>
      </c>
      <c r="G664" s="150" t="s">
        <v>2207</v>
      </c>
      <c r="H664" s="150" t="s">
        <v>2769</v>
      </c>
      <c r="I664" s="152">
        <v>3600</v>
      </c>
      <c r="J664" s="153">
        <f t="shared" si="37"/>
        <v>3600</v>
      </c>
      <c r="K664" s="154">
        <v>42090</v>
      </c>
      <c r="L664" s="155" t="s">
        <v>4935</v>
      </c>
      <c r="M664" s="156">
        <v>2.010101E+18</v>
      </c>
      <c r="N664" s="157" t="str">
        <f t="shared" si="38"/>
        <v>2010101000000000000FOR-152455/642090</v>
      </c>
      <c r="O664" s="156" t="s">
        <v>3833</v>
      </c>
      <c r="P664" s="145">
        <v>6114935001580</v>
      </c>
    </row>
    <row r="665" spans="1:16" ht="27.75" customHeight="1" x14ac:dyDescent="0.2">
      <c r="A665" s="79">
        <v>657</v>
      </c>
      <c r="B665" s="149" t="s">
        <v>30</v>
      </c>
      <c r="C665" s="162" t="s">
        <v>316</v>
      </c>
      <c r="D665" s="150" t="s">
        <v>3703</v>
      </c>
      <c r="E665" s="151" t="s">
        <v>3443</v>
      </c>
      <c r="F665" s="150" t="s">
        <v>3822</v>
      </c>
      <c r="G665" s="150" t="s">
        <v>2208</v>
      </c>
      <c r="H665" s="150" t="s">
        <v>2769</v>
      </c>
      <c r="I665" s="152">
        <v>3600</v>
      </c>
      <c r="J665" s="153">
        <f t="shared" si="37"/>
        <v>3600</v>
      </c>
      <c r="K665" s="154">
        <v>42118</v>
      </c>
      <c r="L665" s="155" t="s">
        <v>4936</v>
      </c>
      <c r="M665" s="156">
        <v>2.010101E+18</v>
      </c>
      <c r="N665" s="157" t="str">
        <f t="shared" si="38"/>
        <v>2010101000000000000FOR-152455/742118</v>
      </c>
      <c r="O665" s="156" t="s">
        <v>3833</v>
      </c>
      <c r="P665" s="145">
        <v>6114935001580</v>
      </c>
    </row>
    <row r="666" spans="1:16" ht="27.75" customHeight="1" x14ac:dyDescent="0.2">
      <c r="A666" s="79">
        <v>658</v>
      </c>
      <c r="B666" s="149" t="s">
        <v>30</v>
      </c>
      <c r="C666" s="162" t="s">
        <v>200</v>
      </c>
      <c r="D666" s="150"/>
      <c r="E666" s="151" t="s">
        <v>2804</v>
      </c>
      <c r="F666" s="150" t="s">
        <v>3830</v>
      </c>
      <c r="G666" s="150" t="s">
        <v>522</v>
      </c>
      <c r="H666" s="150" t="s">
        <v>2771</v>
      </c>
      <c r="I666" s="158">
        <v>61200</v>
      </c>
      <c r="J666" s="153">
        <f>I666*$D$1259</f>
        <v>190846.07999999999</v>
      </c>
      <c r="K666" s="154">
        <v>42010</v>
      </c>
      <c r="L666" s="155" t="s">
        <v>3941</v>
      </c>
      <c r="M666" s="156">
        <v>2.010102E+18</v>
      </c>
      <c r="N666" s="157" t="str">
        <f t="shared" si="38"/>
        <v>2010102000000000000FOR-008524/142010</v>
      </c>
      <c r="O666" s="156" t="s">
        <v>3832</v>
      </c>
      <c r="P666" s="159">
        <v>25251</v>
      </c>
    </row>
    <row r="667" spans="1:16" ht="27.75" customHeight="1" x14ac:dyDescent="0.2">
      <c r="A667" s="79">
        <v>659</v>
      </c>
      <c r="B667" s="149" t="s">
        <v>30</v>
      </c>
      <c r="C667" s="162" t="s">
        <v>201</v>
      </c>
      <c r="D667" s="150"/>
      <c r="E667" s="151" t="s">
        <v>2805</v>
      </c>
      <c r="F667" s="150" t="s">
        <v>3830</v>
      </c>
      <c r="G667" s="150" t="s">
        <v>523</v>
      </c>
      <c r="H667" s="150" t="s">
        <v>2771</v>
      </c>
      <c r="I667" s="158">
        <v>25056</v>
      </c>
      <c r="J667" s="153">
        <f>I667*$D$1259</f>
        <v>78134.630399999995</v>
      </c>
      <c r="K667" s="154">
        <v>42014</v>
      </c>
      <c r="L667" s="155" t="s">
        <v>3942</v>
      </c>
      <c r="M667" s="156">
        <v>2.010102E+18</v>
      </c>
      <c r="N667" s="157" t="str">
        <f t="shared" si="38"/>
        <v>2010102000000000000FOR-008524/242014</v>
      </c>
      <c r="O667" s="156" t="s">
        <v>3832</v>
      </c>
      <c r="P667" s="159">
        <v>8964439</v>
      </c>
    </row>
    <row r="668" spans="1:16" ht="27.75" customHeight="1" x14ac:dyDescent="0.2">
      <c r="A668" s="79">
        <v>660</v>
      </c>
      <c r="B668" s="149" t="s">
        <v>30</v>
      </c>
      <c r="C668" s="162" t="s">
        <v>201</v>
      </c>
      <c r="D668" s="150"/>
      <c r="E668" s="151" t="s">
        <v>2805</v>
      </c>
      <c r="F668" s="150" t="s">
        <v>3830</v>
      </c>
      <c r="G668" s="150" t="s">
        <v>524</v>
      </c>
      <c r="H668" s="150" t="s">
        <v>2771</v>
      </c>
      <c r="I668" s="158">
        <v>26568</v>
      </c>
      <c r="J668" s="153">
        <f>I668*$D$1259</f>
        <v>82849.651199999993</v>
      </c>
      <c r="K668" s="154">
        <v>42069</v>
      </c>
      <c r="L668" s="155" t="s">
        <v>3943</v>
      </c>
      <c r="M668" s="156">
        <v>2.010102E+18</v>
      </c>
      <c r="N668" s="157" t="str">
        <f t="shared" si="38"/>
        <v>2010102000000000000FOR-008524/342069</v>
      </c>
      <c r="O668" s="156" t="s">
        <v>3832</v>
      </c>
      <c r="P668" s="159">
        <v>8964439</v>
      </c>
    </row>
    <row r="669" spans="1:16" ht="27.75" customHeight="1" x14ac:dyDescent="0.2">
      <c r="A669" s="79">
        <v>661</v>
      </c>
      <c r="B669" s="149" t="s">
        <v>30</v>
      </c>
      <c r="C669" s="162" t="s">
        <v>145</v>
      </c>
      <c r="D669" s="150" t="s">
        <v>3614</v>
      </c>
      <c r="E669" s="151" t="s">
        <v>3332</v>
      </c>
      <c r="F669" s="150" t="s">
        <v>3825</v>
      </c>
      <c r="G669" s="150" t="s">
        <v>1538</v>
      </c>
      <c r="H669" s="150" t="s">
        <v>2769</v>
      </c>
      <c r="I669" s="152">
        <v>72.92</v>
      </c>
      <c r="J669" s="153">
        <f t="shared" ref="J669:J700" si="39">I669</f>
        <v>72.92</v>
      </c>
      <c r="K669" s="154">
        <v>42095</v>
      </c>
      <c r="L669" s="155" t="s">
        <v>4575</v>
      </c>
      <c r="M669" s="156">
        <v>2.010104E+18</v>
      </c>
      <c r="N669" s="157" t="str">
        <f t="shared" si="38"/>
        <v>2010104000000000000FOR-046876/142095</v>
      </c>
      <c r="O669" s="156" t="s">
        <v>3834</v>
      </c>
      <c r="P669" s="145">
        <v>2259840000107</v>
      </c>
    </row>
    <row r="670" spans="1:16" ht="27.75" customHeight="1" x14ac:dyDescent="0.2">
      <c r="A670" s="79">
        <v>662</v>
      </c>
      <c r="B670" s="149" t="s">
        <v>30</v>
      </c>
      <c r="C670" s="162" t="s">
        <v>145</v>
      </c>
      <c r="D670" s="150" t="s">
        <v>3614</v>
      </c>
      <c r="E670" s="151" t="s">
        <v>3332</v>
      </c>
      <c r="F670" s="150" t="s">
        <v>3825</v>
      </c>
      <c r="G670" s="150" t="s">
        <v>1539</v>
      </c>
      <c r="H670" s="150" t="s">
        <v>2769</v>
      </c>
      <c r="I670" s="152">
        <v>90.78</v>
      </c>
      <c r="J670" s="153">
        <f t="shared" si="39"/>
        <v>90.78</v>
      </c>
      <c r="K670" s="154">
        <v>42095</v>
      </c>
      <c r="L670" s="155" t="s">
        <v>4576</v>
      </c>
      <c r="M670" s="156">
        <v>2.010104E+18</v>
      </c>
      <c r="N670" s="157" t="str">
        <f t="shared" si="38"/>
        <v>2010104000000000000FOR-047533/142095</v>
      </c>
      <c r="O670" s="156" t="s">
        <v>3834</v>
      </c>
      <c r="P670" s="145">
        <v>2259840000107</v>
      </c>
    </row>
    <row r="671" spans="1:16" ht="27.75" customHeight="1" x14ac:dyDescent="0.2">
      <c r="A671" s="79">
        <v>663</v>
      </c>
      <c r="B671" s="149" t="s">
        <v>30</v>
      </c>
      <c r="C671" s="162" t="s">
        <v>145</v>
      </c>
      <c r="D671" s="150" t="s">
        <v>3614</v>
      </c>
      <c r="E671" s="151" t="s">
        <v>3332</v>
      </c>
      <c r="F671" s="150" t="s">
        <v>3825</v>
      </c>
      <c r="G671" s="150" t="s">
        <v>1540</v>
      </c>
      <c r="H671" s="150" t="s">
        <v>2769</v>
      </c>
      <c r="I671" s="152">
        <v>109.19</v>
      </c>
      <c r="J671" s="153">
        <f t="shared" si="39"/>
        <v>109.19</v>
      </c>
      <c r="K671" s="154">
        <v>42095</v>
      </c>
      <c r="L671" s="155" t="s">
        <v>4577</v>
      </c>
      <c r="M671" s="156">
        <v>2.010104E+18</v>
      </c>
      <c r="N671" s="157" t="str">
        <f t="shared" si="38"/>
        <v>2010104000000000000FOR-048121/142095</v>
      </c>
      <c r="O671" s="156" t="s">
        <v>3834</v>
      </c>
      <c r="P671" s="145">
        <v>2259840000107</v>
      </c>
    </row>
    <row r="672" spans="1:16" ht="27.75" customHeight="1" x14ac:dyDescent="0.2">
      <c r="A672" s="79">
        <v>664</v>
      </c>
      <c r="B672" s="149" t="s">
        <v>30</v>
      </c>
      <c r="C672" s="162" t="s">
        <v>145</v>
      </c>
      <c r="D672" s="150" t="s">
        <v>3614</v>
      </c>
      <c r="E672" s="151" t="s">
        <v>3332</v>
      </c>
      <c r="F672" s="150" t="s">
        <v>3825</v>
      </c>
      <c r="G672" s="150" t="s">
        <v>1541</v>
      </c>
      <c r="H672" s="150" t="s">
        <v>2769</v>
      </c>
      <c r="I672" s="152">
        <v>70.819999999999993</v>
      </c>
      <c r="J672" s="153">
        <f t="shared" si="39"/>
        <v>70.819999999999993</v>
      </c>
      <c r="K672" s="154">
        <v>42095</v>
      </c>
      <c r="L672" s="155" t="s">
        <v>4578</v>
      </c>
      <c r="M672" s="156">
        <v>2.010104E+18</v>
      </c>
      <c r="N672" s="157" t="str">
        <f t="shared" si="38"/>
        <v>2010104000000000000FOR-048402/142095</v>
      </c>
      <c r="O672" s="156" t="s">
        <v>3834</v>
      </c>
      <c r="P672" s="145">
        <v>2259840000107</v>
      </c>
    </row>
    <row r="673" spans="1:16" ht="27.75" customHeight="1" x14ac:dyDescent="0.2">
      <c r="A673" s="79">
        <v>665</v>
      </c>
      <c r="B673" s="149" t="s">
        <v>30</v>
      </c>
      <c r="C673" s="162" t="s">
        <v>2982</v>
      </c>
      <c r="D673" s="150" t="s">
        <v>3615</v>
      </c>
      <c r="E673" s="151" t="s">
        <v>3333</v>
      </c>
      <c r="F673" s="150" t="s">
        <v>3825</v>
      </c>
      <c r="G673" s="150" t="s">
        <v>1542</v>
      </c>
      <c r="H673" s="150" t="s">
        <v>2769</v>
      </c>
      <c r="I673" s="152">
        <v>106.49</v>
      </c>
      <c r="J673" s="153">
        <f t="shared" si="39"/>
        <v>106.49</v>
      </c>
      <c r="K673" s="154">
        <v>41978</v>
      </c>
      <c r="L673" s="155" t="s">
        <v>4579</v>
      </c>
      <c r="M673" s="156">
        <v>2.010104E+18</v>
      </c>
      <c r="N673" s="157" t="str">
        <f t="shared" si="38"/>
        <v>2010104000000000000FOR-073990/141978</v>
      </c>
      <c r="O673" s="156" t="s">
        <v>3834</v>
      </c>
      <c r="P673" s="145">
        <v>6163713000152</v>
      </c>
    </row>
    <row r="674" spans="1:16" ht="27.75" customHeight="1" x14ac:dyDescent="0.2">
      <c r="A674" s="79">
        <v>666</v>
      </c>
      <c r="B674" s="149" t="s">
        <v>30</v>
      </c>
      <c r="C674" s="162" t="s">
        <v>2982</v>
      </c>
      <c r="D674" s="150" t="s">
        <v>3615</v>
      </c>
      <c r="E674" s="151" t="s">
        <v>3333</v>
      </c>
      <c r="F674" s="150" t="s">
        <v>3825</v>
      </c>
      <c r="G674" s="150" t="s">
        <v>1543</v>
      </c>
      <c r="H674" s="150" t="s">
        <v>2769</v>
      </c>
      <c r="I674" s="152">
        <v>88.05</v>
      </c>
      <c r="J674" s="153">
        <f t="shared" si="39"/>
        <v>88.05</v>
      </c>
      <c r="K674" s="154">
        <v>41978</v>
      </c>
      <c r="L674" s="155" t="s">
        <v>4580</v>
      </c>
      <c r="M674" s="156">
        <v>2.010104E+18</v>
      </c>
      <c r="N674" s="157" t="str">
        <f t="shared" si="38"/>
        <v>2010104000000000000FOR-074559/141978</v>
      </c>
      <c r="O674" s="156" t="s">
        <v>3834</v>
      </c>
      <c r="P674" s="145">
        <v>6163713000152</v>
      </c>
    </row>
    <row r="675" spans="1:16" ht="27.75" customHeight="1" x14ac:dyDescent="0.2">
      <c r="A675" s="79">
        <v>667</v>
      </c>
      <c r="B675" s="149" t="s">
        <v>30</v>
      </c>
      <c r="C675" s="162" t="s">
        <v>2982</v>
      </c>
      <c r="D675" s="150" t="s">
        <v>3615</v>
      </c>
      <c r="E675" s="151" t="s">
        <v>3333</v>
      </c>
      <c r="F675" s="150" t="s">
        <v>3825</v>
      </c>
      <c r="G675" s="150" t="s">
        <v>1544</v>
      </c>
      <c r="H675" s="150" t="s">
        <v>2769</v>
      </c>
      <c r="I675" s="152">
        <v>178.92</v>
      </c>
      <c r="J675" s="153">
        <f t="shared" si="39"/>
        <v>178.92</v>
      </c>
      <c r="K675" s="154">
        <v>41978</v>
      </c>
      <c r="L675" s="155" t="s">
        <v>4581</v>
      </c>
      <c r="M675" s="156">
        <v>2.010104E+18</v>
      </c>
      <c r="N675" s="157" t="str">
        <f t="shared" si="38"/>
        <v>2010104000000000000FOR-075260/141978</v>
      </c>
      <c r="O675" s="156" t="s">
        <v>3834</v>
      </c>
      <c r="P675" s="145">
        <v>6163713000152</v>
      </c>
    </row>
    <row r="676" spans="1:16" ht="27.75" customHeight="1" x14ac:dyDescent="0.2">
      <c r="A676" s="79">
        <v>668</v>
      </c>
      <c r="B676" s="149" t="s">
        <v>30</v>
      </c>
      <c r="C676" s="162" t="s">
        <v>323</v>
      </c>
      <c r="D676" s="150" t="s">
        <v>2967</v>
      </c>
      <c r="E676" s="151" t="s">
        <v>3447</v>
      </c>
      <c r="F676" s="150" t="s">
        <v>3826</v>
      </c>
      <c r="G676" s="150" t="s">
        <v>2216</v>
      </c>
      <c r="H676" s="150" t="s">
        <v>2769</v>
      </c>
      <c r="I676" s="152">
        <v>12.25</v>
      </c>
      <c r="J676" s="153">
        <f t="shared" si="39"/>
        <v>12.25</v>
      </c>
      <c r="K676" s="154">
        <v>42065</v>
      </c>
      <c r="L676" s="155" t="s">
        <v>4937</v>
      </c>
      <c r="M676" s="156">
        <v>2.010101E+18</v>
      </c>
      <c r="N676" s="157" t="str">
        <f t="shared" si="38"/>
        <v>2010101000000000000FOR-000430/442065</v>
      </c>
      <c r="O676" s="156" t="s">
        <v>3833</v>
      </c>
      <c r="P676" s="145">
        <v>94312014000194</v>
      </c>
    </row>
    <row r="677" spans="1:16" ht="27.75" customHeight="1" x14ac:dyDescent="0.2">
      <c r="A677" s="79">
        <v>669</v>
      </c>
      <c r="B677" s="149" t="s">
        <v>30</v>
      </c>
      <c r="C677" s="162" t="s">
        <v>323</v>
      </c>
      <c r="D677" s="150" t="s">
        <v>2967</v>
      </c>
      <c r="E677" s="151" t="s">
        <v>3447</v>
      </c>
      <c r="F677" s="150" t="s">
        <v>3826</v>
      </c>
      <c r="G677" s="150" t="s">
        <v>2217</v>
      </c>
      <c r="H677" s="150" t="s">
        <v>2769</v>
      </c>
      <c r="I677" s="152">
        <v>254</v>
      </c>
      <c r="J677" s="153">
        <f t="shared" si="39"/>
        <v>254</v>
      </c>
      <c r="K677" s="154">
        <v>42065</v>
      </c>
      <c r="L677" s="155" t="s">
        <v>4938</v>
      </c>
      <c r="M677" s="156">
        <v>2.010101E+18</v>
      </c>
      <c r="N677" s="157" t="str">
        <f t="shared" si="38"/>
        <v>2010101000000000000FOR-001067/442065</v>
      </c>
      <c r="O677" s="156" t="s">
        <v>3833</v>
      </c>
      <c r="P677" s="145">
        <v>94312014000194</v>
      </c>
    </row>
    <row r="678" spans="1:16" ht="27.75" customHeight="1" x14ac:dyDescent="0.2">
      <c r="A678" s="79">
        <v>670</v>
      </c>
      <c r="B678" s="149" t="s">
        <v>30</v>
      </c>
      <c r="C678" s="162" t="s">
        <v>323</v>
      </c>
      <c r="D678" s="150" t="s">
        <v>2967</v>
      </c>
      <c r="E678" s="151" t="s">
        <v>3447</v>
      </c>
      <c r="F678" s="150" t="s">
        <v>3826</v>
      </c>
      <c r="G678" s="150" t="s">
        <v>2221</v>
      </c>
      <c r="H678" s="150" t="s">
        <v>2769</v>
      </c>
      <c r="I678" s="152">
        <v>223</v>
      </c>
      <c r="J678" s="153">
        <f t="shared" si="39"/>
        <v>223</v>
      </c>
      <c r="K678" s="154">
        <v>42082</v>
      </c>
      <c r="L678" s="155" t="s">
        <v>4939</v>
      </c>
      <c r="M678" s="156">
        <v>2.010101E+18</v>
      </c>
      <c r="N678" s="157" t="str">
        <f t="shared" si="38"/>
        <v>2010101000000000000FOR-000699/342082</v>
      </c>
      <c r="O678" s="156" t="s">
        <v>3833</v>
      </c>
      <c r="P678" s="145">
        <v>94312014000194</v>
      </c>
    </row>
    <row r="679" spans="1:16" ht="27.75" customHeight="1" x14ac:dyDescent="0.2">
      <c r="A679" s="79">
        <v>671</v>
      </c>
      <c r="B679" s="149" t="s">
        <v>30</v>
      </c>
      <c r="C679" s="162" t="s">
        <v>323</v>
      </c>
      <c r="D679" s="150" t="s">
        <v>2967</v>
      </c>
      <c r="E679" s="151" t="s">
        <v>3447</v>
      </c>
      <c r="F679" s="150" t="s">
        <v>3826</v>
      </c>
      <c r="G679" s="150" t="s">
        <v>2222</v>
      </c>
      <c r="H679" s="150" t="s">
        <v>2769</v>
      </c>
      <c r="I679" s="152">
        <v>223</v>
      </c>
      <c r="J679" s="153">
        <f t="shared" si="39"/>
        <v>223</v>
      </c>
      <c r="K679" s="154">
        <v>42112</v>
      </c>
      <c r="L679" s="155" t="s">
        <v>4940</v>
      </c>
      <c r="M679" s="156">
        <v>2.010101E+18</v>
      </c>
      <c r="N679" s="157" t="str">
        <f t="shared" si="38"/>
        <v>2010101000000000000FOR-000699/442112</v>
      </c>
      <c r="O679" s="156" t="s">
        <v>3833</v>
      </c>
      <c r="P679" s="145">
        <v>94312014000194</v>
      </c>
    </row>
    <row r="680" spans="1:16" ht="27.75" customHeight="1" x14ac:dyDescent="0.2">
      <c r="A680" s="79">
        <v>672</v>
      </c>
      <c r="B680" s="149" t="s">
        <v>30</v>
      </c>
      <c r="C680" s="162" t="s">
        <v>323</v>
      </c>
      <c r="D680" s="150" t="s">
        <v>2967</v>
      </c>
      <c r="E680" s="151" t="s">
        <v>3447</v>
      </c>
      <c r="F680" s="150" t="s">
        <v>3826</v>
      </c>
      <c r="G680" s="150" t="s">
        <v>2224</v>
      </c>
      <c r="H680" s="150" t="s">
        <v>2769</v>
      </c>
      <c r="I680" s="152">
        <v>212.33</v>
      </c>
      <c r="J680" s="153">
        <f t="shared" si="39"/>
        <v>212.33</v>
      </c>
      <c r="K680" s="154">
        <v>42060</v>
      </c>
      <c r="L680" s="155" t="s">
        <v>4941</v>
      </c>
      <c r="M680" s="156">
        <v>2.010101E+18</v>
      </c>
      <c r="N680" s="157" t="str">
        <f t="shared" si="38"/>
        <v>2010101000000000000FOR-001199/242060</v>
      </c>
      <c r="O680" s="156" t="s">
        <v>3833</v>
      </c>
      <c r="P680" s="145">
        <v>94312014000194</v>
      </c>
    </row>
    <row r="681" spans="1:16" ht="27.75" customHeight="1" x14ac:dyDescent="0.2">
      <c r="A681" s="79">
        <v>673</v>
      </c>
      <c r="B681" s="149" t="s">
        <v>30</v>
      </c>
      <c r="C681" s="162" t="s">
        <v>323</v>
      </c>
      <c r="D681" s="150" t="s">
        <v>2967</v>
      </c>
      <c r="E681" s="151" t="s">
        <v>3447</v>
      </c>
      <c r="F681" s="150" t="s">
        <v>3826</v>
      </c>
      <c r="G681" s="150" t="s">
        <v>2225</v>
      </c>
      <c r="H681" s="150" t="s">
        <v>2769</v>
      </c>
      <c r="I681" s="152">
        <v>223</v>
      </c>
      <c r="J681" s="153">
        <f t="shared" si="39"/>
        <v>223</v>
      </c>
      <c r="K681" s="154">
        <v>42082</v>
      </c>
      <c r="L681" s="155" t="s">
        <v>4942</v>
      </c>
      <c r="M681" s="156">
        <v>2.010101E+18</v>
      </c>
      <c r="N681" s="157" t="str">
        <f t="shared" si="38"/>
        <v>2010101000000000000FOR-001199/342082</v>
      </c>
      <c r="O681" s="156" t="s">
        <v>3833</v>
      </c>
      <c r="P681" s="145">
        <v>94312014000194</v>
      </c>
    </row>
    <row r="682" spans="1:16" ht="27.75" customHeight="1" x14ac:dyDescent="0.2">
      <c r="A682" s="79">
        <v>674</v>
      </c>
      <c r="B682" s="149" t="s">
        <v>30</v>
      </c>
      <c r="C682" s="162" t="s">
        <v>323</v>
      </c>
      <c r="D682" s="150" t="s">
        <v>2967</v>
      </c>
      <c r="E682" s="151" t="s">
        <v>3447</v>
      </c>
      <c r="F682" s="150" t="s">
        <v>3826</v>
      </c>
      <c r="G682" s="150" t="s">
        <v>2226</v>
      </c>
      <c r="H682" s="150" t="s">
        <v>2769</v>
      </c>
      <c r="I682" s="152">
        <v>223</v>
      </c>
      <c r="J682" s="153">
        <f t="shared" si="39"/>
        <v>223</v>
      </c>
      <c r="K682" s="154">
        <v>42112</v>
      </c>
      <c r="L682" s="155" t="s">
        <v>4943</v>
      </c>
      <c r="M682" s="156">
        <v>2.010101E+18</v>
      </c>
      <c r="N682" s="157" t="str">
        <f t="shared" si="38"/>
        <v>2010101000000000000FOR-001199/442112</v>
      </c>
      <c r="O682" s="156" t="s">
        <v>3833</v>
      </c>
      <c r="P682" s="145">
        <v>94312014000194</v>
      </c>
    </row>
    <row r="683" spans="1:16" ht="27.75" customHeight="1" x14ac:dyDescent="0.2">
      <c r="A683" s="79">
        <v>675</v>
      </c>
      <c r="B683" s="149" t="s">
        <v>30</v>
      </c>
      <c r="C683" s="162" t="s">
        <v>323</v>
      </c>
      <c r="D683" s="150" t="s">
        <v>2967</v>
      </c>
      <c r="E683" s="151" t="s">
        <v>3447</v>
      </c>
      <c r="F683" s="150" t="s">
        <v>3826</v>
      </c>
      <c r="G683" s="150" t="s">
        <v>2227</v>
      </c>
      <c r="H683" s="150" t="s">
        <v>2769</v>
      </c>
      <c r="I683" s="152">
        <v>167</v>
      </c>
      <c r="J683" s="153">
        <f t="shared" si="39"/>
        <v>167</v>
      </c>
      <c r="K683" s="154">
        <v>42065</v>
      </c>
      <c r="L683" s="155" t="s">
        <v>4944</v>
      </c>
      <c r="M683" s="156">
        <v>2.010101E+18</v>
      </c>
      <c r="N683" s="157" t="str">
        <f t="shared" si="38"/>
        <v>2010101000000000000FOR-000820/142065</v>
      </c>
      <c r="O683" s="156" t="s">
        <v>3833</v>
      </c>
      <c r="P683" s="145">
        <v>94312014000194</v>
      </c>
    </row>
    <row r="684" spans="1:16" ht="27.75" customHeight="1" x14ac:dyDescent="0.2">
      <c r="A684" s="79">
        <v>676</v>
      </c>
      <c r="B684" s="149" t="s">
        <v>30</v>
      </c>
      <c r="C684" s="162" t="s">
        <v>323</v>
      </c>
      <c r="D684" s="150" t="s">
        <v>2967</v>
      </c>
      <c r="E684" s="151" t="s">
        <v>3447</v>
      </c>
      <c r="F684" s="150" t="s">
        <v>3826</v>
      </c>
      <c r="G684" s="150" t="s">
        <v>3174</v>
      </c>
      <c r="H684" s="150" t="s">
        <v>2769</v>
      </c>
      <c r="I684" s="152">
        <v>39.75</v>
      </c>
      <c r="J684" s="153">
        <f t="shared" si="39"/>
        <v>39.75</v>
      </c>
      <c r="K684" s="154">
        <v>42166</v>
      </c>
      <c r="L684" s="155" t="s">
        <v>4945</v>
      </c>
      <c r="M684" s="156">
        <v>2.010101E+18</v>
      </c>
      <c r="N684" s="157" t="str">
        <f t="shared" si="38"/>
        <v>2010101000000000000FOR-001064/142166</v>
      </c>
      <c r="O684" s="156" t="s">
        <v>3833</v>
      </c>
      <c r="P684" s="145">
        <v>94312014000194</v>
      </c>
    </row>
    <row r="685" spans="1:16" ht="27.75" customHeight="1" x14ac:dyDescent="0.2">
      <c r="A685" s="79">
        <v>677</v>
      </c>
      <c r="B685" s="149" t="s">
        <v>30</v>
      </c>
      <c r="C685" s="162" t="s">
        <v>323</v>
      </c>
      <c r="D685" s="150" t="s">
        <v>2967</v>
      </c>
      <c r="E685" s="151" t="s">
        <v>3447</v>
      </c>
      <c r="F685" s="150" t="s">
        <v>3826</v>
      </c>
      <c r="G685" s="150" t="s">
        <v>3175</v>
      </c>
      <c r="H685" s="150" t="s">
        <v>2769</v>
      </c>
      <c r="I685" s="152">
        <v>39.75</v>
      </c>
      <c r="J685" s="153">
        <f t="shared" si="39"/>
        <v>39.75</v>
      </c>
      <c r="K685" s="154">
        <v>42196</v>
      </c>
      <c r="L685" s="155" t="s">
        <v>4946</v>
      </c>
      <c r="M685" s="156">
        <v>2.010101E+18</v>
      </c>
      <c r="N685" s="157" t="str">
        <f t="shared" si="38"/>
        <v>2010101000000000000FOR-001064/242196</v>
      </c>
      <c r="O685" s="156" t="s">
        <v>3833</v>
      </c>
      <c r="P685" s="145">
        <v>94312014000194</v>
      </c>
    </row>
    <row r="686" spans="1:16" ht="27.75" customHeight="1" x14ac:dyDescent="0.2">
      <c r="A686" s="79">
        <v>678</v>
      </c>
      <c r="B686" s="149" t="s">
        <v>30</v>
      </c>
      <c r="C686" s="162" t="s">
        <v>323</v>
      </c>
      <c r="D686" s="150" t="s">
        <v>2967</v>
      </c>
      <c r="E686" s="151" t="s">
        <v>3447</v>
      </c>
      <c r="F686" s="150" t="s">
        <v>3826</v>
      </c>
      <c r="G686" s="150" t="s">
        <v>3176</v>
      </c>
      <c r="H686" s="150" t="s">
        <v>2769</v>
      </c>
      <c r="I686" s="152">
        <v>39.75</v>
      </c>
      <c r="J686" s="153">
        <f t="shared" si="39"/>
        <v>39.75</v>
      </c>
      <c r="K686" s="154">
        <v>42226</v>
      </c>
      <c r="L686" s="155" t="s">
        <v>4947</v>
      </c>
      <c r="M686" s="156">
        <v>2.010101E+18</v>
      </c>
      <c r="N686" s="157" t="str">
        <f t="shared" si="38"/>
        <v>2010101000000000000FOR-001064/342226</v>
      </c>
      <c r="O686" s="156" t="s">
        <v>3833</v>
      </c>
      <c r="P686" s="145">
        <v>94312014000194</v>
      </c>
    </row>
    <row r="687" spans="1:16" ht="27.75" customHeight="1" x14ac:dyDescent="0.2">
      <c r="A687" s="79">
        <v>679</v>
      </c>
      <c r="B687" s="149" t="s">
        <v>30</v>
      </c>
      <c r="C687" s="162" t="s">
        <v>323</v>
      </c>
      <c r="D687" s="150" t="s">
        <v>2967</v>
      </c>
      <c r="E687" s="151" t="s">
        <v>3447</v>
      </c>
      <c r="F687" s="150" t="s">
        <v>3826</v>
      </c>
      <c r="G687" s="150" t="s">
        <v>3177</v>
      </c>
      <c r="H687" s="150" t="s">
        <v>2769</v>
      </c>
      <c r="I687" s="152">
        <v>39.75</v>
      </c>
      <c r="J687" s="153">
        <f t="shared" si="39"/>
        <v>39.75</v>
      </c>
      <c r="K687" s="154">
        <v>42256</v>
      </c>
      <c r="L687" s="155" t="s">
        <v>4948</v>
      </c>
      <c r="M687" s="156">
        <v>2.010101E+18</v>
      </c>
      <c r="N687" s="157" t="str">
        <f t="shared" si="38"/>
        <v>2010101000000000000FOR-001064/442256</v>
      </c>
      <c r="O687" s="156" t="s">
        <v>3833</v>
      </c>
      <c r="P687" s="145">
        <v>94312014000194</v>
      </c>
    </row>
    <row r="688" spans="1:16" ht="27.75" customHeight="1" x14ac:dyDescent="0.2">
      <c r="A688" s="79">
        <v>680</v>
      </c>
      <c r="B688" s="149" t="s">
        <v>30</v>
      </c>
      <c r="C688" s="162" t="s">
        <v>325</v>
      </c>
      <c r="D688" s="150" t="s">
        <v>3708</v>
      </c>
      <c r="E688" s="151" t="s">
        <v>3449</v>
      </c>
      <c r="F688" s="150" t="s">
        <v>3826</v>
      </c>
      <c r="G688" s="150" t="s">
        <v>2229</v>
      </c>
      <c r="H688" s="150" t="s">
        <v>2769</v>
      </c>
      <c r="I688" s="152">
        <v>4971.1899999999996</v>
      </c>
      <c r="J688" s="153">
        <f t="shared" si="39"/>
        <v>4971.1899999999996</v>
      </c>
      <c r="K688" s="154">
        <v>41978</v>
      </c>
      <c r="L688" s="155" t="s">
        <v>4949</v>
      </c>
      <c r="M688" s="156">
        <v>2.010101E+18</v>
      </c>
      <c r="N688" s="157" t="str">
        <f t="shared" si="38"/>
        <v>2010101000000000000DCOND-02779341978</v>
      </c>
      <c r="O688" s="156" t="s">
        <v>3833</v>
      </c>
      <c r="P688" s="145">
        <v>16670085016078</v>
      </c>
    </row>
    <row r="689" spans="1:16" ht="27.75" customHeight="1" x14ac:dyDescent="0.2">
      <c r="A689" s="79">
        <v>681</v>
      </c>
      <c r="B689" s="149" t="s">
        <v>30</v>
      </c>
      <c r="C689" s="162" t="s">
        <v>88</v>
      </c>
      <c r="D689" s="150" t="s">
        <v>3560</v>
      </c>
      <c r="E689" s="151" t="s">
        <v>3265</v>
      </c>
      <c r="F689" s="150" t="s">
        <v>3822</v>
      </c>
      <c r="G689" s="150" t="s">
        <v>707</v>
      </c>
      <c r="H689" s="150" t="s">
        <v>2769</v>
      </c>
      <c r="I689" s="152">
        <v>11825.22</v>
      </c>
      <c r="J689" s="153">
        <f t="shared" si="39"/>
        <v>11825.22</v>
      </c>
      <c r="K689" s="154">
        <v>41990</v>
      </c>
      <c r="L689" s="155" t="s">
        <v>4165</v>
      </c>
      <c r="M689" s="156">
        <v>2.010101E+18</v>
      </c>
      <c r="N689" s="157" t="str">
        <f t="shared" si="38"/>
        <v>2010101000000000000FOR-005543/241990</v>
      </c>
      <c r="O689" s="156" t="s">
        <v>3833</v>
      </c>
      <c r="P689" s="145">
        <v>7408046000436</v>
      </c>
    </row>
    <row r="690" spans="1:16" ht="27.75" customHeight="1" x14ac:dyDescent="0.2">
      <c r="A690" s="79">
        <v>682</v>
      </c>
      <c r="B690" s="149" t="s">
        <v>30</v>
      </c>
      <c r="C690" s="162" t="s">
        <v>88</v>
      </c>
      <c r="D690" s="150" t="s">
        <v>3560</v>
      </c>
      <c r="E690" s="151" t="s">
        <v>3265</v>
      </c>
      <c r="F690" s="150" t="s">
        <v>3822</v>
      </c>
      <c r="G690" s="150" t="s">
        <v>708</v>
      </c>
      <c r="H690" s="150" t="s">
        <v>2769</v>
      </c>
      <c r="I690" s="152">
        <v>11825.22</v>
      </c>
      <c r="J690" s="153">
        <f t="shared" si="39"/>
        <v>11825.22</v>
      </c>
      <c r="K690" s="154">
        <v>41983</v>
      </c>
      <c r="L690" s="155" t="s">
        <v>4166</v>
      </c>
      <c r="M690" s="156">
        <v>2.010101E+18</v>
      </c>
      <c r="N690" s="157" t="str">
        <f t="shared" si="38"/>
        <v>2010101000000000000FOR-005543/141983</v>
      </c>
      <c r="O690" s="156" t="s">
        <v>3833</v>
      </c>
      <c r="P690" s="145">
        <v>7408046000436</v>
      </c>
    </row>
    <row r="691" spans="1:16" ht="27.75" customHeight="1" x14ac:dyDescent="0.2">
      <c r="A691" s="79">
        <v>683</v>
      </c>
      <c r="B691" s="149" t="s">
        <v>30</v>
      </c>
      <c r="C691" s="162" t="s">
        <v>330</v>
      </c>
      <c r="D691" s="150" t="s">
        <v>3710</v>
      </c>
      <c r="E691" s="151" t="s">
        <v>3451</v>
      </c>
      <c r="F691" s="150" t="s">
        <v>3826</v>
      </c>
      <c r="G691" s="150" t="s">
        <v>2233</v>
      </c>
      <c r="H691" s="150" t="s">
        <v>2769</v>
      </c>
      <c r="I691" s="152">
        <v>2649.82</v>
      </c>
      <c r="J691" s="153">
        <f t="shared" si="39"/>
        <v>2649.82</v>
      </c>
      <c r="K691" s="154">
        <v>41999</v>
      </c>
      <c r="L691" s="155" t="s">
        <v>4950</v>
      </c>
      <c r="M691" s="156">
        <v>2.010101E+18</v>
      </c>
      <c r="N691" s="157" t="str">
        <f t="shared" si="38"/>
        <v>2010101000000000000FOR-026727/441999</v>
      </c>
      <c r="O691" s="156" t="s">
        <v>3833</v>
      </c>
      <c r="P691" s="145">
        <v>57026585000136</v>
      </c>
    </row>
    <row r="692" spans="1:16" ht="27.75" customHeight="1" x14ac:dyDescent="0.2">
      <c r="A692" s="79">
        <v>684</v>
      </c>
      <c r="B692" s="149" t="s">
        <v>30</v>
      </c>
      <c r="C692" s="162" t="s">
        <v>330</v>
      </c>
      <c r="D692" s="150" t="s">
        <v>3710</v>
      </c>
      <c r="E692" s="151" t="s">
        <v>3451</v>
      </c>
      <c r="F692" s="150" t="s">
        <v>3826</v>
      </c>
      <c r="G692" s="150" t="s">
        <v>2234</v>
      </c>
      <c r="H692" s="150" t="s">
        <v>2769</v>
      </c>
      <c r="I692" s="152">
        <v>1397.66</v>
      </c>
      <c r="J692" s="153">
        <f t="shared" si="39"/>
        <v>1397.66</v>
      </c>
      <c r="K692" s="154">
        <v>42011</v>
      </c>
      <c r="L692" s="155" t="s">
        <v>4951</v>
      </c>
      <c r="M692" s="156">
        <v>2.010101E+18</v>
      </c>
      <c r="N692" s="157" t="str">
        <f t="shared" si="38"/>
        <v>2010101000000000000FOR-027627/342011</v>
      </c>
      <c r="O692" s="156" t="s">
        <v>3833</v>
      </c>
      <c r="P692" s="145">
        <v>57026585000136</v>
      </c>
    </row>
    <row r="693" spans="1:16" ht="27.75" customHeight="1" x14ac:dyDescent="0.2">
      <c r="A693" s="79">
        <v>685</v>
      </c>
      <c r="B693" s="149" t="s">
        <v>30</v>
      </c>
      <c r="C693" s="162" t="s">
        <v>89</v>
      </c>
      <c r="D693" s="150" t="s">
        <v>3561</v>
      </c>
      <c r="E693" s="151" t="s">
        <v>3266</v>
      </c>
      <c r="F693" s="150" t="s">
        <v>3822</v>
      </c>
      <c r="G693" s="150" t="s">
        <v>709</v>
      </c>
      <c r="H693" s="150" t="s">
        <v>2769</v>
      </c>
      <c r="I693" s="152">
        <v>26979.86</v>
      </c>
      <c r="J693" s="153">
        <f t="shared" si="39"/>
        <v>26979.86</v>
      </c>
      <c r="K693" s="154">
        <v>41946</v>
      </c>
      <c r="L693" s="155" t="s">
        <v>4167</v>
      </c>
      <c r="M693" s="156">
        <v>2.010101E+18</v>
      </c>
      <c r="N693" s="157" t="str">
        <f t="shared" si="38"/>
        <v>2010101000000000000FOR-103796/241946</v>
      </c>
      <c r="O693" s="156" t="s">
        <v>3833</v>
      </c>
      <c r="P693" s="145">
        <v>49698723001096</v>
      </c>
    </row>
    <row r="694" spans="1:16" ht="27.75" customHeight="1" x14ac:dyDescent="0.2">
      <c r="A694" s="79">
        <v>686</v>
      </c>
      <c r="B694" s="149" t="s">
        <v>30</v>
      </c>
      <c r="C694" s="162" t="s">
        <v>89</v>
      </c>
      <c r="D694" s="150" t="s">
        <v>3561</v>
      </c>
      <c r="E694" s="151" t="s">
        <v>3266</v>
      </c>
      <c r="F694" s="150" t="s">
        <v>3822</v>
      </c>
      <c r="G694" s="150" t="s">
        <v>710</v>
      </c>
      <c r="H694" s="150" t="s">
        <v>2769</v>
      </c>
      <c r="I694" s="152">
        <v>27612.77</v>
      </c>
      <c r="J694" s="153">
        <f t="shared" si="39"/>
        <v>27612.77</v>
      </c>
      <c r="K694" s="154">
        <v>41953</v>
      </c>
      <c r="L694" s="155" t="s">
        <v>4168</v>
      </c>
      <c r="M694" s="156">
        <v>2.010101E+18</v>
      </c>
      <c r="N694" s="157" t="str">
        <f t="shared" si="38"/>
        <v>2010101000000000000FOR-103796/341953</v>
      </c>
      <c r="O694" s="156" t="s">
        <v>3833</v>
      </c>
      <c r="P694" s="145">
        <v>49698723001096</v>
      </c>
    </row>
    <row r="695" spans="1:16" ht="27.75" customHeight="1" x14ac:dyDescent="0.2">
      <c r="A695" s="79">
        <v>687</v>
      </c>
      <c r="B695" s="149" t="s">
        <v>30</v>
      </c>
      <c r="C695" s="162" t="s">
        <v>89</v>
      </c>
      <c r="D695" s="150" t="s">
        <v>3561</v>
      </c>
      <c r="E695" s="151" t="s">
        <v>3266</v>
      </c>
      <c r="F695" s="150" t="s">
        <v>3822</v>
      </c>
      <c r="G695" s="150" t="s">
        <v>711</v>
      </c>
      <c r="H695" s="150" t="s">
        <v>2769</v>
      </c>
      <c r="I695" s="152">
        <v>27612.75</v>
      </c>
      <c r="J695" s="153">
        <f t="shared" si="39"/>
        <v>27612.75</v>
      </c>
      <c r="K695" s="154">
        <v>41960</v>
      </c>
      <c r="L695" s="155" t="s">
        <v>4169</v>
      </c>
      <c r="M695" s="156">
        <v>2.010101E+18</v>
      </c>
      <c r="N695" s="157" t="str">
        <f t="shared" si="38"/>
        <v>2010101000000000000FOR-103796/441960</v>
      </c>
      <c r="O695" s="156" t="s">
        <v>3833</v>
      </c>
      <c r="P695" s="145">
        <v>49698723001096</v>
      </c>
    </row>
    <row r="696" spans="1:16" ht="27.75" customHeight="1" x14ac:dyDescent="0.2">
      <c r="A696" s="79">
        <v>688</v>
      </c>
      <c r="B696" s="149" t="s">
        <v>30</v>
      </c>
      <c r="C696" s="162" t="s">
        <v>89</v>
      </c>
      <c r="D696" s="150" t="s">
        <v>3561</v>
      </c>
      <c r="E696" s="151" t="s">
        <v>3266</v>
      </c>
      <c r="F696" s="150" t="s">
        <v>3822</v>
      </c>
      <c r="G696" s="150" t="s">
        <v>712</v>
      </c>
      <c r="H696" s="150" t="s">
        <v>2769</v>
      </c>
      <c r="I696" s="152">
        <v>29450.93</v>
      </c>
      <c r="J696" s="153">
        <f t="shared" si="39"/>
        <v>29450.93</v>
      </c>
      <c r="K696" s="154">
        <v>41953</v>
      </c>
      <c r="L696" s="155" t="s">
        <v>4170</v>
      </c>
      <c r="M696" s="156">
        <v>2.010101E+18</v>
      </c>
      <c r="N696" s="157" t="str">
        <f t="shared" si="38"/>
        <v>2010101000000000000FOR-104638/141953</v>
      </c>
      <c r="O696" s="156" t="s">
        <v>3833</v>
      </c>
      <c r="P696" s="145">
        <v>49698723001096</v>
      </c>
    </row>
    <row r="697" spans="1:16" ht="27.75" customHeight="1" x14ac:dyDescent="0.2">
      <c r="A697" s="79">
        <v>689</v>
      </c>
      <c r="B697" s="149" t="s">
        <v>30</v>
      </c>
      <c r="C697" s="162" t="s">
        <v>89</v>
      </c>
      <c r="D697" s="150" t="s">
        <v>3561</v>
      </c>
      <c r="E697" s="151" t="s">
        <v>3266</v>
      </c>
      <c r="F697" s="150" t="s">
        <v>3822</v>
      </c>
      <c r="G697" s="150" t="s">
        <v>713</v>
      </c>
      <c r="H697" s="150" t="s">
        <v>2769</v>
      </c>
      <c r="I697" s="152">
        <v>29450.93</v>
      </c>
      <c r="J697" s="153">
        <f t="shared" si="39"/>
        <v>29450.93</v>
      </c>
      <c r="K697" s="154">
        <v>41960</v>
      </c>
      <c r="L697" s="155" t="s">
        <v>4171</v>
      </c>
      <c r="M697" s="156">
        <v>2.010101E+18</v>
      </c>
      <c r="N697" s="157" t="str">
        <f t="shared" si="38"/>
        <v>2010101000000000000FOR-104638/241960</v>
      </c>
      <c r="O697" s="156" t="s">
        <v>3833</v>
      </c>
      <c r="P697" s="145">
        <v>49698723001096</v>
      </c>
    </row>
    <row r="698" spans="1:16" ht="27.75" customHeight="1" x14ac:dyDescent="0.2">
      <c r="A698" s="79">
        <v>690</v>
      </c>
      <c r="B698" s="149" t="s">
        <v>30</v>
      </c>
      <c r="C698" s="162" t="s">
        <v>89</v>
      </c>
      <c r="D698" s="150" t="s">
        <v>3561</v>
      </c>
      <c r="E698" s="151" t="s">
        <v>3266</v>
      </c>
      <c r="F698" s="150" t="s">
        <v>3822</v>
      </c>
      <c r="G698" s="150" t="s">
        <v>714</v>
      </c>
      <c r="H698" s="150" t="s">
        <v>2769</v>
      </c>
      <c r="I698" s="152">
        <v>29450.93</v>
      </c>
      <c r="J698" s="153">
        <f t="shared" si="39"/>
        <v>29450.93</v>
      </c>
      <c r="K698" s="154">
        <v>41967</v>
      </c>
      <c r="L698" s="155" t="s">
        <v>4172</v>
      </c>
      <c r="M698" s="156">
        <v>2.010101E+18</v>
      </c>
      <c r="N698" s="157" t="str">
        <f t="shared" si="38"/>
        <v>2010101000000000000FOR-104638/341967</v>
      </c>
      <c r="O698" s="156" t="s">
        <v>3833</v>
      </c>
      <c r="P698" s="145">
        <v>49698723001096</v>
      </c>
    </row>
    <row r="699" spans="1:16" ht="27.75" customHeight="1" x14ac:dyDescent="0.2">
      <c r="A699" s="79">
        <v>691</v>
      </c>
      <c r="B699" s="149" t="s">
        <v>30</v>
      </c>
      <c r="C699" s="162" t="s">
        <v>89</v>
      </c>
      <c r="D699" s="150" t="s">
        <v>3561</v>
      </c>
      <c r="E699" s="151" t="s">
        <v>3266</v>
      </c>
      <c r="F699" s="150" t="s">
        <v>3822</v>
      </c>
      <c r="G699" s="150" t="s">
        <v>715</v>
      </c>
      <c r="H699" s="150" t="s">
        <v>2769</v>
      </c>
      <c r="I699" s="152">
        <v>29450.91</v>
      </c>
      <c r="J699" s="153">
        <f t="shared" si="39"/>
        <v>29450.91</v>
      </c>
      <c r="K699" s="154">
        <v>41974</v>
      </c>
      <c r="L699" s="155" t="s">
        <v>4173</v>
      </c>
      <c r="M699" s="156">
        <v>2.010101E+18</v>
      </c>
      <c r="N699" s="157" t="str">
        <f t="shared" si="38"/>
        <v>2010101000000000000FOR-104638/441974</v>
      </c>
      <c r="O699" s="156" t="s">
        <v>3833</v>
      </c>
      <c r="P699" s="145">
        <v>49698723001096</v>
      </c>
    </row>
    <row r="700" spans="1:16" ht="27.75" customHeight="1" x14ac:dyDescent="0.2">
      <c r="A700" s="79">
        <v>692</v>
      </c>
      <c r="B700" s="149" t="s">
        <v>30</v>
      </c>
      <c r="C700" s="162" t="s">
        <v>89</v>
      </c>
      <c r="D700" s="150" t="s">
        <v>3561</v>
      </c>
      <c r="E700" s="151" t="s">
        <v>3266</v>
      </c>
      <c r="F700" s="150" t="s">
        <v>3822</v>
      </c>
      <c r="G700" s="150" t="s">
        <v>716</v>
      </c>
      <c r="H700" s="150" t="s">
        <v>2769</v>
      </c>
      <c r="I700" s="152">
        <v>15524.39</v>
      </c>
      <c r="J700" s="153">
        <f t="shared" si="39"/>
        <v>15524.39</v>
      </c>
      <c r="K700" s="154">
        <v>41964</v>
      </c>
      <c r="L700" s="155" t="s">
        <v>4174</v>
      </c>
      <c r="M700" s="156">
        <v>2.010101E+18</v>
      </c>
      <c r="N700" s="157" t="str">
        <f t="shared" si="38"/>
        <v>2010101000000000000FOR-105380/141964</v>
      </c>
      <c r="O700" s="156" t="s">
        <v>3833</v>
      </c>
      <c r="P700" s="145">
        <v>49698723001096</v>
      </c>
    </row>
    <row r="701" spans="1:16" ht="27.75" customHeight="1" x14ac:dyDescent="0.2">
      <c r="A701" s="79">
        <v>693</v>
      </c>
      <c r="B701" s="149" t="s">
        <v>30</v>
      </c>
      <c r="C701" s="162" t="s">
        <v>89</v>
      </c>
      <c r="D701" s="150" t="s">
        <v>3561</v>
      </c>
      <c r="E701" s="151" t="s">
        <v>3266</v>
      </c>
      <c r="F701" s="150" t="s">
        <v>3822</v>
      </c>
      <c r="G701" s="150" t="s">
        <v>717</v>
      </c>
      <c r="H701" s="150" t="s">
        <v>2769</v>
      </c>
      <c r="I701" s="152">
        <v>15524.39</v>
      </c>
      <c r="J701" s="153">
        <f t="shared" ref="J701:J732" si="40">I701</f>
        <v>15524.39</v>
      </c>
      <c r="K701" s="154">
        <v>41971</v>
      </c>
      <c r="L701" s="155" t="s">
        <v>4175</v>
      </c>
      <c r="M701" s="156">
        <v>2.010101E+18</v>
      </c>
      <c r="N701" s="157" t="str">
        <f t="shared" si="38"/>
        <v>2010101000000000000FOR-105380/241971</v>
      </c>
      <c r="O701" s="156" t="s">
        <v>3833</v>
      </c>
      <c r="P701" s="145">
        <v>49698723001096</v>
      </c>
    </row>
    <row r="702" spans="1:16" ht="27.75" customHeight="1" x14ac:dyDescent="0.2">
      <c r="A702" s="79">
        <v>694</v>
      </c>
      <c r="B702" s="149" t="s">
        <v>30</v>
      </c>
      <c r="C702" s="162" t="s">
        <v>89</v>
      </c>
      <c r="D702" s="150" t="s">
        <v>3561</v>
      </c>
      <c r="E702" s="151" t="s">
        <v>3266</v>
      </c>
      <c r="F702" s="150" t="s">
        <v>3822</v>
      </c>
      <c r="G702" s="150" t="s">
        <v>718</v>
      </c>
      <c r="H702" s="150" t="s">
        <v>2769</v>
      </c>
      <c r="I702" s="152">
        <v>15524.39</v>
      </c>
      <c r="J702" s="153">
        <f t="shared" si="40"/>
        <v>15524.39</v>
      </c>
      <c r="K702" s="154">
        <v>41978</v>
      </c>
      <c r="L702" s="155" t="s">
        <v>4176</v>
      </c>
      <c r="M702" s="156">
        <v>2.010101E+18</v>
      </c>
      <c r="N702" s="157" t="str">
        <f t="shared" si="38"/>
        <v>2010101000000000000FOR-105380/341978</v>
      </c>
      <c r="O702" s="156" t="s">
        <v>3833</v>
      </c>
      <c r="P702" s="145">
        <v>49698723001096</v>
      </c>
    </row>
    <row r="703" spans="1:16" ht="27.75" customHeight="1" x14ac:dyDescent="0.2">
      <c r="A703" s="79">
        <v>695</v>
      </c>
      <c r="B703" s="149" t="s">
        <v>30</v>
      </c>
      <c r="C703" s="162" t="s">
        <v>89</v>
      </c>
      <c r="D703" s="150" t="s">
        <v>3561</v>
      </c>
      <c r="E703" s="151" t="s">
        <v>3266</v>
      </c>
      <c r="F703" s="150" t="s">
        <v>3822</v>
      </c>
      <c r="G703" s="150" t="s">
        <v>719</v>
      </c>
      <c r="H703" s="150" t="s">
        <v>2769</v>
      </c>
      <c r="I703" s="152">
        <v>15524.38</v>
      </c>
      <c r="J703" s="153">
        <f t="shared" si="40"/>
        <v>15524.38</v>
      </c>
      <c r="K703" s="154">
        <v>41985</v>
      </c>
      <c r="L703" s="155" t="s">
        <v>4177</v>
      </c>
      <c r="M703" s="156">
        <v>2.010101E+18</v>
      </c>
      <c r="N703" s="157" t="str">
        <f t="shared" si="38"/>
        <v>2010101000000000000FOR-105380/441985</v>
      </c>
      <c r="O703" s="156" t="s">
        <v>3833</v>
      </c>
      <c r="P703" s="145">
        <v>49698723001096</v>
      </c>
    </row>
    <row r="704" spans="1:16" ht="27.75" customHeight="1" x14ac:dyDescent="0.2">
      <c r="A704" s="79">
        <v>696</v>
      </c>
      <c r="B704" s="149" t="s">
        <v>30</v>
      </c>
      <c r="C704" s="162" t="s">
        <v>90</v>
      </c>
      <c r="D704" s="150" t="s">
        <v>3562</v>
      </c>
      <c r="E704" s="151" t="s">
        <v>3267</v>
      </c>
      <c r="F704" s="150" t="s">
        <v>3822</v>
      </c>
      <c r="G704" s="150" t="s">
        <v>720</v>
      </c>
      <c r="H704" s="150" t="s">
        <v>2769</v>
      </c>
      <c r="I704" s="152">
        <v>18071.689999999999</v>
      </c>
      <c r="J704" s="153">
        <f t="shared" si="40"/>
        <v>18071.689999999999</v>
      </c>
      <c r="K704" s="154">
        <v>41976</v>
      </c>
      <c r="L704" s="155" t="s">
        <v>4178</v>
      </c>
      <c r="M704" s="156">
        <v>2.010101E+18</v>
      </c>
      <c r="N704" s="157" t="str">
        <f t="shared" si="38"/>
        <v>2010101000000000000FOR-023636/141976</v>
      </c>
      <c r="O704" s="156" t="s">
        <v>3833</v>
      </c>
      <c r="P704" s="145">
        <v>49698723002068</v>
      </c>
    </row>
    <row r="705" spans="1:16" ht="27.75" customHeight="1" x14ac:dyDescent="0.2">
      <c r="A705" s="79">
        <v>697</v>
      </c>
      <c r="B705" s="149" t="s">
        <v>31</v>
      </c>
      <c r="C705" s="162" t="s">
        <v>453</v>
      </c>
      <c r="D705" s="150" t="s">
        <v>2966</v>
      </c>
      <c r="E705" s="151" t="s">
        <v>3526</v>
      </c>
      <c r="F705" s="150" t="s">
        <v>3826</v>
      </c>
      <c r="G705" s="150" t="s">
        <v>2609</v>
      </c>
      <c r="H705" s="150" t="s">
        <v>2769</v>
      </c>
      <c r="I705" s="152">
        <v>420</v>
      </c>
      <c r="J705" s="153">
        <f t="shared" si="40"/>
        <v>420</v>
      </c>
      <c r="K705" s="154">
        <v>42037</v>
      </c>
      <c r="L705" s="155" t="s">
        <v>5049</v>
      </c>
      <c r="M705" s="156">
        <v>2.010101E+18</v>
      </c>
      <c r="N705" s="157" t="str">
        <f t="shared" si="38"/>
        <v>2010101000000000000FOR-050276/142037</v>
      </c>
      <c r="O705" s="156" t="s">
        <v>3833</v>
      </c>
      <c r="P705" s="145">
        <v>94234275000990</v>
      </c>
    </row>
    <row r="706" spans="1:16" ht="27.75" customHeight="1" x14ac:dyDescent="0.2">
      <c r="A706" s="79">
        <v>698</v>
      </c>
      <c r="B706" s="149" t="s">
        <v>30</v>
      </c>
      <c r="C706" s="162" t="s">
        <v>333</v>
      </c>
      <c r="D706" s="150" t="s">
        <v>2960</v>
      </c>
      <c r="E706" s="151" t="s">
        <v>3453</v>
      </c>
      <c r="F706" s="150" t="s">
        <v>3826</v>
      </c>
      <c r="G706" s="150" t="s">
        <v>2238</v>
      </c>
      <c r="H706" s="150" t="s">
        <v>2769</v>
      </c>
      <c r="I706" s="152">
        <v>712</v>
      </c>
      <c r="J706" s="153">
        <f t="shared" si="40"/>
        <v>712</v>
      </c>
      <c r="K706" s="154">
        <v>42003</v>
      </c>
      <c r="L706" s="155" t="s">
        <v>4952</v>
      </c>
      <c r="M706" s="156">
        <v>2.010101E+18</v>
      </c>
      <c r="N706" s="157" t="str">
        <f t="shared" si="38"/>
        <v>2010101000000000000FOR-033760/142003</v>
      </c>
      <c r="O706" s="156" t="s">
        <v>3833</v>
      </c>
      <c r="P706" s="145">
        <v>92965524000135</v>
      </c>
    </row>
    <row r="707" spans="1:16" ht="27.75" customHeight="1" x14ac:dyDescent="0.2">
      <c r="A707" s="79">
        <v>699</v>
      </c>
      <c r="B707" s="149" t="s">
        <v>30</v>
      </c>
      <c r="C707" s="162" t="s">
        <v>2775</v>
      </c>
      <c r="D707" s="150" t="s">
        <v>2786</v>
      </c>
      <c r="E707" s="151" t="s">
        <v>2787</v>
      </c>
      <c r="F707" s="150" t="s">
        <v>3829</v>
      </c>
      <c r="G707" s="150" t="s">
        <v>2821</v>
      </c>
      <c r="H707" s="150" t="s">
        <v>2769</v>
      </c>
      <c r="I707" s="152">
        <f>5385680.03+4760533.04</f>
        <v>10146213.07</v>
      </c>
      <c r="J707" s="153">
        <f t="shared" si="40"/>
        <v>10146213.07</v>
      </c>
      <c r="K707" s="154">
        <v>41534</v>
      </c>
      <c r="L707" s="155" t="s">
        <v>3886</v>
      </c>
      <c r="M707" s="156">
        <v>2.020602E+18</v>
      </c>
      <c r="N707" s="157" t="str">
        <f t="shared" si="38"/>
        <v>2020602000000000000CONT.C.V.1709201341534</v>
      </c>
      <c r="O707" s="156" t="s">
        <v>3842</v>
      </c>
      <c r="P707" s="157"/>
    </row>
    <row r="708" spans="1:16" ht="27.75" customHeight="1" x14ac:dyDescent="0.2">
      <c r="A708" s="79">
        <v>700</v>
      </c>
      <c r="B708" s="149" t="s">
        <v>30</v>
      </c>
      <c r="C708" s="162" t="s">
        <v>2996</v>
      </c>
      <c r="D708" s="150" t="s">
        <v>3712</v>
      </c>
      <c r="E708" s="151" t="s">
        <v>3454</v>
      </c>
      <c r="F708" s="150" t="s">
        <v>3826</v>
      </c>
      <c r="G708" s="150" t="s">
        <v>3179</v>
      </c>
      <c r="H708" s="150" t="s">
        <v>2769</v>
      </c>
      <c r="I708" s="152">
        <v>140</v>
      </c>
      <c r="J708" s="153">
        <f t="shared" si="40"/>
        <v>140</v>
      </c>
      <c r="K708" s="154">
        <v>42129</v>
      </c>
      <c r="L708" s="155" t="s">
        <v>4953</v>
      </c>
      <c r="M708" s="156">
        <v>2.010101E+18</v>
      </c>
      <c r="N708" s="157" t="str">
        <f t="shared" si="38"/>
        <v>2010101000000000000FOR-7761981/142129</v>
      </c>
      <c r="O708" s="156" t="s">
        <v>3833</v>
      </c>
      <c r="P708" s="145">
        <v>20256999000141</v>
      </c>
    </row>
    <row r="709" spans="1:16" ht="27.75" customHeight="1" x14ac:dyDescent="0.2">
      <c r="A709" s="79">
        <v>701</v>
      </c>
      <c r="B709" s="149" t="s">
        <v>30</v>
      </c>
      <c r="C709" s="162" t="s">
        <v>421</v>
      </c>
      <c r="D709" s="150" t="s">
        <v>3786</v>
      </c>
      <c r="E709" s="151" t="s">
        <v>3537</v>
      </c>
      <c r="F709" s="150" t="s">
        <v>3826</v>
      </c>
      <c r="G709" s="150" t="s">
        <v>2417</v>
      </c>
      <c r="H709" s="150" t="s">
        <v>2769</v>
      </c>
      <c r="I709" s="152">
        <v>8701.6200000000008</v>
      </c>
      <c r="J709" s="153">
        <f t="shared" si="40"/>
        <v>8701.6200000000008</v>
      </c>
      <c r="K709" s="154">
        <v>41959</v>
      </c>
      <c r="L709" s="155" t="s">
        <v>5084</v>
      </c>
      <c r="M709" s="156">
        <v>2.010101E+18</v>
      </c>
      <c r="N709" s="157" t="str">
        <f t="shared" si="38"/>
        <v>2010101000000000000DALUI-103199941959</v>
      </c>
      <c r="O709" s="156" t="s">
        <v>3833</v>
      </c>
      <c r="P709" s="145">
        <v>64025752000190</v>
      </c>
    </row>
    <row r="710" spans="1:16" ht="27.75" customHeight="1" x14ac:dyDescent="0.2">
      <c r="A710" s="79">
        <v>702</v>
      </c>
      <c r="B710" s="149" t="s">
        <v>30</v>
      </c>
      <c r="C710" s="162" t="s">
        <v>421</v>
      </c>
      <c r="D710" s="150" t="s">
        <v>3786</v>
      </c>
      <c r="E710" s="151" t="s">
        <v>3537</v>
      </c>
      <c r="F710" s="150" t="s">
        <v>3826</v>
      </c>
      <c r="G710" s="150" t="s">
        <v>2418</v>
      </c>
      <c r="H710" s="150" t="s">
        <v>2769</v>
      </c>
      <c r="I710" s="152">
        <v>8808.4699999999993</v>
      </c>
      <c r="J710" s="153">
        <f t="shared" si="40"/>
        <v>8808.4699999999993</v>
      </c>
      <c r="K710" s="154">
        <v>41989</v>
      </c>
      <c r="L710" s="155" t="s">
        <v>5085</v>
      </c>
      <c r="M710" s="156">
        <v>2.010101E+18</v>
      </c>
      <c r="N710" s="157" t="str">
        <f t="shared" si="38"/>
        <v>2010101000000000000DALUI-104112941989</v>
      </c>
      <c r="O710" s="156" t="s">
        <v>3833</v>
      </c>
      <c r="P710" s="145">
        <v>64025752000190</v>
      </c>
    </row>
    <row r="711" spans="1:16" ht="27.75" customHeight="1" x14ac:dyDescent="0.2">
      <c r="A711" s="79">
        <v>703</v>
      </c>
      <c r="B711" s="149" t="s">
        <v>30</v>
      </c>
      <c r="C711" s="162" t="s">
        <v>421</v>
      </c>
      <c r="D711" s="150" t="s">
        <v>3786</v>
      </c>
      <c r="E711" s="151" t="s">
        <v>3537</v>
      </c>
      <c r="F711" s="150" t="s">
        <v>3826</v>
      </c>
      <c r="G711" s="150" t="s">
        <v>2419</v>
      </c>
      <c r="H711" s="150" t="s">
        <v>2769</v>
      </c>
      <c r="I711" s="152">
        <v>7662</v>
      </c>
      <c r="J711" s="153">
        <f t="shared" si="40"/>
        <v>7662</v>
      </c>
      <c r="K711" s="154">
        <v>42020</v>
      </c>
      <c r="L711" s="155" t="s">
        <v>5086</v>
      </c>
      <c r="M711" s="156">
        <v>2.010101E+18</v>
      </c>
      <c r="N711" s="157" t="str">
        <f t="shared" si="38"/>
        <v>2010101000000000000DALUI-104577842020</v>
      </c>
      <c r="O711" s="156" t="s">
        <v>3833</v>
      </c>
      <c r="P711" s="145">
        <v>64025752000190</v>
      </c>
    </row>
    <row r="712" spans="1:16" ht="27.75" customHeight="1" x14ac:dyDescent="0.2">
      <c r="A712" s="79">
        <v>704</v>
      </c>
      <c r="B712" s="149" t="s">
        <v>30</v>
      </c>
      <c r="C712" s="162" t="s">
        <v>421</v>
      </c>
      <c r="D712" s="150" t="s">
        <v>3786</v>
      </c>
      <c r="E712" s="151" t="s">
        <v>3537</v>
      </c>
      <c r="F712" s="150" t="s">
        <v>3826</v>
      </c>
      <c r="G712" s="150" t="s">
        <v>2420</v>
      </c>
      <c r="H712" s="150" t="s">
        <v>2769</v>
      </c>
      <c r="I712" s="152">
        <v>11701.38</v>
      </c>
      <c r="J712" s="153">
        <f t="shared" si="40"/>
        <v>11701.38</v>
      </c>
      <c r="K712" s="154">
        <v>42051</v>
      </c>
      <c r="L712" s="155" t="s">
        <v>5087</v>
      </c>
      <c r="M712" s="156">
        <v>2.010101E+18</v>
      </c>
      <c r="N712" s="157" t="str">
        <f t="shared" si="38"/>
        <v>2010101000000000000DALUI-1602201542051</v>
      </c>
      <c r="O712" s="156" t="s">
        <v>3833</v>
      </c>
      <c r="P712" s="145">
        <v>64025752000190</v>
      </c>
    </row>
    <row r="713" spans="1:16" ht="27.75" customHeight="1" x14ac:dyDescent="0.2">
      <c r="A713" s="79">
        <v>705</v>
      </c>
      <c r="B713" s="149" t="s">
        <v>30</v>
      </c>
      <c r="C713" s="162" t="s">
        <v>421</v>
      </c>
      <c r="D713" s="150" t="s">
        <v>3786</v>
      </c>
      <c r="E713" s="151" t="s">
        <v>3537</v>
      </c>
      <c r="F713" s="150" t="s">
        <v>3826</v>
      </c>
      <c r="G713" s="150" t="s">
        <v>2421</v>
      </c>
      <c r="H713" s="150" t="s">
        <v>2769</v>
      </c>
      <c r="I713" s="152">
        <v>11480.43</v>
      </c>
      <c r="J713" s="153">
        <f t="shared" si="40"/>
        <v>11480.43</v>
      </c>
      <c r="K713" s="154">
        <v>42079</v>
      </c>
      <c r="L713" s="155" t="s">
        <v>5088</v>
      </c>
      <c r="M713" s="156">
        <v>2.010101E+18</v>
      </c>
      <c r="N713" s="157" t="str">
        <f t="shared" ref="N713:N776" si="41">M713&amp;G713&amp;K713</f>
        <v>2010101000000000000DALUI-105377542079</v>
      </c>
      <c r="O713" s="156" t="s">
        <v>3833</v>
      </c>
      <c r="P713" s="145">
        <v>64025752000190</v>
      </c>
    </row>
    <row r="714" spans="1:16" ht="27.75" customHeight="1" x14ac:dyDescent="0.2">
      <c r="A714" s="79">
        <v>706</v>
      </c>
      <c r="B714" s="149" t="s">
        <v>30</v>
      </c>
      <c r="C714" s="162" t="s">
        <v>421</v>
      </c>
      <c r="D714" s="150" t="s">
        <v>3786</v>
      </c>
      <c r="E714" s="151" t="s">
        <v>3537</v>
      </c>
      <c r="F714" s="150" t="s">
        <v>3826</v>
      </c>
      <c r="G714" s="150" t="s">
        <v>2422</v>
      </c>
      <c r="H714" s="150" t="s">
        <v>2769</v>
      </c>
      <c r="I714" s="152">
        <v>11701.38</v>
      </c>
      <c r="J714" s="153">
        <f t="shared" si="40"/>
        <v>11701.38</v>
      </c>
      <c r="K714" s="154">
        <v>42110</v>
      </c>
      <c r="L714" s="155" t="s">
        <v>5089</v>
      </c>
      <c r="M714" s="156">
        <v>2.010101E+18</v>
      </c>
      <c r="N714" s="157" t="str">
        <f t="shared" si="41"/>
        <v>2010101000000000000DALUI-1604201542110</v>
      </c>
      <c r="O714" s="156" t="s">
        <v>3833</v>
      </c>
      <c r="P714" s="145">
        <v>64025752000190</v>
      </c>
    </row>
    <row r="715" spans="1:16" ht="27.75" customHeight="1" x14ac:dyDescent="0.2">
      <c r="A715" s="79">
        <v>707</v>
      </c>
      <c r="B715" s="149" t="s">
        <v>30</v>
      </c>
      <c r="C715" s="162" t="s">
        <v>421</v>
      </c>
      <c r="D715" s="150" t="s">
        <v>3786</v>
      </c>
      <c r="E715" s="151" t="s">
        <v>3537</v>
      </c>
      <c r="F715" s="150" t="s">
        <v>3826</v>
      </c>
      <c r="G715" s="150" t="s">
        <v>3233</v>
      </c>
      <c r="H715" s="150" t="s">
        <v>2769</v>
      </c>
      <c r="I715" s="152">
        <v>11704.38</v>
      </c>
      <c r="J715" s="153">
        <f t="shared" si="40"/>
        <v>11704.38</v>
      </c>
      <c r="K715" s="154">
        <v>42140</v>
      </c>
      <c r="L715" s="155" t="s">
        <v>5090</v>
      </c>
      <c r="M715" s="156">
        <v>2.010101E+18</v>
      </c>
      <c r="N715" s="157" t="str">
        <f t="shared" si="41"/>
        <v>2010101000000000000DALUI-1605201642140</v>
      </c>
      <c r="O715" s="156" t="s">
        <v>3833</v>
      </c>
      <c r="P715" s="145">
        <v>64025752000190</v>
      </c>
    </row>
    <row r="716" spans="1:16" ht="27.75" customHeight="1" x14ac:dyDescent="0.2">
      <c r="A716" s="79">
        <v>708</v>
      </c>
      <c r="B716" s="149" t="s">
        <v>30</v>
      </c>
      <c r="C716" s="162" t="s">
        <v>30</v>
      </c>
      <c r="D716" s="150" t="s">
        <v>2875</v>
      </c>
      <c r="E716" s="151" t="s">
        <v>3457</v>
      </c>
      <c r="F716" s="150" t="s">
        <v>3827</v>
      </c>
      <c r="G716" s="150" t="s">
        <v>2248</v>
      </c>
      <c r="H716" s="150" t="s">
        <v>2769</v>
      </c>
      <c r="I716" s="152">
        <v>192</v>
      </c>
      <c r="J716" s="153">
        <f t="shared" si="40"/>
        <v>192</v>
      </c>
      <c r="K716" s="154">
        <v>41429</v>
      </c>
      <c r="L716" s="155" t="s">
        <v>4954</v>
      </c>
      <c r="M716" s="156">
        <v>2.01010600000001E+18</v>
      </c>
      <c r="N716" s="157" t="str">
        <f t="shared" si="41"/>
        <v>2010106000000010000FOR-07527041429</v>
      </c>
      <c r="O716" s="156" t="s">
        <v>3835</v>
      </c>
      <c r="P716" s="145">
        <v>89515712000157</v>
      </c>
    </row>
    <row r="717" spans="1:16" ht="27.75" customHeight="1" x14ac:dyDescent="0.2">
      <c r="A717" s="79">
        <v>709</v>
      </c>
      <c r="B717" s="149" t="s">
        <v>30</v>
      </c>
      <c r="C717" s="162" t="s">
        <v>30</v>
      </c>
      <c r="D717" s="150" t="s">
        <v>2877</v>
      </c>
      <c r="E717" s="151" t="s">
        <v>3458</v>
      </c>
      <c r="F717" s="150" t="s">
        <v>3822</v>
      </c>
      <c r="G717" s="150" t="s">
        <v>2249</v>
      </c>
      <c r="H717" s="150" t="s">
        <v>2769</v>
      </c>
      <c r="I717" s="152">
        <v>235.53</v>
      </c>
      <c r="J717" s="153">
        <f t="shared" si="40"/>
        <v>235.53</v>
      </c>
      <c r="K717" s="154">
        <v>41827</v>
      </c>
      <c r="L717" s="155" t="s">
        <v>4955</v>
      </c>
      <c r="M717" s="156">
        <v>2.010101E+18</v>
      </c>
      <c r="N717" s="157" t="str">
        <f t="shared" si="41"/>
        <v>2010101000000000000COLET-04837641827</v>
      </c>
      <c r="O717" s="156" t="s">
        <v>3833</v>
      </c>
      <c r="P717" s="145">
        <v>89515712000742</v>
      </c>
    </row>
    <row r="718" spans="1:16" ht="27.75" customHeight="1" x14ac:dyDescent="0.2">
      <c r="A718" s="79">
        <v>710</v>
      </c>
      <c r="B718" s="149" t="s">
        <v>3788</v>
      </c>
      <c r="C718" s="162" t="s">
        <v>30</v>
      </c>
      <c r="D718" s="150" t="s">
        <v>2875</v>
      </c>
      <c r="E718" s="151" t="s">
        <v>3457</v>
      </c>
      <c r="F718" s="150" t="s">
        <v>3827</v>
      </c>
      <c r="G718" s="150" t="s">
        <v>2905</v>
      </c>
      <c r="H718" s="150" t="s">
        <v>2769</v>
      </c>
      <c r="I718" s="152">
        <v>3548.26</v>
      </c>
      <c r="J718" s="153">
        <f t="shared" si="40"/>
        <v>3548.26</v>
      </c>
      <c r="K718" s="154">
        <v>42082</v>
      </c>
      <c r="L718" s="155" t="s">
        <v>5060</v>
      </c>
      <c r="M718" s="156">
        <v>2.01010600000001E+18</v>
      </c>
      <c r="N718" s="157" t="str">
        <f t="shared" si="41"/>
        <v>2010106000000010000FOR-096242/142082</v>
      </c>
      <c r="O718" s="156" t="s">
        <v>3835</v>
      </c>
      <c r="P718" s="145">
        <v>89515712000157</v>
      </c>
    </row>
    <row r="719" spans="1:16" ht="27.75" customHeight="1" x14ac:dyDescent="0.2">
      <c r="A719" s="79">
        <v>711</v>
      </c>
      <c r="B719" s="149" t="s">
        <v>3788</v>
      </c>
      <c r="C719" s="162" t="s">
        <v>30</v>
      </c>
      <c r="D719" s="150" t="s">
        <v>2875</v>
      </c>
      <c r="E719" s="151" t="s">
        <v>3457</v>
      </c>
      <c r="F719" s="150" t="s">
        <v>3827</v>
      </c>
      <c r="G719" s="150" t="s">
        <v>3219</v>
      </c>
      <c r="H719" s="150" t="s">
        <v>2769</v>
      </c>
      <c r="I719" s="152">
        <v>5859.59</v>
      </c>
      <c r="J719" s="153">
        <f t="shared" si="40"/>
        <v>5859.59</v>
      </c>
      <c r="K719" s="154">
        <v>42144</v>
      </c>
      <c r="L719" s="155" t="s">
        <v>5061</v>
      </c>
      <c r="M719" s="156">
        <v>2.01010600000001E+18</v>
      </c>
      <c r="N719" s="157" t="str">
        <f t="shared" si="41"/>
        <v>2010106000000010000FOR-097370/142144</v>
      </c>
      <c r="O719" s="156" t="s">
        <v>3835</v>
      </c>
      <c r="P719" s="145">
        <v>89515712000157</v>
      </c>
    </row>
    <row r="720" spans="1:16" ht="27.75" customHeight="1" x14ac:dyDescent="0.2">
      <c r="A720" s="79">
        <v>712</v>
      </c>
      <c r="B720" s="149" t="s">
        <v>3788</v>
      </c>
      <c r="C720" s="162" t="s">
        <v>30</v>
      </c>
      <c r="D720" s="150" t="s">
        <v>2875</v>
      </c>
      <c r="E720" s="151" t="s">
        <v>3457</v>
      </c>
      <c r="F720" s="150" t="s">
        <v>3827</v>
      </c>
      <c r="G720" s="150" t="s">
        <v>3220</v>
      </c>
      <c r="H720" s="150" t="s">
        <v>2769</v>
      </c>
      <c r="I720" s="152">
        <v>17480</v>
      </c>
      <c r="J720" s="153">
        <f t="shared" si="40"/>
        <v>17480</v>
      </c>
      <c r="K720" s="154">
        <v>42149</v>
      </c>
      <c r="L720" s="155" t="s">
        <v>5062</v>
      </c>
      <c r="M720" s="156">
        <v>2.01010600000001E+18</v>
      </c>
      <c r="N720" s="157" t="str">
        <f t="shared" si="41"/>
        <v>2010106000000010000FOR-097435/142149</v>
      </c>
      <c r="O720" s="156" t="s">
        <v>3835</v>
      </c>
      <c r="P720" s="145">
        <v>89515712000157</v>
      </c>
    </row>
    <row r="721" spans="1:16" ht="27.75" customHeight="1" x14ac:dyDescent="0.2">
      <c r="A721" s="79">
        <v>713</v>
      </c>
      <c r="B721" s="149" t="s">
        <v>3788</v>
      </c>
      <c r="C721" s="162" t="s">
        <v>30</v>
      </c>
      <c r="D721" s="150" t="s">
        <v>2875</v>
      </c>
      <c r="E721" s="151" t="s">
        <v>3457</v>
      </c>
      <c r="F721" s="150" t="s">
        <v>3827</v>
      </c>
      <c r="G721" s="150" t="s">
        <v>3221</v>
      </c>
      <c r="H721" s="150" t="s">
        <v>2769</v>
      </c>
      <c r="I721" s="152">
        <v>24306.47</v>
      </c>
      <c r="J721" s="153">
        <f t="shared" si="40"/>
        <v>24306.47</v>
      </c>
      <c r="K721" s="154">
        <v>42149</v>
      </c>
      <c r="L721" s="155" t="s">
        <v>5063</v>
      </c>
      <c r="M721" s="156">
        <v>2.01010600000001E+18</v>
      </c>
      <c r="N721" s="157" t="str">
        <f t="shared" si="41"/>
        <v>2010106000000010000FOR-097476/142149</v>
      </c>
      <c r="O721" s="156" t="s">
        <v>3835</v>
      </c>
      <c r="P721" s="145">
        <v>89515712000157</v>
      </c>
    </row>
    <row r="722" spans="1:16" ht="27.75" customHeight="1" x14ac:dyDescent="0.2">
      <c r="A722" s="79">
        <v>714</v>
      </c>
      <c r="B722" s="149" t="s">
        <v>3788</v>
      </c>
      <c r="C722" s="162" t="s">
        <v>30</v>
      </c>
      <c r="D722" s="150" t="s">
        <v>2875</v>
      </c>
      <c r="E722" s="151" t="s">
        <v>3457</v>
      </c>
      <c r="F722" s="150" t="s">
        <v>3827</v>
      </c>
      <c r="G722" s="150" t="s">
        <v>3222</v>
      </c>
      <c r="H722" s="150" t="s">
        <v>2769</v>
      </c>
      <c r="I722" s="152">
        <v>7600</v>
      </c>
      <c r="J722" s="153">
        <f t="shared" si="40"/>
        <v>7600</v>
      </c>
      <c r="K722" s="154">
        <v>42158</v>
      </c>
      <c r="L722" s="155" t="s">
        <v>5064</v>
      </c>
      <c r="M722" s="156">
        <v>2.01010600000001E+18</v>
      </c>
      <c r="N722" s="157" t="str">
        <f t="shared" si="41"/>
        <v>2010106000000010000FOR-097644/142158</v>
      </c>
      <c r="O722" s="156" t="s">
        <v>3835</v>
      </c>
      <c r="P722" s="145">
        <v>89515712000157</v>
      </c>
    </row>
    <row r="723" spans="1:16" ht="27.75" customHeight="1" x14ac:dyDescent="0.2">
      <c r="A723" s="79">
        <v>715</v>
      </c>
      <c r="B723" s="149" t="s">
        <v>3788</v>
      </c>
      <c r="C723" s="162" t="s">
        <v>30</v>
      </c>
      <c r="D723" s="150" t="s">
        <v>2875</v>
      </c>
      <c r="E723" s="151" t="s">
        <v>3457</v>
      </c>
      <c r="F723" s="150" t="s">
        <v>3827</v>
      </c>
      <c r="G723" s="150" t="s">
        <v>3223</v>
      </c>
      <c r="H723" s="150" t="s">
        <v>2769</v>
      </c>
      <c r="I723" s="152">
        <v>4266</v>
      </c>
      <c r="J723" s="153">
        <f t="shared" si="40"/>
        <v>4266</v>
      </c>
      <c r="K723" s="154">
        <v>42163</v>
      </c>
      <c r="L723" s="155" t="s">
        <v>5065</v>
      </c>
      <c r="M723" s="156">
        <v>2.01010600000001E+18</v>
      </c>
      <c r="N723" s="157" t="str">
        <f t="shared" si="41"/>
        <v>2010106000000010000FOR-097713/142163</v>
      </c>
      <c r="O723" s="156" t="s">
        <v>3835</v>
      </c>
      <c r="P723" s="145">
        <v>89515712000157</v>
      </c>
    </row>
    <row r="724" spans="1:16" ht="27.75" customHeight="1" x14ac:dyDescent="0.2">
      <c r="A724" s="79">
        <v>716</v>
      </c>
      <c r="B724" s="149" t="s">
        <v>3788</v>
      </c>
      <c r="C724" s="162" t="s">
        <v>30</v>
      </c>
      <c r="D724" s="150" t="s">
        <v>2875</v>
      </c>
      <c r="E724" s="151" t="s">
        <v>3457</v>
      </c>
      <c r="F724" s="150" t="s">
        <v>3827</v>
      </c>
      <c r="G724" s="150" t="s">
        <v>3224</v>
      </c>
      <c r="H724" s="150" t="s">
        <v>2769</v>
      </c>
      <c r="I724" s="152">
        <v>537.29999999999995</v>
      </c>
      <c r="J724" s="153">
        <f t="shared" si="40"/>
        <v>537.29999999999995</v>
      </c>
      <c r="K724" s="154">
        <v>42164</v>
      </c>
      <c r="L724" s="155" t="s">
        <v>5066</v>
      </c>
      <c r="M724" s="156">
        <v>2.01010600000001E+18</v>
      </c>
      <c r="N724" s="157" t="str">
        <f t="shared" si="41"/>
        <v>2010106000000010000FOR-097732/142164</v>
      </c>
      <c r="O724" s="156" t="s">
        <v>3835</v>
      </c>
      <c r="P724" s="145">
        <v>89515712000157</v>
      </c>
    </row>
    <row r="725" spans="1:16" ht="27.75" customHeight="1" x14ac:dyDescent="0.2">
      <c r="A725" s="79">
        <v>717</v>
      </c>
      <c r="B725" s="149" t="s">
        <v>3788</v>
      </c>
      <c r="C725" s="162" t="s">
        <v>30</v>
      </c>
      <c r="D725" s="150" t="s">
        <v>2875</v>
      </c>
      <c r="E725" s="151" t="s">
        <v>3457</v>
      </c>
      <c r="F725" s="150" t="s">
        <v>3827</v>
      </c>
      <c r="G725" s="150" t="s">
        <v>3225</v>
      </c>
      <c r="H725" s="150" t="s">
        <v>2769</v>
      </c>
      <c r="I725" s="152">
        <v>13428.3</v>
      </c>
      <c r="J725" s="153">
        <f t="shared" si="40"/>
        <v>13428.3</v>
      </c>
      <c r="K725" s="154">
        <v>42167</v>
      </c>
      <c r="L725" s="155" t="s">
        <v>5067</v>
      </c>
      <c r="M725" s="156">
        <v>2.01010600000001E+18</v>
      </c>
      <c r="N725" s="157" t="str">
        <f t="shared" si="41"/>
        <v>2010106000000010000FOR-097788/142167</v>
      </c>
      <c r="O725" s="156" t="s">
        <v>3835</v>
      </c>
      <c r="P725" s="145">
        <v>89515712000157</v>
      </c>
    </row>
    <row r="726" spans="1:16" ht="27.75" customHeight="1" x14ac:dyDescent="0.2">
      <c r="A726" s="79">
        <v>718</v>
      </c>
      <c r="B726" s="149" t="s">
        <v>3788</v>
      </c>
      <c r="C726" s="162" t="s">
        <v>30</v>
      </c>
      <c r="D726" s="150" t="s">
        <v>2875</v>
      </c>
      <c r="E726" s="151" t="s">
        <v>3457</v>
      </c>
      <c r="F726" s="150" t="s">
        <v>3827</v>
      </c>
      <c r="G726" s="150" t="s">
        <v>3226</v>
      </c>
      <c r="H726" s="150" t="s">
        <v>2769</v>
      </c>
      <c r="I726" s="152">
        <v>8750</v>
      </c>
      <c r="J726" s="153">
        <f t="shared" si="40"/>
        <v>8750</v>
      </c>
      <c r="K726" s="154">
        <v>42171</v>
      </c>
      <c r="L726" s="155" t="s">
        <v>5068</v>
      </c>
      <c r="M726" s="156">
        <v>2.01010600000001E+18</v>
      </c>
      <c r="N726" s="157" t="str">
        <f t="shared" si="41"/>
        <v>2010106000000010000FOR-097863/142171</v>
      </c>
      <c r="O726" s="156" t="s">
        <v>3835</v>
      </c>
      <c r="P726" s="145">
        <v>89515712000157</v>
      </c>
    </row>
    <row r="727" spans="1:16" ht="27.75" customHeight="1" x14ac:dyDescent="0.2">
      <c r="A727" s="79">
        <v>719</v>
      </c>
      <c r="B727" s="149" t="s">
        <v>3788</v>
      </c>
      <c r="C727" s="162" t="s">
        <v>30</v>
      </c>
      <c r="D727" s="150" t="s">
        <v>2876</v>
      </c>
      <c r="E727" s="151" t="s">
        <v>3805</v>
      </c>
      <c r="F727" s="150" t="s">
        <v>3827</v>
      </c>
      <c r="G727" s="150" t="s">
        <v>3227</v>
      </c>
      <c r="H727" s="150" t="s">
        <v>2769</v>
      </c>
      <c r="I727" s="152">
        <v>21680.95</v>
      </c>
      <c r="J727" s="153">
        <f t="shared" si="40"/>
        <v>21680.95</v>
      </c>
      <c r="K727" s="154">
        <v>42130</v>
      </c>
      <c r="L727" s="155" t="s">
        <v>5069</v>
      </c>
      <c r="M727" s="156">
        <v>2.01010600000001E+18</v>
      </c>
      <c r="N727" s="157" t="str">
        <f t="shared" si="41"/>
        <v>2010106000000010000FOR-035162/142130</v>
      </c>
      <c r="O727" s="156" t="s">
        <v>3835</v>
      </c>
      <c r="P727" s="145">
        <v>89515712000319</v>
      </c>
    </row>
    <row r="728" spans="1:16" ht="27.75" customHeight="1" x14ac:dyDescent="0.2">
      <c r="A728" s="79">
        <v>720</v>
      </c>
      <c r="B728" s="149" t="s">
        <v>3788</v>
      </c>
      <c r="C728" s="162" t="s">
        <v>30</v>
      </c>
      <c r="D728" s="150" t="s">
        <v>2876</v>
      </c>
      <c r="E728" s="151" t="s">
        <v>3805</v>
      </c>
      <c r="F728" s="150" t="s">
        <v>3827</v>
      </c>
      <c r="G728" s="150" t="s">
        <v>3228</v>
      </c>
      <c r="H728" s="150" t="s">
        <v>2769</v>
      </c>
      <c r="I728" s="152">
        <v>961.78</v>
      </c>
      <c r="J728" s="153">
        <f t="shared" si="40"/>
        <v>961.78</v>
      </c>
      <c r="K728" s="154">
        <v>42170</v>
      </c>
      <c r="L728" s="155" t="s">
        <v>5070</v>
      </c>
      <c r="M728" s="156">
        <v>2.01010600000001E+18</v>
      </c>
      <c r="N728" s="157" t="str">
        <f t="shared" si="41"/>
        <v>2010106000000010000FOR-035309/142170</v>
      </c>
      <c r="O728" s="156" t="s">
        <v>3835</v>
      </c>
      <c r="P728" s="145">
        <v>89515712000319</v>
      </c>
    </row>
    <row r="729" spans="1:16" ht="27.75" customHeight="1" x14ac:dyDescent="0.2">
      <c r="A729" s="79">
        <v>721</v>
      </c>
      <c r="B729" s="149" t="s">
        <v>3788</v>
      </c>
      <c r="C729" s="162" t="s">
        <v>30</v>
      </c>
      <c r="D729" s="150" t="s">
        <v>2877</v>
      </c>
      <c r="E729" s="151" t="s">
        <v>3458</v>
      </c>
      <c r="F729" s="150" t="s">
        <v>3822</v>
      </c>
      <c r="G729" s="150" t="s">
        <v>1374</v>
      </c>
      <c r="H729" s="150" t="s">
        <v>2769</v>
      </c>
      <c r="I729" s="152">
        <v>14350.5</v>
      </c>
      <c r="J729" s="153">
        <f t="shared" si="40"/>
        <v>14350.5</v>
      </c>
      <c r="K729" s="154">
        <v>42151</v>
      </c>
      <c r="L729" s="155" t="s">
        <v>5071</v>
      </c>
      <c r="M729" s="156">
        <v>2.010101E+18</v>
      </c>
      <c r="N729" s="157" t="str">
        <f t="shared" si="41"/>
        <v>2010101000000000000FOR-007640/142151</v>
      </c>
      <c r="O729" s="156" t="s">
        <v>3833</v>
      </c>
      <c r="P729" s="145">
        <v>89515712000742</v>
      </c>
    </row>
    <row r="730" spans="1:16" ht="27.75" customHeight="1" x14ac:dyDescent="0.2">
      <c r="A730" s="79">
        <v>722</v>
      </c>
      <c r="B730" s="149" t="s">
        <v>31</v>
      </c>
      <c r="C730" s="162" t="s">
        <v>30</v>
      </c>
      <c r="D730" s="150" t="s">
        <v>2875</v>
      </c>
      <c r="E730" s="151" t="s">
        <v>3457</v>
      </c>
      <c r="F730" s="150" t="s">
        <v>3827</v>
      </c>
      <c r="G730" s="150" t="s">
        <v>3232</v>
      </c>
      <c r="H730" s="150" t="s">
        <v>2769</v>
      </c>
      <c r="I730" s="152">
        <v>5561.22</v>
      </c>
      <c r="J730" s="153">
        <f t="shared" si="40"/>
        <v>5561.22</v>
      </c>
      <c r="K730" s="154">
        <v>42144</v>
      </c>
      <c r="L730" s="155" t="s">
        <v>5076</v>
      </c>
      <c r="M730" s="156">
        <v>2.01010600000001E+18</v>
      </c>
      <c r="N730" s="157" t="str">
        <f t="shared" si="41"/>
        <v>2010106000000010000FOR-097369/142144</v>
      </c>
      <c r="O730" s="156" t="s">
        <v>3835</v>
      </c>
      <c r="P730" s="145">
        <v>89515712000157</v>
      </c>
    </row>
    <row r="731" spans="1:16" ht="27.75" customHeight="1" x14ac:dyDescent="0.2">
      <c r="A731" s="79">
        <v>723</v>
      </c>
      <c r="B731" s="149" t="s">
        <v>2774</v>
      </c>
      <c r="C731" s="162" t="s">
        <v>30</v>
      </c>
      <c r="D731" s="150" t="s">
        <v>2875</v>
      </c>
      <c r="E731" s="151" t="s">
        <v>3457</v>
      </c>
      <c r="F731" s="150" t="s">
        <v>3827</v>
      </c>
      <c r="G731" s="150" t="s">
        <v>2899</v>
      </c>
      <c r="H731" s="150" t="s">
        <v>2769</v>
      </c>
      <c r="I731" s="152">
        <v>11404.47</v>
      </c>
      <c r="J731" s="153">
        <f t="shared" si="40"/>
        <v>11404.47</v>
      </c>
      <c r="K731" s="154">
        <v>41779</v>
      </c>
      <c r="L731" s="155" t="s">
        <v>5078</v>
      </c>
      <c r="M731" s="156">
        <v>2.01010600000001E+18</v>
      </c>
      <c r="N731" s="157" t="str">
        <f t="shared" si="41"/>
        <v>2010106000000010000FOR-085325/141779</v>
      </c>
      <c r="O731" s="156" t="s">
        <v>3835</v>
      </c>
      <c r="P731" s="145">
        <v>89515712000157</v>
      </c>
    </row>
    <row r="732" spans="1:16" ht="27.75" customHeight="1" x14ac:dyDescent="0.2">
      <c r="A732" s="79">
        <v>724</v>
      </c>
      <c r="B732" s="149" t="s">
        <v>2774</v>
      </c>
      <c r="C732" s="162" t="s">
        <v>30</v>
      </c>
      <c r="D732" s="150" t="s">
        <v>2876</v>
      </c>
      <c r="E732" s="151" t="s">
        <v>3805</v>
      </c>
      <c r="F732" s="150" t="s">
        <v>3827</v>
      </c>
      <c r="G732" s="150" t="s">
        <v>2900</v>
      </c>
      <c r="H732" s="150" t="s">
        <v>2769</v>
      </c>
      <c r="I732" s="152">
        <v>193027.54</v>
      </c>
      <c r="J732" s="153">
        <f t="shared" si="40"/>
        <v>193027.54</v>
      </c>
      <c r="K732" s="154">
        <v>41562</v>
      </c>
      <c r="L732" s="155" t="s">
        <v>5079</v>
      </c>
      <c r="M732" s="156">
        <v>2.01010600000001E+18</v>
      </c>
      <c r="N732" s="157" t="str">
        <f t="shared" si="41"/>
        <v>2010106000000010000FOR-029049/141562</v>
      </c>
      <c r="O732" s="156" t="s">
        <v>3835</v>
      </c>
      <c r="P732" s="145">
        <v>89515712000319</v>
      </c>
    </row>
    <row r="733" spans="1:16" ht="27.75" customHeight="1" x14ac:dyDescent="0.2">
      <c r="A733" s="79">
        <v>725</v>
      </c>
      <c r="B733" s="149" t="s">
        <v>2774</v>
      </c>
      <c r="C733" s="162" t="s">
        <v>30</v>
      </c>
      <c r="D733" s="150" t="s">
        <v>2876</v>
      </c>
      <c r="E733" s="151" t="s">
        <v>3805</v>
      </c>
      <c r="F733" s="150" t="s">
        <v>3827</v>
      </c>
      <c r="G733" s="150" t="s">
        <v>2901</v>
      </c>
      <c r="H733" s="150" t="s">
        <v>2769</v>
      </c>
      <c r="I733" s="152">
        <v>128019.91</v>
      </c>
      <c r="J733" s="153">
        <f t="shared" ref="J733:J764" si="42">I733</f>
        <v>128019.91</v>
      </c>
      <c r="K733" s="154">
        <v>41786</v>
      </c>
      <c r="L733" s="155" t="s">
        <v>5080</v>
      </c>
      <c r="M733" s="156">
        <v>2.01010600000001E+18</v>
      </c>
      <c r="N733" s="157" t="str">
        <f t="shared" si="41"/>
        <v>2010106000000010000FOR-029179/141786</v>
      </c>
      <c r="O733" s="156" t="s">
        <v>3835</v>
      </c>
      <c r="P733" s="145">
        <v>89515712000319</v>
      </c>
    </row>
    <row r="734" spans="1:16" ht="27.75" customHeight="1" x14ac:dyDescent="0.2">
      <c r="A734" s="79">
        <v>726</v>
      </c>
      <c r="B734" s="149" t="s">
        <v>2774</v>
      </c>
      <c r="C734" s="162" t="s">
        <v>30</v>
      </c>
      <c r="D734" s="150" t="s">
        <v>2876</v>
      </c>
      <c r="E734" s="151" t="s">
        <v>3805</v>
      </c>
      <c r="F734" s="150" t="s">
        <v>3827</v>
      </c>
      <c r="G734" s="150" t="s">
        <v>2902</v>
      </c>
      <c r="H734" s="150" t="s">
        <v>2769</v>
      </c>
      <c r="I734" s="152">
        <v>262005.88</v>
      </c>
      <c r="J734" s="153">
        <f t="shared" si="42"/>
        <v>262005.88</v>
      </c>
      <c r="K734" s="154">
        <v>41577</v>
      </c>
      <c r="L734" s="155" t="s">
        <v>5081</v>
      </c>
      <c r="M734" s="156">
        <v>2.01010600000001E+18</v>
      </c>
      <c r="N734" s="157" t="str">
        <f t="shared" si="41"/>
        <v>2010106000000010000FOR-029298/141577</v>
      </c>
      <c r="O734" s="156" t="s">
        <v>3835</v>
      </c>
      <c r="P734" s="145">
        <v>89515712000319</v>
      </c>
    </row>
    <row r="735" spans="1:16" ht="27.75" customHeight="1" x14ac:dyDescent="0.2">
      <c r="A735" s="79">
        <v>727</v>
      </c>
      <c r="B735" s="149" t="s">
        <v>2774</v>
      </c>
      <c r="C735" s="162" t="s">
        <v>30</v>
      </c>
      <c r="D735" s="150" t="s">
        <v>2876</v>
      </c>
      <c r="E735" s="151" t="s">
        <v>3805</v>
      </c>
      <c r="F735" s="150" t="s">
        <v>3827</v>
      </c>
      <c r="G735" s="150" t="s">
        <v>2903</v>
      </c>
      <c r="H735" s="150" t="s">
        <v>2769</v>
      </c>
      <c r="I735" s="152">
        <v>54542.36</v>
      </c>
      <c r="J735" s="153">
        <f t="shared" si="42"/>
        <v>54542.36</v>
      </c>
      <c r="K735" s="154">
        <v>41773</v>
      </c>
      <c r="L735" s="155" t="s">
        <v>5082</v>
      </c>
      <c r="M735" s="156">
        <v>2.01010600000001E+18</v>
      </c>
      <c r="N735" s="157" t="str">
        <f t="shared" si="41"/>
        <v>2010106000000010000FOR-031572/141773</v>
      </c>
      <c r="O735" s="156" t="s">
        <v>3835</v>
      </c>
      <c r="P735" s="145">
        <v>89515712000319</v>
      </c>
    </row>
    <row r="736" spans="1:16" ht="27.75" customHeight="1" x14ac:dyDescent="0.2">
      <c r="A736" s="79">
        <v>728</v>
      </c>
      <c r="B736" s="149" t="s">
        <v>2774</v>
      </c>
      <c r="C736" s="162" t="s">
        <v>30</v>
      </c>
      <c r="D736" s="150" t="s">
        <v>2876</v>
      </c>
      <c r="E736" s="151" t="s">
        <v>3805</v>
      </c>
      <c r="F736" s="150" t="s">
        <v>3827</v>
      </c>
      <c r="G736" s="150" t="s">
        <v>2904</v>
      </c>
      <c r="H736" s="150" t="s">
        <v>2769</v>
      </c>
      <c r="I736" s="152">
        <v>25318.400000000001</v>
      </c>
      <c r="J736" s="153">
        <f t="shared" si="42"/>
        <v>25318.400000000001</v>
      </c>
      <c r="K736" s="154">
        <v>41873</v>
      </c>
      <c r="L736" s="155" t="s">
        <v>5083</v>
      </c>
      <c r="M736" s="156">
        <v>2.01010600000001E+18</v>
      </c>
      <c r="N736" s="157" t="str">
        <f t="shared" si="41"/>
        <v>2010106000000010000FOR-032695/141873</v>
      </c>
      <c r="O736" s="156" t="s">
        <v>3835</v>
      </c>
      <c r="P736" s="145">
        <v>89515712000319</v>
      </c>
    </row>
    <row r="737" spans="1:16" ht="27.75" customHeight="1" x14ac:dyDescent="0.2">
      <c r="A737" s="79">
        <v>729</v>
      </c>
      <c r="B737" s="149" t="s">
        <v>31</v>
      </c>
      <c r="C737" s="162" t="s">
        <v>2873</v>
      </c>
      <c r="D737" s="150" t="s">
        <v>3784</v>
      </c>
      <c r="E737" s="151" t="s">
        <v>3791</v>
      </c>
      <c r="F737" s="150" t="s">
        <v>3827</v>
      </c>
      <c r="G737" s="150" t="s">
        <v>2907</v>
      </c>
      <c r="H737" s="150" t="s">
        <v>2769</v>
      </c>
      <c r="I737" s="152">
        <v>56322.63</v>
      </c>
      <c r="J737" s="153">
        <f t="shared" si="42"/>
        <v>56322.63</v>
      </c>
      <c r="K737" s="154">
        <v>41604</v>
      </c>
      <c r="L737" s="155" t="s">
        <v>5077</v>
      </c>
      <c r="M737" s="156">
        <v>2.01010600000001E+18</v>
      </c>
      <c r="N737" s="157" t="str">
        <f t="shared" si="41"/>
        <v>2010106000000010000FOR-000240/141604</v>
      </c>
      <c r="O737" s="156" t="s">
        <v>3835</v>
      </c>
      <c r="P737" s="145">
        <v>10541339000159</v>
      </c>
    </row>
    <row r="738" spans="1:16" ht="27.75" customHeight="1" x14ac:dyDescent="0.2">
      <c r="A738" s="79">
        <v>730</v>
      </c>
      <c r="B738" s="149" t="s">
        <v>31</v>
      </c>
      <c r="C738" s="162" t="s">
        <v>435</v>
      </c>
      <c r="D738" s="150" t="s">
        <v>3590</v>
      </c>
      <c r="E738" s="151" t="s">
        <v>3306</v>
      </c>
      <c r="F738" s="150" t="s">
        <v>3826</v>
      </c>
      <c r="G738" s="150" t="s">
        <v>2574</v>
      </c>
      <c r="H738" s="150" t="s">
        <v>2769</v>
      </c>
      <c r="I738" s="152">
        <v>1872.61</v>
      </c>
      <c r="J738" s="153">
        <f t="shared" si="42"/>
        <v>1872.61</v>
      </c>
      <c r="K738" s="154">
        <v>42006</v>
      </c>
      <c r="L738" s="155" t="s">
        <v>4357</v>
      </c>
      <c r="M738" s="156">
        <v>2.010101E+18</v>
      </c>
      <c r="N738" s="157" t="str">
        <f t="shared" si="41"/>
        <v>2010101000000000000FOR-025259/142006</v>
      </c>
      <c r="O738" s="156" t="s">
        <v>3833</v>
      </c>
      <c r="P738" s="145">
        <v>57109241000352</v>
      </c>
    </row>
    <row r="739" spans="1:16" ht="27.75" customHeight="1" x14ac:dyDescent="0.2">
      <c r="A739" s="79">
        <v>731</v>
      </c>
      <c r="B739" s="149" t="s">
        <v>31</v>
      </c>
      <c r="C739" s="162" t="s">
        <v>435</v>
      </c>
      <c r="D739" s="150" t="s">
        <v>3590</v>
      </c>
      <c r="E739" s="151" t="s">
        <v>3306</v>
      </c>
      <c r="F739" s="150" t="s">
        <v>3826</v>
      </c>
      <c r="G739" s="150" t="s">
        <v>2575</v>
      </c>
      <c r="H739" s="150" t="s">
        <v>2769</v>
      </c>
      <c r="I739" s="152">
        <v>1872.61</v>
      </c>
      <c r="J739" s="153">
        <f t="shared" si="42"/>
        <v>1872.61</v>
      </c>
      <c r="K739" s="154">
        <v>42013</v>
      </c>
      <c r="L739" s="155" t="s">
        <v>4358</v>
      </c>
      <c r="M739" s="156">
        <v>2.010101E+18</v>
      </c>
      <c r="N739" s="157" t="str">
        <f t="shared" si="41"/>
        <v>2010101000000000000FOR-025259/242013</v>
      </c>
      <c r="O739" s="156" t="s">
        <v>3833</v>
      </c>
      <c r="P739" s="145">
        <v>57109241000352</v>
      </c>
    </row>
    <row r="740" spans="1:16" ht="27.75" customHeight="1" x14ac:dyDescent="0.2">
      <c r="A740" s="79">
        <v>732</v>
      </c>
      <c r="B740" s="149" t="s">
        <v>31</v>
      </c>
      <c r="C740" s="162" t="s">
        <v>435</v>
      </c>
      <c r="D740" s="150" t="s">
        <v>3590</v>
      </c>
      <c r="E740" s="151" t="s">
        <v>3306</v>
      </c>
      <c r="F740" s="150" t="s">
        <v>3826</v>
      </c>
      <c r="G740" s="150" t="s">
        <v>2576</v>
      </c>
      <c r="H740" s="150" t="s">
        <v>2769</v>
      </c>
      <c r="I740" s="152">
        <v>1872.6</v>
      </c>
      <c r="J740" s="153">
        <f t="shared" si="42"/>
        <v>1872.6</v>
      </c>
      <c r="K740" s="154">
        <v>42032</v>
      </c>
      <c r="L740" s="155" t="s">
        <v>4359</v>
      </c>
      <c r="M740" s="156">
        <v>2.010101E+18</v>
      </c>
      <c r="N740" s="157" t="str">
        <f t="shared" si="41"/>
        <v>2010101000000000000FOR-025259/342032</v>
      </c>
      <c r="O740" s="156" t="s">
        <v>3833</v>
      </c>
      <c r="P740" s="145">
        <v>57109241000352</v>
      </c>
    </row>
    <row r="741" spans="1:16" ht="27.75" customHeight="1" x14ac:dyDescent="0.2">
      <c r="A741" s="79">
        <v>733</v>
      </c>
      <c r="B741" s="149" t="s">
        <v>30</v>
      </c>
      <c r="C741" s="162" t="s">
        <v>340</v>
      </c>
      <c r="D741" s="150" t="s">
        <v>3715</v>
      </c>
      <c r="E741" s="151" t="s">
        <v>3459</v>
      </c>
      <c r="F741" s="150" t="s">
        <v>3826</v>
      </c>
      <c r="G741" s="150" t="s">
        <v>2252</v>
      </c>
      <c r="H741" s="150" t="s">
        <v>2769</v>
      </c>
      <c r="I741" s="152">
        <v>1181.0999999999999</v>
      </c>
      <c r="J741" s="153">
        <f t="shared" si="42"/>
        <v>1181.0999999999999</v>
      </c>
      <c r="K741" s="154">
        <v>42001</v>
      </c>
      <c r="L741" s="155" t="s">
        <v>4956</v>
      </c>
      <c r="M741" s="156">
        <v>2.010101E+18</v>
      </c>
      <c r="N741" s="157" t="str">
        <f t="shared" si="41"/>
        <v>2010101000000000000DEMAI-1202201542001</v>
      </c>
      <c r="O741" s="156" t="s">
        <v>3833</v>
      </c>
      <c r="P741" s="145">
        <v>60316817000103</v>
      </c>
    </row>
    <row r="742" spans="1:16" ht="27.75" customHeight="1" x14ac:dyDescent="0.2">
      <c r="A742" s="79">
        <v>734</v>
      </c>
      <c r="B742" s="149" t="s">
        <v>30</v>
      </c>
      <c r="C742" s="162" t="s">
        <v>340</v>
      </c>
      <c r="D742" s="150" t="s">
        <v>3715</v>
      </c>
      <c r="E742" s="151" t="s">
        <v>3459</v>
      </c>
      <c r="F742" s="150" t="s">
        <v>3826</v>
      </c>
      <c r="G742" s="150" t="s">
        <v>2253</v>
      </c>
      <c r="H742" s="150" t="s">
        <v>2769</v>
      </c>
      <c r="I742" s="152">
        <v>1108.97</v>
      </c>
      <c r="J742" s="153">
        <f t="shared" si="42"/>
        <v>1108.97</v>
      </c>
      <c r="K742" s="154">
        <v>42121</v>
      </c>
      <c r="L742" s="155" t="s">
        <v>4957</v>
      </c>
      <c r="M742" s="156">
        <v>2.010101E+18</v>
      </c>
      <c r="N742" s="157" t="str">
        <f t="shared" si="41"/>
        <v>2010101000000000000DEMAI-2704201542121</v>
      </c>
      <c r="O742" s="156" t="s">
        <v>3833</v>
      </c>
      <c r="P742" s="145">
        <v>60316817000103</v>
      </c>
    </row>
    <row r="743" spans="1:16" ht="27.75" customHeight="1" x14ac:dyDescent="0.2">
      <c r="A743" s="79">
        <v>735</v>
      </c>
      <c r="B743" s="149" t="s">
        <v>30</v>
      </c>
      <c r="C743" s="162" t="s">
        <v>340</v>
      </c>
      <c r="D743" s="150" t="s">
        <v>3715</v>
      </c>
      <c r="E743" s="151" t="s">
        <v>3459</v>
      </c>
      <c r="F743" s="150" t="s">
        <v>3826</v>
      </c>
      <c r="G743" s="150" t="s">
        <v>3183</v>
      </c>
      <c r="H743" s="150" t="s">
        <v>2769</v>
      </c>
      <c r="I743" s="152">
        <v>890.84</v>
      </c>
      <c r="J743" s="153">
        <f t="shared" si="42"/>
        <v>890.84</v>
      </c>
      <c r="K743" s="154">
        <v>42152</v>
      </c>
      <c r="L743" s="155" t="s">
        <v>4958</v>
      </c>
      <c r="M743" s="156">
        <v>2.010101E+18</v>
      </c>
      <c r="N743" s="157" t="str">
        <f t="shared" si="41"/>
        <v>2010101000000000000DEMAI-00005942152</v>
      </c>
      <c r="O743" s="156" t="s">
        <v>3833</v>
      </c>
      <c r="P743" s="145">
        <v>60316817000103</v>
      </c>
    </row>
    <row r="744" spans="1:16" ht="27.75" customHeight="1" x14ac:dyDescent="0.2">
      <c r="A744" s="79">
        <v>736</v>
      </c>
      <c r="B744" s="149" t="s">
        <v>30</v>
      </c>
      <c r="C744" s="162" t="s">
        <v>341</v>
      </c>
      <c r="D744" s="150" t="s">
        <v>3716</v>
      </c>
      <c r="E744" s="151" t="s">
        <v>3460</v>
      </c>
      <c r="F744" s="150" t="s">
        <v>3826</v>
      </c>
      <c r="G744" s="150" t="s">
        <v>2254</v>
      </c>
      <c r="H744" s="150" t="s">
        <v>2769</v>
      </c>
      <c r="I744" s="152">
        <v>574.67999999999995</v>
      </c>
      <c r="J744" s="153">
        <f t="shared" si="42"/>
        <v>574.67999999999995</v>
      </c>
      <c r="K744" s="154">
        <v>42062</v>
      </c>
      <c r="L744" s="155" t="s">
        <v>4959</v>
      </c>
      <c r="M744" s="156">
        <v>2.010101E+18</v>
      </c>
      <c r="N744" s="157" t="str">
        <f t="shared" si="41"/>
        <v>2010101000000000000FOR-004063/142062</v>
      </c>
      <c r="O744" s="156" t="s">
        <v>3833</v>
      </c>
      <c r="P744" s="145">
        <v>4889169000103</v>
      </c>
    </row>
    <row r="745" spans="1:16" ht="27.75" customHeight="1" x14ac:dyDescent="0.2">
      <c r="A745" s="79">
        <v>737</v>
      </c>
      <c r="B745" s="149" t="s">
        <v>30</v>
      </c>
      <c r="C745" s="162" t="s">
        <v>341</v>
      </c>
      <c r="D745" s="150" t="s">
        <v>3716</v>
      </c>
      <c r="E745" s="151" t="s">
        <v>3460</v>
      </c>
      <c r="F745" s="150" t="s">
        <v>3826</v>
      </c>
      <c r="G745" s="150" t="s">
        <v>2255</v>
      </c>
      <c r="H745" s="150" t="s">
        <v>2769</v>
      </c>
      <c r="I745" s="152">
        <v>67.680000000000007</v>
      </c>
      <c r="J745" s="153">
        <f t="shared" si="42"/>
        <v>67.680000000000007</v>
      </c>
      <c r="K745" s="154">
        <v>42060</v>
      </c>
      <c r="L745" s="155" t="s">
        <v>4960</v>
      </c>
      <c r="M745" s="156">
        <v>2.010101E+18</v>
      </c>
      <c r="N745" s="157" t="str">
        <f t="shared" si="41"/>
        <v>2010101000000000000DCOMB-004136/142060</v>
      </c>
      <c r="O745" s="156" t="s">
        <v>3833</v>
      </c>
      <c r="P745" s="145">
        <v>4889169000103</v>
      </c>
    </row>
    <row r="746" spans="1:16" ht="27.75" customHeight="1" x14ac:dyDescent="0.2">
      <c r="A746" s="79">
        <v>738</v>
      </c>
      <c r="B746" s="149" t="s">
        <v>30</v>
      </c>
      <c r="C746" s="162" t="s">
        <v>341</v>
      </c>
      <c r="D746" s="150" t="s">
        <v>3716</v>
      </c>
      <c r="E746" s="151" t="s">
        <v>3460</v>
      </c>
      <c r="F746" s="150" t="s">
        <v>3826</v>
      </c>
      <c r="G746" s="150" t="s">
        <v>2256</v>
      </c>
      <c r="H746" s="150" t="s">
        <v>2769</v>
      </c>
      <c r="I746" s="152">
        <v>342.69</v>
      </c>
      <c r="J746" s="153">
        <f t="shared" si="42"/>
        <v>342.69</v>
      </c>
      <c r="K746" s="154">
        <v>42060</v>
      </c>
      <c r="L746" s="155" t="s">
        <v>4961</v>
      </c>
      <c r="M746" s="156">
        <v>2.010101E+18</v>
      </c>
      <c r="N746" s="157" t="str">
        <f t="shared" si="41"/>
        <v>2010101000000000000DCOMB-004206/142060</v>
      </c>
      <c r="O746" s="156" t="s">
        <v>3833</v>
      </c>
      <c r="P746" s="145">
        <v>4889169000103</v>
      </c>
    </row>
    <row r="747" spans="1:16" ht="27.75" customHeight="1" x14ac:dyDescent="0.2">
      <c r="A747" s="79">
        <v>739</v>
      </c>
      <c r="B747" s="149" t="s">
        <v>30</v>
      </c>
      <c r="C747" s="162" t="s">
        <v>341</v>
      </c>
      <c r="D747" s="150" t="s">
        <v>3716</v>
      </c>
      <c r="E747" s="151" t="s">
        <v>3460</v>
      </c>
      <c r="F747" s="150" t="s">
        <v>3826</v>
      </c>
      <c r="G747" s="150" t="s">
        <v>2257</v>
      </c>
      <c r="H747" s="150" t="s">
        <v>2769</v>
      </c>
      <c r="I747" s="152">
        <v>678.81</v>
      </c>
      <c r="J747" s="153">
        <f t="shared" si="42"/>
        <v>678.81</v>
      </c>
      <c r="K747" s="154">
        <v>42060</v>
      </c>
      <c r="L747" s="155" t="s">
        <v>4962</v>
      </c>
      <c r="M747" s="156">
        <v>2.010101E+18</v>
      </c>
      <c r="N747" s="157" t="str">
        <f t="shared" si="41"/>
        <v>2010101000000000000DCOMB-004207/142060</v>
      </c>
      <c r="O747" s="156" t="s">
        <v>3833</v>
      </c>
      <c r="P747" s="145">
        <v>4889169000103</v>
      </c>
    </row>
    <row r="748" spans="1:16" ht="27.75" customHeight="1" x14ac:dyDescent="0.2">
      <c r="A748" s="79">
        <v>740</v>
      </c>
      <c r="B748" s="149" t="s">
        <v>30</v>
      </c>
      <c r="C748" s="162" t="s">
        <v>341</v>
      </c>
      <c r="D748" s="150" t="s">
        <v>3716</v>
      </c>
      <c r="E748" s="151" t="s">
        <v>3460</v>
      </c>
      <c r="F748" s="150" t="s">
        <v>3826</v>
      </c>
      <c r="G748" s="150" t="s">
        <v>2258</v>
      </c>
      <c r="H748" s="150" t="s">
        <v>2769</v>
      </c>
      <c r="I748" s="152">
        <v>676.06</v>
      </c>
      <c r="J748" s="153">
        <f t="shared" si="42"/>
        <v>676.06</v>
      </c>
      <c r="K748" s="154">
        <v>42076</v>
      </c>
      <c r="L748" s="155" t="s">
        <v>4963</v>
      </c>
      <c r="M748" s="156">
        <v>2.010101E+18</v>
      </c>
      <c r="N748" s="157" t="str">
        <f t="shared" si="41"/>
        <v>2010101000000000000DCOMB-004312/142076</v>
      </c>
      <c r="O748" s="156" t="s">
        <v>3833</v>
      </c>
      <c r="P748" s="145">
        <v>4889169000103</v>
      </c>
    </row>
    <row r="749" spans="1:16" ht="27.75" customHeight="1" x14ac:dyDescent="0.2">
      <c r="A749" s="79">
        <v>741</v>
      </c>
      <c r="B749" s="149" t="s">
        <v>30</v>
      </c>
      <c r="C749" s="162" t="s">
        <v>341</v>
      </c>
      <c r="D749" s="150" t="s">
        <v>3716</v>
      </c>
      <c r="E749" s="151" t="s">
        <v>3460</v>
      </c>
      <c r="F749" s="150" t="s">
        <v>3826</v>
      </c>
      <c r="G749" s="150" t="s">
        <v>2259</v>
      </c>
      <c r="H749" s="150" t="s">
        <v>2769</v>
      </c>
      <c r="I749" s="152">
        <v>628.34</v>
      </c>
      <c r="J749" s="153">
        <f t="shared" si="42"/>
        <v>628.34</v>
      </c>
      <c r="K749" s="154">
        <v>42076</v>
      </c>
      <c r="L749" s="155" t="s">
        <v>4964</v>
      </c>
      <c r="M749" s="156">
        <v>2.010101E+18</v>
      </c>
      <c r="N749" s="157" t="str">
        <f t="shared" si="41"/>
        <v>2010101000000000000DCOMB-004315/142076</v>
      </c>
      <c r="O749" s="156" t="s">
        <v>3833</v>
      </c>
      <c r="P749" s="145">
        <v>4889169000103</v>
      </c>
    </row>
    <row r="750" spans="1:16" ht="27.75" customHeight="1" x14ac:dyDescent="0.2">
      <c r="A750" s="79">
        <v>742</v>
      </c>
      <c r="B750" s="149" t="s">
        <v>30</v>
      </c>
      <c r="C750" s="162" t="s">
        <v>341</v>
      </c>
      <c r="D750" s="150" t="s">
        <v>3716</v>
      </c>
      <c r="E750" s="151" t="s">
        <v>3460</v>
      </c>
      <c r="F750" s="150" t="s">
        <v>3826</v>
      </c>
      <c r="G750" s="150" t="s">
        <v>2260</v>
      </c>
      <c r="H750" s="150" t="s">
        <v>2769</v>
      </c>
      <c r="I750" s="152">
        <v>360.08</v>
      </c>
      <c r="J750" s="153">
        <f t="shared" si="42"/>
        <v>360.08</v>
      </c>
      <c r="K750" s="154">
        <v>42076</v>
      </c>
      <c r="L750" s="155" t="s">
        <v>4965</v>
      </c>
      <c r="M750" s="156">
        <v>2.010101E+18</v>
      </c>
      <c r="N750" s="157" t="str">
        <f t="shared" si="41"/>
        <v>2010101000000000000DCOMB-004342/142076</v>
      </c>
      <c r="O750" s="156" t="s">
        <v>3833</v>
      </c>
      <c r="P750" s="145">
        <v>4889169000103</v>
      </c>
    </row>
    <row r="751" spans="1:16" ht="27.75" customHeight="1" x14ac:dyDescent="0.2">
      <c r="A751" s="79">
        <v>743</v>
      </c>
      <c r="B751" s="149" t="s">
        <v>30</v>
      </c>
      <c r="C751" s="162" t="s">
        <v>341</v>
      </c>
      <c r="D751" s="150" t="s">
        <v>3716</v>
      </c>
      <c r="E751" s="151" t="s">
        <v>3460</v>
      </c>
      <c r="F751" s="150" t="s">
        <v>3826</v>
      </c>
      <c r="G751" s="150" t="s">
        <v>2261</v>
      </c>
      <c r="H751" s="150" t="s">
        <v>2769</v>
      </c>
      <c r="I751" s="152">
        <v>517.87</v>
      </c>
      <c r="J751" s="153">
        <f t="shared" si="42"/>
        <v>517.87</v>
      </c>
      <c r="K751" s="154">
        <v>42076</v>
      </c>
      <c r="L751" s="155" t="s">
        <v>4966</v>
      </c>
      <c r="M751" s="156">
        <v>2.010101E+18</v>
      </c>
      <c r="N751" s="157" t="str">
        <f t="shared" si="41"/>
        <v>2010101000000000000DCOMB-004349/142076</v>
      </c>
      <c r="O751" s="156" t="s">
        <v>3833</v>
      </c>
      <c r="P751" s="145">
        <v>4889169000103</v>
      </c>
    </row>
    <row r="752" spans="1:16" ht="27.75" customHeight="1" x14ac:dyDescent="0.2">
      <c r="A752" s="79">
        <v>744</v>
      </c>
      <c r="B752" s="149" t="s">
        <v>30</v>
      </c>
      <c r="C752" s="162" t="s">
        <v>341</v>
      </c>
      <c r="D752" s="150" t="s">
        <v>3716</v>
      </c>
      <c r="E752" s="151" t="s">
        <v>3460</v>
      </c>
      <c r="F752" s="150" t="s">
        <v>3826</v>
      </c>
      <c r="G752" s="150" t="s">
        <v>2262</v>
      </c>
      <c r="H752" s="150" t="s">
        <v>2769</v>
      </c>
      <c r="I752" s="152">
        <v>647.30999999999995</v>
      </c>
      <c r="J752" s="153">
        <f t="shared" si="42"/>
        <v>647.30999999999995</v>
      </c>
      <c r="K752" s="154">
        <v>42076</v>
      </c>
      <c r="L752" s="155" t="s">
        <v>4967</v>
      </c>
      <c r="M752" s="156">
        <v>2.010101E+18</v>
      </c>
      <c r="N752" s="157" t="str">
        <f t="shared" si="41"/>
        <v>2010101000000000000DCOMB-004372/142076</v>
      </c>
      <c r="O752" s="156" t="s">
        <v>3833</v>
      </c>
      <c r="P752" s="145">
        <v>4889169000103</v>
      </c>
    </row>
    <row r="753" spans="1:16" ht="27.75" customHeight="1" x14ac:dyDescent="0.2">
      <c r="A753" s="79">
        <v>745</v>
      </c>
      <c r="B753" s="149" t="s">
        <v>30</v>
      </c>
      <c r="C753" s="162" t="s">
        <v>341</v>
      </c>
      <c r="D753" s="150" t="s">
        <v>3716</v>
      </c>
      <c r="E753" s="151" t="s">
        <v>3460</v>
      </c>
      <c r="F753" s="150" t="s">
        <v>3826</v>
      </c>
      <c r="G753" s="150" t="s">
        <v>2263</v>
      </c>
      <c r="H753" s="150" t="s">
        <v>2769</v>
      </c>
      <c r="I753" s="152">
        <v>664.28</v>
      </c>
      <c r="J753" s="153">
        <f t="shared" si="42"/>
        <v>664.28</v>
      </c>
      <c r="K753" s="154">
        <v>42076</v>
      </c>
      <c r="L753" s="155" t="s">
        <v>4968</v>
      </c>
      <c r="M753" s="156">
        <v>2.010101E+18</v>
      </c>
      <c r="N753" s="157" t="str">
        <f t="shared" si="41"/>
        <v>2010101000000000000DCOMB-004399/142076</v>
      </c>
      <c r="O753" s="156" t="s">
        <v>3833</v>
      </c>
      <c r="P753" s="145">
        <v>4889169000103</v>
      </c>
    </row>
    <row r="754" spans="1:16" ht="27.75" customHeight="1" x14ac:dyDescent="0.2">
      <c r="A754" s="79">
        <v>746</v>
      </c>
      <c r="B754" s="149" t="s">
        <v>30</v>
      </c>
      <c r="C754" s="162" t="s">
        <v>92</v>
      </c>
      <c r="D754" s="150" t="s">
        <v>3564</v>
      </c>
      <c r="E754" s="151" t="s">
        <v>3269</v>
      </c>
      <c r="F754" s="150" t="s">
        <v>3822</v>
      </c>
      <c r="G754" s="150" t="s">
        <v>725</v>
      </c>
      <c r="H754" s="150" t="s">
        <v>2769</v>
      </c>
      <c r="I754" s="152">
        <v>6186.06</v>
      </c>
      <c r="J754" s="153">
        <f t="shared" si="42"/>
        <v>6186.06</v>
      </c>
      <c r="K754" s="154">
        <v>41998</v>
      </c>
      <c r="L754" s="155" t="s">
        <v>4179</v>
      </c>
      <c r="M754" s="156">
        <v>2.010101E+18</v>
      </c>
      <c r="N754" s="157" t="str">
        <f t="shared" si="41"/>
        <v>2010101000000000000FOR-014019/141998</v>
      </c>
      <c r="O754" s="156" t="s">
        <v>3833</v>
      </c>
      <c r="P754" s="145">
        <v>43363381000186</v>
      </c>
    </row>
    <row r="755" spans="1:16" ht="27.75" customHeight="1" x14ac:dyDescent="0.2">
      <c r="A755" s="79">
        <v>747</v>
      </c>
      <c r="B755" s="149" t="s">
        <v>30</v>
      </c>
      <c r="C755" s="162" t="s">
        <v>150</v>
      </c>
      <c r="D755" s="150" t="s">
        <v>2943</v>
      </c>
      <c r="E755" s="151" t="s">
        <v>3336</v>
      </c>
      <c r="F755" s="150" t="s">
        <v>3825</v>
      </c>
      <c r="G755" s="150" t="s">
        <v>1569</v>
      </c>
      <c r="H755" s="150" t="s">
        <v>2769</v>
      </c>
      <c r="I755" s="152">
        <v>435.93</v>
      </c>
      <c r="J755" s="153">
        <f t="shared" si="42"/>
        <v>435.93</v>
      </c>
      <c r="K755" s="154">
        <v>42060</v>
      </c>
      <c r="L755" s="155" t="s">
        <v>4582</v>
      </c>
      <c r="M755" s="156">
        <v>2.010104E+18</v>
      </c>
      <c r="N755" s="157" t="str">
        <f t="shared" si="41"/>
        <v>2010104000000000000FOR-257867/142060</v>
      </c>
      <c r="O755" s="156" t="s">
        <v>3834</v>
      </c>
      <c r="P755" s="145">
        <v>88009030000100</v>
      </c>
    </row>
    <row r="756" spans="1:16" ht="27.75" customHeight="1" x14ac:dyDescent="0.2">
      <c r="A756" s="79">
        <v>748</v>
      </c>
      <c r="B756" s="149" t="s">
        <v>30</v>
      </c>
      <c r="C756" s="162" t="s">
        <v>150</v>
      </c>
      <c r="D756" s="150" t="s">
        <v>2943</v>
      </c>
      <c r="E756" s="151" t="s">
        <v>3336</v>
      </c>
      <c r="F756" s="150" t="s">
        <v>3825</v>
      </c>
      <c r="G756" s="150" t="s">
        <v>3066</v>
      </c>
      <c r="H756" s="150" t="s">
        <v>2769</v>
      </c>
      <c r="I756" s="152">
        <v>44.71</v>
      </c>
      <c r="J756" s="153">
        <f t="shared" si="42"/>
        <v>44.71</v>
      </c>
      <c r="K756" s="154">
        <v>42149</v>
      </c>
      <c r="L756" s="155" t="s">
        <v>4583</v>
      </c>
      <c r="M756" s="156">
        <v>2.010104E+18</v>
      </c>
      <c r="N756" s="157" t="str">
        <f t="shared" si="41"/>
        <v>2010104000000000000FOR-282036/142149</v>
      </c>
      <c r="O756" s="156" t="s">
        <v>3834</v>
      </c>
      <c r="P756" s="145">
        <v>88009030000100</v>
      </c>
    </row>
    <row r="757" spans="1:16" ht="27.75" customHeight="1" x14ac:dyDescent="0.2">
      <c r="A757" s="79">
        <v>749</v>
      </c>
      <c r="B757" s="149" t="s">
        <v>30</v>
      </c>
      <c r="C757" s="162" t="s">
        <v>150</v>
      </c>
      <c r="D757" s="150" t="s">
        <v>2944</v>
      </c>
      <c r="E757" s="151" t="s">
        <v>3337</v>
      </c>
      <c r="F757" s="150" t="s">
        <v>3825</v>
      </c>
      <c r="G757" s="150" t="s">
        <v>1570</v>
      </c>
      <c r="H757" s="150" t="s">
        <v>2769</v>
      </c>
      <c r="I757" s="152">
        <v>95.23</v>
      </c>
      <c r="J757" s="153">
        <f t="shared" si="42"/>
        <v>95.23</v>
      </c>
      <c r="K757" s="154">
        <v>42111</v>
      </c>
      <c r="L757" s="155" t="s">
        <v>4584</v>
      </c>
      <c r="M757" s="156">
        <v>2.010104E+18</v>
      </c>
      <c r="N757" s="157" t="str">
        <f t="shared" si="41"/>
        <v>2010104000000000000FOR-126016/142111</v>
      </c>
      <c r="O757" s="156" t="s">
        <v>3834</v>
      </c>
      <c r="P757" s="145">
        <v>88009030000614</v>
      </c>
    </row>
    <row r="758" spans="1:16" ht="27.75" customHeight="1" x14ac:dyDescent="0.2">
      <c r="A758" s="79">
        <v>750</v>
      </c>
      <c r="B758" s="149" t="s">
        <v>31</v>
      </c>
      <c r="C758" s="162" t="s">
        <v>150</v>
      </c>
      <c r="D758" s="150" t="s">
        <v>2943</v>
      </c>
      <c r="E758" s="151" t="s">
        <v>3336</v>
      </c>
      <c r="F758" s="150" t="s">
        <v>3825</v>
      </c>
      <c r="G758" s="150" t="s">
        <v>2472</v>
      </c>
      <c r="H758" s="150" t="s">
        <v>2769</v>
      </c>
      <c r="I758" s="152">
        <v>360.78</v>
      </c>
      <c r="J758" s="153">
        <f t="shared" si="42"/>
        <v>360.78</v>
      </c>
      <c r="K758" s="154">
        <v>41992</v>
      </c>
      <c r="L758" s="155" t="s">
        <v>4741</v>
      </c>
      <c r="M758" s="156">
        <v>2.010104E+18</v>
      </c>
      <c r="N758" s="157" t="str">
        <f t="shared" si="41"/>
        <v>2010104000000000000FOR-251201/141992</v>
      </c>
      <c r="O758" s="156" t="s">
        <v>3834</v>
      </c>
      <c r="P758" s="145">
        <v>88009030000100</v>
      </c>
    </row>
    <row r="759" spans="1:16" ht="27.75" customHeight="1" x14ac:dyDescent="0.2">
      <c r="A759" s="79">
        <v>751</v>
      </c>
      <c r="B759" s="149" t="s">
        <v>31</v>
      </c>
      <c r="C759" s="162" t="s">
        <v>150</v>
      </c>
      <c r="D759" s="150" t="s">
        <v>2943</v>
      </c>
      <c r="E759" s="151" t="s">
        <v>3336</v>
      </c>
      <c r="F759" s="150" t="s">
        <v>3825</v>
      </c>
      <c r="G759" s="150" t="s">
        <v>2473</v>
      </c>
      <c r="H759" s="150" t="s">
        <v>2769</v>
      </c>
      <c r="I759" s="152">
        <v>118.3</v>
      </c>
      <c r="J759" s="153">
        <f t="shared" si="42"/>
        <v>118.3</v>
      </c>
      <c r="K759" s="154">
        <v>42003</v>
      </c>
      <c r="L759" s="155" t="s">
        <v>4742</v>
      </c>
      <c r="M759" s="156">
        <v>2.010104E+18</v>
      </c>
      <c r="N759" s="157" t="str">
        <f t="shared" si="41"/>
        <v>2010104000000000000FOR-256833/142003</v>
      </c>
      <c r="O759" s="156" t="s">
        <v>3834</v>
      </c>
      <c r="P759" s="145">
        <v>88009030000100</v>
      </c>
    </row>
    <row r="760" spans="1:16" ht="27.75" customHeight="1" x14ac:dyDescent="0.2">
      <c r="A760" s="79">
        <v>752</v>
      </c>
      <c r="B760" s="149" t="s">
        <v>31</v>
      </c>
      <c r="C760" s="162" t="s">
        <v>150</v>
      </c>
      <c r="D760" s="150" t="s">
        <v>2943</v>
      </c>
      <c r="E760" s="151" t="s">
        <v>3336</v>
      </c>
      <c r="F760" s="150" t="s">
        <v>3825</v>
      </c>
      <c r="G760" s="150" t="s">
        <v>2474</v>
      </c>
      <c r="H760" s="150" t="s">
        <v>2769</v>
      </c>
      <c r="I760" s="152">
        <v>288.18</v>
      </c>
      <c r="J760" s="153">
        <f t="shared" si="42"/>
        <v>288.18</v>
      </c>
      <c r="K760" s="154">
        <v>42010</v>
      </c>
      <c r="L760" s="155" t="s">
        <v>4743</v>
      </c>
      <c r="M760" s="156">
        <v>2.010104E+18</v>
      </c>
      <c r="N760" s="157" t="str">
        <f t="shared" si="41"/>
        <v>2010104000000000000FOR-257533/142010</v>
      </c>
      <c r="O760" s="156" t="s">
        <v>3834</v>
      </c>
      <c r="P760" s="145">
        <v>88009030000100</v>
      </c>
    </row>
    <row r="761" spans="1:16" ht="27.75" customHeight="1" x14ac:dyDescent="0.2">
      <c r="A761" s="79">
        <v>753</v>
      </c>
      <c r="B761" s="149" t="s">
        <v>31</v>
      </c>
      <c r="C761" s="162" t="s">
        <v>150</v>
      </c>
      <c r="D761" s="150" t="s">
        <v>2943</v>
      </c>
      <c r="E761" s="151" t="s">
        <v>3336</v>
      </c>
      <c r="F761" s="150" t="s">
        <v>3825</v>
      </c>
      <c r="G761" s="150" t="s">
        <v>2475</v>
      </c>
      <c r="H761" s="150" t="s">
        <v>2769</v>
      </c>
      <c r="I761" s="152">
        <v>877.94</v>
      </c>
      <c r="J761" s="153">
        <f t="shared" si="42"/>
        <v>877.94</v>
      </c>
      <c r="K761" s="154">
        <v>42027</v>
      </c>
      <c r="L761" s="155" t="s">
        <v>4744</v>
      </c>
      <c r="M761" s="156">
        <v>2.010104E+18</v>
      </c>
      <c r="N761" s="157" t="str">
        <f t="shared" si="41"/>
        <v>2010104000000000000FOR-258564/142027</v>
      </c>
      <c r="O761" s="156" t="s">
        <v>3834</v>
      </c>
      <c r="P761" s="145">
        <v>88009030000100</v>
      </c>
    </row>
    <row r="762" spans="1:16" ht="27.75" customHeight="1" x14ac:dyDescent="0.2">
      <c r="A762" s="79">
        <v>754</v>
      </c>
      <c r="B762" s="149" t="s">
        <v>31</v>
      </c>
      <c r="C762" s="162" t="s">
        <v>150</v>
      </c>
      <c r="D762" s="150" t="s">
        <v>2944</v>
      </c>
      <c r="E762" s="151" t="s">
        <v>3337</v>
      </c>
      <c r="F762" s="150" t="s">
        <v>3825</v>
      </c>
      <c r="G762" s="150" t="s">
        <v>2476</v>
      </c>
      <c r="H762" s="150" t="s">
        <v>2769</v>
      </c>
      <c r="I762" s="152">
        <v>134.43</v>
      </c>
      <c r="J762" s="153">
        <f t="shared" si="42"/>
        <v>134.43</v>
      </c>
      <c r="K762" s="154">
        <v>42010</v>
      </c>
      <c r="L762" s="155" t="s">
        <v>4745</v>
      </c>
      <c r="M762" s="156">
        <v>2.010104E+18</v>
      </c>
      <c r="N762" s="157" t="str">
        <f t="shared" si="41"/>
        <v>2010104000000000000FOR-126072/142010</v>
      </c>
      <c r="O762" s="156" t="s">
        <v>3834</v>
      </c>
      <c r="P762" s="145">
        <v>88009030000614</v>
      </c>
    </row>
    <row r="763" spans="1:16" ht="27.75" customHeight="1" x14ac:dyDescent="0.2">
      <c r="A763" s="79">
        <v>755</v>
      </c>
      <c r="B763" s="149" t="s">
        <v>30</v>
      </c>
      <c r="C763" s="162" t="s">
        <v>93</v>
      </c>
      <c r="D763" s="150" t="s">
        <v>2912</v>
      </c>
      <c r="E763" s="151" t="s">
        <v>3270</v>
      </c>
      <c r="F763" s="150" t="s">
        <v>3822</v>
      </c>
      <c r="G763" s="150" t="s">
        <v>726</v>
      </c>
      <c r="H763" s="150" t="s">
        <v>2769</v>
      </c>
      <c r="I763" s="152">
        <v>4554.1899999999996</v>
      </c>
      <c r="J763" s="153">
        <f t="shared" si="42"/>
        <v>4554.1899999999996</v>
      </c>
      <c r="K763" s="154">
        <v>42007</v>
      </c>
      <c r="L763" s="155" t="s">
        <v>4180</v>
      </c>
      <c r="M763" s="156">
        <v>2.010101E+18</v>
      </c>
      <c r="N763" s="157" t="str">
        <f t="shared" si="41"/>
        <v>2010101000000000000FOR-065525/242007</v>
      </c>
      <c r="O763" s="156" t="s">
        <v>3833</v>
      </c>
      <c r="P763" s="145">
        <v>61460150001578</v>
      </c>
    </row>
    <row r="764" spans="1:16" ht="27.75" customHeight="1" x14ac:dyDescent="0.2">
      <c r="A764" s="79">
        <v>756</v>
      </c>
      <c r="B764" s="149" t="s">
        <v>30</v>
      </c>
      <c r="C764" s="162" t="s">
        <v>93</v>
      </c>
      <c r="D764" s="150" t="s">
        <v>2912</v>
      </c>
      <c r="E764" s="151" t="s">
        <v>3270</v>
      </c>
      <c r="F764" s="150" t="s">
        <v>3822</v>
      </c>
      <c r="G764" s="150" t="s">
        <v>727</v>
      </c>
      <c r="H764" s="150" t="s">
        <v>2769</v>
      </c>
      <c r="I764" s="152">
        <v>4554.1899999999996</v>
      </c>
      <c r="J764" s="153">
        <f t="shared" si="42"/>
        <v>4554.1899999999996</v>
      </c>
      <c r="K764" s="154">
        <v>42060</v>
      </c>
      <c r="L764" s="155" t="s">
        <v>4181</v>
      </c>
      <c r="M764" s="156">
        <v>2.010101E+18</v>
      </c>
      <c r="N764" s="157" t="str">
        <f t="shared" si="41"/>
        <v>2010101000000000000FOR-065525/342060</v>
      </c>
      <c r="O764" s="156" t="s">
        <v>3833</v>
      </c>
      <c r="P764" s="145">
        <v>61460150001578</v>
      </c>
    </row>
    <row r="765" spans="1:16" ht="27.75" customHeight="1" x14ac:dyDescent="0.2">
      <c r="A765" s="79">
        <v>757</v>
      </c>
      <c r="B765" s="149" t="s">
        <v>30</v>
      </c>
      <c r="C765" s="162" t="s">
        <v>93</v>
      </c>
      <c r="D765" s="150" t="s">
        <v>2912</v>
      </c>
      <c r="E765" s="151" t="s">
        <v>3270</v>
      </c>
      <c r="F765" s="150" t="s">
        <v>3822</v>
      </c>
      <c r="G765" s="150" t="s">
        <v>728</v>
      </c>
      <c r="H765" s="150" t="s">
        <v>2769</v>
      </c>
      <c r="I765" s="152">
        <v>4934.24</v>
      </c>
      <c r="J765" s="153">
        <f t="shared" ref="J765:J773" si="43">I765</f>
        <v>4934.24</v>
      </c>
      <c r="K765" s="154">
        <v>42060</v>
      </c>
      <c r="L765" s="155" t="s">
        <v>4182</v>
      </c>
      <c r="M765" s="156">
        <v>2.010101E+18</v>
      </c>
      <c r="N765" s="157" t="str">
        <f t="shared" si="41"/>
        <v>2010101000000000000FOR-065834/142060</v>
      </c>
      <c r="O765" s="156" t="s">
        <v>3833</v>
      </c>
      <c r="P765" s="145">
        <v>61460150001578</v>
      </c>
    </row>
    <row r="766" spans="1:16" ht="27.75" customHeight="1" x14ac:dyDescent="0.2">
      <c r="A766" s="79">
        <v>758</v>
      </c>
      <c r="B766" s="149" t="s">
        <v>30</v>
      </c>
      <c r="C766" s="162" t="s">
        <v>93</v>
      </c>
      <c r="D766" s="150" t="s">
        <v>2912</v>
      </c>
      <c r="E766" s="151" t="s">
        <v>3270</v>
      </c>
      <c r="F766" s="150" t="s">
        <v>3822</v>
      </c>
      <c r="G766" s="150" t="s">
        <v>729</v>
      </c>
      <c r="H766" s="150" t="s">
        <v>2769</v>
      </c>
      <c r="I766" s="152">
        <v>4934.24</v>
      </c>
      <c r="J766" s="153">
        <f t="shared" si="43"/>
        <v>4934.24</v>
      </c>
      <c r="K766" s="154">
        <v>42060</v>
      </c>
      <c r="L766" s="155" t="s">
        <v>4183</v>
      </c>
      <c r="M766" s="156">
        <v>2.010101E+18</v>
      </c>
      <c r="N766" s="157" t="str">
        <f t="shared" si="41"/>
        <v>2010101000000000000FOR-065834/242060</v>
      </c>
      <c r="O766" s="156" t="s">
        <v>3833</v>
      </c>
      <c r="P766" s="145">
        <v>61460150001578</v>
      </c>
    </row>
    <row r="767" spans="1:16" ht="27.75" customHeight="1" x14ac:dyDescent="0.2">
      <c r="A767" s="79">
        <v>759</v>
      </c>
      <c r="B767" s="149" t="s">
        <v>30</v>
      </c>
      <c r="C767" s="162" t="s">
        <v>93</v>
      </c>
      <c r="D767" s="150" t="s">
        <v>2912</v>
      </c>
      <c r="E767" s="151" t="s">
        <v>3270</v>
      </c>
      <c r="F767" s="150" t="s">
        <v>3822</v>
      </c>
      <c r="G767" s="150" t="s">
        <v>730</v>
      </c>
      <c r="H767" s="150" t="s">
        <v>2769</v>
      </c>
      <c r="I767" s="152">
        <v>4934.24</v>
      </c>
      <c r="J767" s="153">
        <f t="shared" si="43"/>
        <v>4934.24</v>
      </c>
      <c r="K767" s="154">
        <v>42060</v>
      </c>
      <c r="L767" s="155" t="s">
        <v>4184</v>
      </c>
      <c r="M767" s="156">
        <v>2.010101E+18</v>
      </c>
      <c r="N767" s="157" t="str">
        <f t="shared" si="41"/>
        <v>2010101000000000000FOR-065834/342060</v>
      </c>
      <c r="O767" s="156" t="s">
        <v>3833</v>
      </c>
      <c r="P767" s="145">
        <v>61460150001578</v>
      </c>
    </row>
    <row r="768" spans="1:16" ht="27.75" customHeight="1" x14ac:dyDescent="0.2">
      <c r="A768" s="79">
        <v>760</v>
      </c>
      <c r="B768" s="149" t="s">
        <v>30</v>
      </c>
      <c r="C768" s="162" t="s">
        <v>93</v>
      </c>
      <c r="D768" s="150" t="s">
        <v>2912</v>
      </c>
      <c r="E768" s="151" t="s">
        <v>3270</v>
      </c>
      <c r="F768" s="150" t="s">
        <v>3822</v>
      </c>
      <c r="G768" s="150" t="s">
        <v>731</v>
      </c>
      <c r="H768" s="150" t="s">
        <v>2769</v>
      </c>
      <c r="I768" s="152">
        <v>4934.2299999999996</v>
      </c>
      <c r="J768" s="153">
        <f t="shared" si="43"/>
        <v>4934.2299999999996</v>
      </c>
      <c r="K768" s="154">
        <v>42060</v>
      </c>
      <c r="L768" s="155" t="s">
        <v>4185</v>
      </c>
      <c r="M768" s="156">
        <v>2.010101E+18</v>
      </c>
      <c r="N768" s="157" t="str">
        <f t="shared" si="41"/>
        <v>2010101000000000000FOR-065834/442060</v>
      </c>
      <c r="O768" s="156" t="s">
        <v>3833</v>
      </c>
      <c r="P768" s="145">
        <v>61460150001578</v>
      </c>
    </row>
    <row r="769" spans="1:16" ht="27.75" customHeight="1" x14ac:dyDescent="0.2">
      <c r="A769" s="79">
        <v>761</v>
      </c>
      <c r="B769" s="149" t="s">
        <v>30</v>
      </c>
      <c r="C769" s="162" t="s">
        <v>93</v>
      </c>
      <c r="D769" s="150" t="s">
        <v>2912</v>
      </c>
      <c r="E769" s="151" t="s">
        <v>3270</v>
      </c>
      <c r="F769" s="150" t="s">
        <v>3822</v>
      </c>
      <c r="G769" s="150" t="s">
        <v>732</v>
      </c>
      <c r="H769" s="150" t="s">
        <v>2769</v>
      </c>
      <c r="I769" s="152">
        <v>1881.9</v>
      </c>
      <c r="J769" s="153">
        <f t="shared" si="43"/>
        <v>1881.9</v>
      </c>
      <c r="K769" s="154">
        <v>42060</v>
      </c>
      <c r="L769" s="155" t="s">
        <v>4186</v>
      </c>
      <c r="M769" s="156">
        <v>2.010101E+18</v>
      </c>
      <c r="N769" s="157" t="str">
        <f t="shared" si="41"/>
        <v>2010101000000000000FOR-066057/142060</v>
      </c>
      <c r="O769" s="156" t="s">
        <v>3833</v>
      </c>
      <c r="P769" s="145">
        <v>61460150001578</v>
      </c>
    </row>
    <row r="770" spans="1:16" ht="27.75" customHeight="1" x14ac:dyDescent="0.2">
      <c r="A770" s="79">
        <v>762</v>
      </c>
      <c r="B770" s="149" t="s">
        <v>30</v>
      </c>
      <c r="C770" s="162" t="s">
        <v>93</v>
      </c>
      <c r="D770" s="150" t="s">
        <v>2912</v>
      </c>
      <c r="E770" s="151" t="s">
        <v>3270</v>
      </c>
      <c r="F770" s="150" t="s">
        <v>3822</v>
      </c>
      <c r="G770" s="150" t="s">
        <v>733</v>
      </c>
      <c r="H770" s="150" t="s">
        <v>2769</v>
      </c>
      <c r="I770" s="152">
        <v>1881.9</v>
      </c>
      <c r="J770" s="153">
        <f t="shared" si="43"/>
        <v>1881.9</v>
      </c>
      <c r="K770" s="154">
        <v>42060</v>
      </c>
      <c r="L770" s="155" t="s">
        <v>4187</v>
      </c>
      <c r="M770" s="156">
        <v>2.010101E+18</v>
      </c>
      <c r="N770" s="157" t="str">
        <f t="shared" si="41"/>
        <v>2010101000000000000FOR-066057/242060</v>
      </c>
      <c r="O770" s="156" t="s">
        <v>3833</v>
      </c>
      <c r="P770" s="145">
        <v>61460150001578</v>
      </c>
    </row>
    <row r="771" spans="1:16" ht="27.75" customHeight="1" x14ac:dyDescent="0.2">
      <c r="A771" s="79">
        <v>763</v>
      </c>
      <c r="B771" s="149" t="s">
        <v>30</v>
      </c>
      <c r="C771" s="162" t="s">
        <v>93</v>
      </c>
      <c r="D771" s="150" t="s">
        <v>2912</v>
      </c>
      <c r="E771" s="151" t="s">
        <v>3270</v>
      </c>
      <c r="F771" s="150" t="s">
        <v>3822</v>
      </c>
      <c r="G771" s="150" t="s">
        <v>734</v>
      </c>
      <c r="H771" s="150" t="s">
        <v>2769</v>
      </c>
      <c r="I771" s="152">
        <v>1881.9</v>
      </c>
      <c r="J771" s="153">
        <f t="shared" si="43"/>
        <v>1881.9</v>
      </c>
      <c r="K771" s="154">
        <v>42060</v>
      </c>
      <c r="L771" s="155" t="s">
        <v>4188</v>
      </c>
      <c r="M771" s="156">
        <v>2.010101E+18</v>
      </c>
      <c r="N771" s="157" t="str">
        <f t="shared" si="41"/>
        <v>2010101000000000000FOR-066057/342060</v>
      </c>
      <c r="O771" s="156" t="s">
        <v>3833</v>
      </c>
      <c r="P771" s="145">
        <v>61460150001578</v>
      </c>
    </row>
    <row r="772" spans="1:16" ht="27.75" customHeight="1" x14ac:dyDescent="0.2">
      <c r="A772" s="79">
        <v>764</v>
      </c>
      <c r="B772" s="149" t="s">
        <v>30</v>
      </c>
      <c r="C772" s="162" t="s">
        <v>93</v>
      </c>
      <c r="D772" s="150" t="s">
        <v>2912</v>
      </c>
      <c r="E772" s="151" t="s">
        <v>3270</v>
      </c>
      <c r="F772" s="150" t="s">
        <v>3822</v>
      </c>
      <c r="G772" s="150" t="s">
        <v>735</v>
      </c>
      <c r="H772" s="150" t="s">
        <v>2769</v>
      </c>
      <c r="I772" s="152">
        <v>1881.91</v>
      </c>
      <c r="J772" s="153">
        <f t="shared" si="43"/>
        <v>1881.91</v>
      </c>
      <c r="K772" s="154">
        <v>42060</v>
      </c>
      <c r="L772" s="155" t="s">
        <v>4189</v>
      </c>
      <c r="M772" s="156">
        <v>2.010101E+18</v>
      </c>
      <c r="N772" s="157" t="str">
        <f t="shared" si="41"/>
        <v>2010101000000000000FOR-066057/442060</v>
      </c>
      <c r="O772" s="156" t="s">
        <v>3833</v>
      </c>
      <c r="P772" s="145">
        <v>61460150001578</v>
      </c>
    </row>
    <row r="773" spans="1:16" ht="27.75" customHeight="1" x14ac:dyDescent="0.2">
      <c r="A773" s="79">
        <v>765</v>
      </c>
      <c r="B773" s="149" t="s">
        <v>3788</v>
      </c>
      <c r="C773" s="162" t="s">
        <v>2872</v>
      </c>
      <c r="D773" s="150" t="s">
        <v>3782</v>
      </c>
      <c r="E773" s="151" t="s">
        <v>3534</v>
      </c>
      <c r="F773" s="150" t="s">
        <v>3826</v>
      </c>
      <c r="G773" s="150" t="s">
        <v>2898</v>
      </c>
      <c r="H773" s="150" t="s">
        <v>2769</v>
      </c>
      <c r="I773" s="152">
        <v>890</v>
      </c>
      <c r="J773" s="153">
        <f t="shared" si="43"/>
        <v>890</v>
      </c>
      <c r="K773" s="154">
        <v>42062</v>
      </c>
      <c r="L773" s="155" t="s">
        <v>5059</v>
      </c>
      <c r="M773" s="156">
        <v>2.010101E+18</v>
      </c>
      <c r="N773" s="157" t="str">
        <f t="shared" si="41"/>
        <v>2010101000000000000FOR-005717/142062</v>
      </c>
      <c r="O773" s="156" t="s">
        <v>3833</v>
      </c>
      <c r="P773" s="145">
        <v>1684817000199</v>
      </c>
    </row>
    <row r="774" spans="1:16" ht="27.75" customHeight="1" x14ac:dyDescent="0.2">
      <c r="A774" s="79">
        <v>766</v>
      </c>
      <c r="B774" s="149" t="s">
        <v>30</v>
      </c>
      <c r="C774" s="162" t="s">
        <v>2764</v>
      </c>
      <c r="D774" s="150" t="s">
        <v>2759</v>
      </c>
      <c r="E774" s="151" t="s">
        <v>2760</v>
      </c>
      <c r="F774" s="150" t="s">
        <v>3828</v>
      </c>
      <c r="G774" s="150" t="s">
        <v>2762</v>
      </c>
      <c r="H774" s="150" t="s">
        <v>2769</v>
      </c>
      <c r="I774" s="152">
        <v>1160873.3799999999</v>
      </c>
      <c r="J774" s="153">
        <f>1543255.66-'CLASSE II - GARANTIAS REAIS'!F9</f>
        <v>1160873.3799999999</v>
      </c>
      <c r="K774" s="161">
        <v>43384</v>
      </c>
      <c r="L774" s="155" t="s">
        <v>3880</v>
      </c>
      <c r="M774" s="156">
        <v>2.0102010080020101E+18</v>
      </c>
      <c r="N774" s="157" t="str">
        <f t="shared" si="41"/>
        <v>2010201008002010000CONF.DIV.1105201543384</v>
      </c>
      <c r="O774" s="156" t="s">
        <v>3838</v>
      </c>
      <c r="P774" s="157">
        <v>5434645000156</v>
      </c>
    </row>
    <row r="775" spans="1:16" ht="27.75" customHeight="1" x14ac:dyDescent="0.2">
      <c r="A775" s="79">
        <v>767</v>
      </c>
      <c r="B775" s="149" t="s">
        <v>30</v>
      </c>
      <c r="C775" s="162" t="s">
        <v>2764</v>
      </c>
      <c r="D775" s="150" t="s">
        <v>2759</v>
      </c>
      <c r="E775" s="151" t="s">
        <v>2760</v>
      </c>
      <c r="F775" s="150" t="s">
        <v>3828</v>
      </c>
      <c r="G775" s="150" t="s">
        <v>3808</v>
      </c>
      <c r="H775" s="150" t="s">
        <v>2769</v>
      </c>
      <c r="I775" s="152">
        <v>258465.65</v>
      </c>
      <c r="J775" s="153">
        <f>I775</f>
        <v>258465.65</v>
      </c>
      <c r="K775" s="161">
        <v>42158</v>
      </c>
      <c r="L775" s="155" t="s">
        <v>3881</v>
      </c>
      <c r="M775" s="156">
        <v>2.0102010080010099E+18</v>
      </c>
      <c r="N775" s="157" t="str">
        <f t="shared" si="41"/>
        <v>2010201008001010000CONT.FOMENTO42158</v>
      </c>
      <c r="O775" s="156" t="s">
        <v>3839</v>
      </c>
      <c r="P775" s="157">
        <v>5434645000156</v>
      </c>
    </row>
    <row r="776" spans="1:16" ht="27.75" customHeight="1" x14ac:dyDescent="0.2">
      <c r="A776" s="79">
        <v>768</v>
      </c>
      <c r="B776" s="149" t="s">
        <v>30</v>
      </c>
      <c r="C776" s="162" t="s">
        <v>202</v>
      </c>
      <c r="D776" s="150"/>
      <c r="E776" s="151" t="s">
        <v>2806</v>
      </c>
      <c r="F776" s="150" t="s">
        <v>3830</v>
      </c>
      <c r="G776" s="150" t="s">
        <v>525</v>
      </c>
      <c r="H776" s="150" t="s">
        <v>2771</v>
      </c>
      <c r="I776" s="158">
        <v>15925</v>
      </c>
      <c r="J776" s="153">
        <f t="shared" ref="J776:J786" si="44">I776*$D$1259</f>
        <v>49660.52</v>
      </c>
      <c r="K776" s="154">
        <v>42010</v>
      </c>
      <c r="L776" s="155" t="s">
        <v>3944</v>
      </c>
      <c r="M776" s="156">
        <v>2.010102E+18</v>
      </c>
      <c r="N776" s="157" t="str">
        <f t="shared" si="41"/>
        <v>2010102000000000000FOR-008525/142010</v>
      </c>
      <c r="O776" s="156" t="s">
        <v>3832</v>
      </c>
      <c r="P776" s="159">
        <v>8964385</v>
      </c>
    </row>
    <row r="777" spans="1:16" ht="27.75" customHeight="1" x14ac:dyDescent="0.2">
      <c r="A777" s="79">
        <v>769</v>
      </c>
      <c r="B777" s="149" t="s">
        <v>30</v>
      </c>
      <c r="C777" s="162" t="s">
        <v>202</v>
      </c>
      <c r="D777" s="150"/>
      <c r="E777" s="151" t="s">
        <v>2806</v>
      </c>
      <c r="F777" s="150" t="s">
        <v>3830</v>
      </c>
      <c r="G777" s="150" t="s">
        <v>526</v>
      </c>
      <c r="H777" s="150" t="s">
        <v>2771</v>
      </c>
      <c r="I777" s="158">
        <v>18088</v>
      </c>
      <c r="J777" s="153">
        <f t="shared" si="44"/>
        <v>56405.619199999994</v>
      </c>
      <c r="K777" s="154">
        <v>42014</v>
      </c>
      <c r="L777" s="155" t="s">
        <v>3945</v>
      </c>
      <c r="M777" s="156">
        <v>2.010102E+18</v>
      </c>
      <c r="N777" s="157" t="str">
        <f t="shared" ref="N777:N840" si="45">M777&amp;G777&amp;K777</f>
        <v>2010102000000000000FOR-008525/242014</v>
      </c>
      <c r="O777" s="156" t="s">
        <v>3832</v>
      </c>
      <c r="P777" s="159">
        <v>8964385</v>
      </c>
    </row>
    <row r="778" spans="1:16" ht="27.75" customHeight="1" x14ac:dyDescent="0.2">
      <c r="A778" s="79">
        <v>770</v>
      </c>
      <c r="B778" s="149" t="s">
        <v>30</v>
      </c>
      <c r="C778" s="162" t="s">
        <v>202</v>
      </c>
      <c r="D778" s="150"/>
      <c r="E778" s="151" t="s">
        <v>2806</v>
      </c>
      <c r="F778" s="150" t="s">
        <v>3830</v>
      </c>
      <c r="G778" s="150" t="s">
        <v>527</v>
      </c>
      <c r="H778" s="150" t="s">
        <v>2771</v>
      </c>
      <c r="I778" s="158">
        <v>53820</v>
      </c>
      <c r="J778" s="153">
        <f t="shared" si="44"/>
        <v>167832.288</v>
      </c>
      <c r="K778" s="154">
        <v>42060</v>
      </c>
      <c r="L778" s="155" t="s">
        <v>3946</v>
      </c>
      <c r="M778" s="156">
        <v>2.010102E+18</v>
      </c>
      <c r="N778" s="157" t="str">
        <f t="shared" si="45"/>
        <v>2010102000000000000FOR-008525/342060</v>
      </c>
      <c r="O778" s="156" t="s">
        <v>3832</v>
      </c>
      <c r="P778" s="159">
        <v>8964385</v>
      </c>
    </row>
    <row r="779" spans="1:16" ht="27.75" customHeight="1" x14ac:dyDescent="0.2">
      <c r="A779" s="79">
        <v>771</v>
      </c>
      <c r="B779" s="149" t="s">
        <v>30</v>
      </c>
      <c r="C779" s="162" t="s">
        <v>202</v>
      </c>
      <c r="D779" s="150"/>
      <c r="E779" s="151" t="s">
        <v>2806</v>
      </c>
      <c r="F779" s="150" t="s">
        <v>3830</v>
      </c>
      <c r="G779" s="150" t="s">
        <v>528</v>
      </c>
      <c r="H779" s="150" t="s">
        <v>2771</v>
      </c>
      <c r="I779" s="158">
        <v>84108</v>
      </c>
      <c r="J779" s="153">
        <f t="shared" si="44"/>
        <v>262282.3872</v>
      </c>
      <c r="K779" s="154">
        <v>42018</v>
      </c>
      <c r="L779" s="155" t="s">
        <v>3947</v>
      </c>
      <c r="M779" s="156">
        <v>2.010102E+18</v>
      </c>
      <c r="N779" s="157" t="str">
        <f t="shared" si="45"/>
        <v>2010102000000000000FOR-012759/242018</v>
      </c>
      <c r="O779" s="156" t="s">
        <v>3832</v>
      </c>
      <c r="P779" s="159">
        <v>8964385</v>
      </c>
    </row>
    <row r="780" spans="1:16" ht="27.75" customHeight="1" x14ac:dyDescent="0.2">
      <c r="A780" s="79">
        <v>772</v>
      </c>
      <c r="B780" s="149" t="s">
        <v>30</v>
      </c>
      <c r="C780" s="162" t="s">
        <v>202</v>
      </c>
      <c r="D780" s="150"/>
      <c r="E780" s="151" t="s">
        <v>2806</v>
      </c>
      <c r="F780" s="150" t="s">
        <v>3830</v>
      </c>
      <c r="G780" s="150" t="s">
        <v>529</v>
      </c>
      <c r="H780" s="150" t="s">
        <v>2771</v>
      </c>
      <c r="I780" s="158">
        <v>30075</v>
      </c>
      <c r="J780" s="153">
        <f t="shared" si="44"/>
        <v>93785.87999999999</v>
      </c>
      <c r="K780" s="154">
        <v>42020</v>
      </c>
      <c r="L780" s="155" t="s">
        <v>3948</v>
      </c>
      <c r="M780" s="156">
        <v>2.010102E+18</v>
      </c>
      <c r="N780" s="157" t="str">
        <f t="shared" si="45"/>
        <v>2010102000000000000FOR-012872/242020</v>
      </c>
      <c r="O780" s="156" t="s">
        <v>3832</v>
      </c>
      <c r="P780" s="159">
        <v>8964385</v>
      </c>
    </row>
    <row r="781" spans="1:16" ht="27.75" customHeight="1" x14ac:dyDescent="0.2">
      <c r="A781" s="79">
        <v>773</v>
      </c>
      <c r="B781" s="149" t="s">
        <v>30</v>
      </c>
      <c r="C781" s="162" t="s">
        <v>203</v>
      </c>
      <c r="D781" s="150"/>
      <c r="E781" s="151" t="s">
        <v>2807</v>
      </c>
      <c r="F781" s="150" t="s">
        <v>3830</v>
      </c>
      <c r="G781" s="150" t="s">
        <v>530</v>
      </c>
      <c r="H781" s="150" t="s">
        <v>2771</v>
      </c>
      <c r="I781" s="158">
        <v>113712.5</v>
      </c>
      <c r="J781" s="153">
        <f t="shared" si="44"/>
        <v>354601.06</v>
      </c>
      <c r="K781" s="154">
        <v>42016</v>
      </c>
      <c r="L781" s="155" t="s">
        <v>3949</v>
      </c>
      <c r="M781" s="156">
        <v>2.010102E+18</v>
      </c>
      <c r="N781" s="157" t="str">
        <f t="shared" si="45"/>
        <v>2010102000000000000FOR-012976/142016</v>
      </c>
      <c r="O781" s="156" t="s">
        <v>3832</v>
      </c>
      <c r="P781" s="159">
        <v>13545</v>
      </c>
    </row>
    <row r="782" spans="1:16" ht="27.75" customHeight="1" x14ac:dyDescent="0.2">
      <c r="A782" s="79">
        <v>774</v>
      </c>
      <c r="B782" s="149" t="s">
        <v>30</v>
      </c>
      <c r="C782" s="162" t="s">
        <v>203</v>
      </c>
      <c r="D782" s="150"/>
      <c r="E782" s="151" t="s">
        <v>2807</v>
      </c>
      <c r="F782" s="150" t="s">
        <v>3830</v>
      </c>
      <c r="G782" s="150" t="s">
        <v>531</v>
      </c>
      <c r="H782" s="150" t="s">
        <v>2771</v>
      </c>
      <c r="I782" s="158">
        <v>11300</v>
      </c>
      <c r="J782" s="153">
        <f t="shared" si="44"/>
        <v>35237.919999999998</v>
      </c>
      <c r="K782" s="154">
        <v>42023</v>
      </c>
      <c r="L782" s="155" t="s">
        <v>3950</v>
      </c>
      <c r="M782" s="156">
        <v>2.010102E+18</v>
      </c>
      <c r="N782" s="157" t="str">
        <f t="shared" si="45"/>
        <v>2010102000000000000FOR-012976/242023</v>
      </c>
      <c r="O782" s="156" t="s">
        <v>3832</v>
      </c>
      <c r="P782" s="159">
        <v>13545</v>
      </c>
    </row>
    <row r="783" spans="1:16" ht="27.75" customHeight="1" x14ac:dyDescent="0.2">
      <c r="A783" s="79">
        <v>775</v>
      </c>
      <c r="B783" s="149" t="s">
        <v>30</v>
      </c>
      <c r="C783" s="162" t="s">
        <v>203</v>
      </c>
      <c r="D783" s="150"/>
      <c r="E783" s="151" t="s">
        <v>2807</v>
      </c>
      <c r="F783" s="150" t="s">
        <v>3830</v>
      </c>
      <c r="G783" s="150" t="s">
        <v>532</v>
      </c>
      <c r="H783" s="150" t="s">
        <v>2771</v>
      </c>
      <c r="I783" s="158">
        <v>81786</v>
      </c>
      <c r="J783" s="153">
        <f t="shared" si="44"/>
        <v>255041.46239999999</v>
      </c>
      <c r="K783" s="154">
        <v>42101</v>
      </c>
      <c r="L783" s="155" t="s">
        <v>3951</v>
      </c>
      <c r="M783" s="156">
        <v>2.010102E+18</v>
      </c>
      <c r="N783" s="157" t="str">
        <f t="shared" si="45"/>
        <v>2010102000000000000FOR-016562/142101</v>
      </c>
      <c r="O783" s="156" t="s">
        <v>3832</v>
      </c>
      <c r="P783" s="159">
        <v>13545</v>
      </c>
    </row>
    <row r="784" spans="1:16" ht="27.75" customHeight="1" x14ac:dyDescent="0.2">
      <c r="A784" s="79">
        <v>776</v>
      </c>
      <c r="B784" s="149" t="s">
        <v>30</v>
      </c>
      <c r="C784" s="162" t="s">
        <v>203</v>
      </c>
      <c r="D784" s="150"/>
      <c r="E784" s="151" t="s">
        <v>2807</v>
      </c>
      <c r="F784" s="150" t="s">
        <v>3830</v>
      </c>
      <c r="G784" s="150" t="s">
        <v>533</v>
      </c>
      <c r="H784" s="150" t="s">
        <v>2771</v>
      </c>
      <c r="I784" s="158">
        <v>29588.32</v>
      </c>
      <c r="J784" s="153">
        <f t="shared" si="44"/>
        <v>92268.21708799999</v>
      </c>
      <c r="K784" s="154">
        <v>42080.375</v>
      </c>
      <c r="L784" s="155" t="s">
        <v>3952</v>
      </c>
      <c r="M784" s="156">
        <v>2.010102E+18</v>
      </c>
      <c r="N784" s="157" t="str">
        <f t="shared" si="45"/>
        <v>2010102000000000000FOR-016788/142080,375</v>
      </c>
      <c r="O784" s="156" t="s">
        <v>3832</v>
      </c>
      <c r="P784" s="159">
        <v>13545</v>
      </c>
    </row>
    <row r="785" spans="1:16" ht="27.75" customHeight="1" x14ac:dyDescent="0.2">
      <c r="A785" s="79">
        <v>777</v>
      </c>
      <c r="B785" s="149" t="s">
        <v>30</v>
      </c>
      <c r="C785" s="162" t="s">
        <v>203</v>
      </c>
      <c r="D785" s="150"/>
      <c r="E785" s="151" t="s">
        <v>2807</v>
      </c>
      <c r="F785" s="150" t="s">
        <v>3830</v>
      </c>
      <c r="G785" s="150" t="s">
        <v>534</v>
      </c>
      <c r="H785" s="150" t="s">
        <v>2771</v>
      </c>
      <c r="I785" s="158">
        <v>14364</v>
      </c>
      <c r="J785" s="153">
        <f t="shared" si="44"/>
        <v>44792.6976</v>
      </c>
      <c r="K785" s="154">
        <v>42081.543055555558</v>
      </c>
      <c r="L785" s="155" t="s">
        <v>3953</v>
      </c>
      <c r="M785" s="156">
        <v>2.010102E+18</v>
      </c>
      <c r="N785" s="157" t="str">
        <f t="shared" si="45"/>
        <v>2010102000000000000FOR-016831/142081,5430555556</v>
      </c>
      <c r="O785" s="156" t="s">
        <v>3832</v>
      </c>
      <c r="P785" s="159">
        <v>13545</v>
      </c>
    </row>
    <row r="786" spans="1:16" ht="27.75" customHeight="1" x14ac:dyDescent="0.2">
      <c r="A786" s="79">
        <v>778</v>
      </c>
      <c r="B786" s="149" t="s">
        <v>30</v>
      </c>
      <c r="C786" s="162" t="s">
        <v>203</v>
      </c>
      <c r="D786" s="150"/>
      <c r="E786" s="151" t="s">
        <v>2807</v>
      </c>
      <c r="F786" s="150" t="s">
        <v>3830</v>
      </c>
      <c r="G786" s="150" t="s">
        <v>535</v>
      </c>
      <c r="H786" s="150" t="s">
        <v>2771</v>
      </c>
      <c r="I786" s="158">
        <v>50220</v>
      </c>
      <c r="J786" s="153">
        <f t="shared" si="44"/>
        <v>156606.04799999998</v>
      </c>
      <c r="K786" s="154">
        <v>41649</v>
      </c>
      <c r="L786" s="155" t="s">
        <v>3954</v>
      </c>
      <c r="M786" s="156">
        <v>2.010102E+18</v>
      </c>
      <c r="N786" s="157" t="str">
        <f t="shared" si="45"/>
        <v>2010102000000000000FOR-001914/141649</v>
      </c>
      <c r="O786" s="156" t="s">
        <v>3832</v>
      </c>
      <c r="P786" s="159">
        <v>13545</v>
      </c>
    </row>
    <row r="787" spans="1:16" ht="27.75" customHeight="1" x14ac:dyDescent="0.2">
      <c r="A787" s="79">
        <v>779</v>
      </c>
      <c r="B787" s="149" t="s">
        <v>30</v>
      </c>
      <c r="C787" s="162" t="s">
        <v>95</v>
      </c>
      <c r="D787" s="150" t="s">
        <v>3566</v>
      </c>
      <c r="E787" s="151" t="s">
        <v>3272</v>
      </c>
      <c r="F787" s="150" t="s">
        <v>3824</v>
      </c>
      <c r="G787" s="150" t="s">
        <v>737</v>
      </c>
      <c r="H787" s="150" t="s">
        <v>2769</v>
      </c>
      <c r="I787" s="152">
        <v>1880</v>
      </c>
      <c r="J787" s="153">
        <f t="shared" ref="J787:J804" si="46">I787</f>
        <v>1880</v>
      </c>
      <c r="K787" s="154">
        <v>41993</v>
      </c>
      <c r="L787" s="155" t="s">
        <v>4190</v>
      </c>
      <c r="M787" s="156">
        <v>2.010101E+18</v>
      </c>
      <c r="N787" s="157" t="str">
        <f t="shared" si="45"/>
        <v>2010101000000000000FOR-001246/241993</v>
      </c>
      <c r="O787" s="156" t="s">
        <v>3833</v>
      </c>
      <c r="P787" s="145">
        <v>16517585000151</v>
      </c>
    </row>
    <row r="788" spans="1:16" ht="27.75" customHeight="1" x14ac:dyDescent="0.2">
      <c r="A788" s="79">
        <v>780</v>
      </c>
      <c r="B788" s="149" t="s">
        <v>30</v>
      </c>
      <c r="C788" s="162" t="s">
        <v>96</v>
      </c>
      <c r="D788" s="150" t="s">
        <v>3567</v>
      </c>
      <c r="E788" s="151" t="s">
        <v>3273</v>
      </c>
      <c r="F788" s="150" t="s">
        <v>3822</v>
      </c>
      <c r="G788" s="150" t="s">
        <v>738</v>
      </c>
      <c r="H788" s="150" t="s">
        <v>2769</v>
      </c>
      <c r="I788" s="152">
        <v>11038.68</v>
      </c>
      <c r="J788" s="153">
        <f t="shared" si="46"/>
        <v>11038.68</v>
      </c>
      <c r="K788" s="154">
        <v>41991</v>
      </c>
      <c r="L788" s="155" t="s">
        <v>4191</v>
      </c>
      <c r="M788" s="156">
        <v>2.010101E+18</v>
      </c>
      <c r="N788" s="157" t="str">
        <f t="shared" si="45"/>
        <v>2010101000000000000FOR-008264/241991</v>
      </c>
      <c r="O788" s="156" t="s">
        <v>3833</v>
      </c>
      <c r="P788" s="145">
        <v>2564211000182</v>
      </c>
    </row>
    <row r="789" spans="1:16" ht="27.75" customHeight="1" x14ac:dyDescent="0.2">
      <c r="A789" s="79">
        <v>781</v>
      </c>
      <c r="B789" s="149" t="s">
        <v>30</v>
      </c>
      <c r="C789" s="162" t="s">
        <v>96</v>
      </c>
      <c r="D789" s="150" t="s">
        <v>3567</v>
      </c>
      <c r="E789" s="151" t="s">
        <v>3273</v>
      </c>
      <c r="F789" s="150" t="s">
        <v>3822</v>
      </c>
      <c r="G789" s="150" t="s">
        <v>739</v>
      </c>
      <c r="H789" s="150" t="s">
        <v>2769</v>
      </c>
      <c r="I789" s="152">
        <v>11038.68</v>
      </c>
      <c r="J789" s="153">
        <f t="shared" si="46"/>
        <v>11038.68</v>
      </c>
      <c r="K789" s="154">
        <v>41998</v>
      </c>
      <c r="L789" s="155" t="s">
        <v>4192</v>
      </c>
      <c r="M789" s="156">
        <v>2.010101E+18</v>
      </c>
      <c r="N789" s="157" t="str">
        <f t="shared" si="45"/>
        <v>2010101000000000000FOR-008264/341998</v>
      </c>
      <c r="O789" s="156" t="s">
        <v>3833</v>
      </c>
      <c r="P789" s="145">
        <v>2564211000182</v>
      </c>
    </row>
    <row r="790" spans="1:16" ht="27.75" customHeight="1" x14ac:dyDescent="0.2">
      <c r="A790" s="79">
        <v>782</v>
      </c>
      <c r="B790" s="149" t="s">
        <v>30</v>
      </c>
      <c r="C790" s="162" t="s">
        <v>96</v>
      </c>
      <c r="D790" s="150" t="s">
        <v>3567</v>
      </c>
      <c r="E790" s="151" t="s">
        <v>3273</v>
      </c>
      <c r="F790" s="150" t="s">
        <v>3822</v>
      </c>
      <c r="G790" s="150" t="s">
        <v>740</v>
      </c>
      <c r="H790" s="150" t="s">
        <v>2769</v>
      </c>
      <c r="I790" s="152">
        <v>11038.71</v>
      </c>
      <c r="J790" s="153">
        <f t="shared" si="46"/>
        <v>11038.71</v>
      </c>
      <c r="K790" s="154">
        <v>42005</v>
      </c>
      <c r="L790" s="155" t="s">
        <v>4193</v>
      </c>
      <c r="M790" s="156">
        <v>2.010101E+18</v>
      </c>
      <c r="N790" s="157" t="str">
        <f t="shared" si="45"/>
        <v>2010101000000000000FOR-008264/442005</v>
      </c>
      <c r="O790" s="156" t="s">
        <v>3833</v>
      </c>
      <c r="P790" s="145">
        <v>2564211000182</v>
      </c>
    </row>
    <row r="791" spans="1:16" ht="27.75" customHeight="1" x14ac:dyDescent="0.2">
      <c r="A791" s="79">
        <v>783</v>
      </c>
      <c r="B791" s="149" t="s">
        <v>30</v>
      </c>
      <c r="C791" s="162" t="s">
        <v>96</v>
      </c>
      <c r="D791" s="150" t="s">
        <v>3567</v>
      </c>
      <c r="E791" s="151" t="s">
        <v>3273</v>
      </c>
      <c r="F791" s="150" t="s">
        <v>3822</v>
      </c>
      <c r="G791" s="150" t="s">
        <v>741</v>
      </c>
      <c r="H791" s="150" t="s">
        <v>2769</v>
      </c>
      <c r="I791" s="152">
        <v>5793.75</v>
      </c>
      <c r="J791" s="153">
        <f t="shared" si="46"/>
        <v>5793.75</v>
      </c>
      <c r="K791" s="154">
        <v>42009</v>
      </c>
      <c r="L791" s="155" t="s">
        <v>4194</v>
      </c>
      <c r="M791" s="156">
        <v>2.010101E+18</v>
      </c>
      <c r="N791" s="157" t="str">
        <f t="shared" si="45"/>
        <v>2010101000000000000FOR-008309/142009</v>
      </c>
      <c r="O791" s="156" t="s">
        <v>3833</v>
      </c>
      <c r="P791" s="145">
        <v>2564211000182</v>
      </c>
    </row>
    <row r="792" spans="1:16" ht="27.75" customHeight="1" x14ac:dyDescent="0.2">
      <c r="A792" s="79">
        <v>784</v>
      </c>
      <c r="B792" s="149" t="s">
        <v>30</v>
      </c>
      <c r="C792" s="162" t="s">
        <v>96</v>
      </c>
      <c r="D792" s="150" t="s">
        <v>3567</v>
      </c>
      <c r="E792" s="151" t="s">
        <v>3273</v>
      </c>
      <c r="F792" s="150" t="s">
        <v>3822</v>
      </c>
      <c r="G792" s="150" t="s">
        <v>742</v>
      </c>
      <c r="H792" s="150" t="s">
        <v>2769</v>
      </c>
      <c r="I792" s="152">
        <v>5793.75</v>
      </c>
      <c r="J792" s="153">
        <f t="shared" si="46"/>
        <v>5793.75</v>
      </c>
      <c r="K792" s="154">
        <v>42016</v>
      </c>
      <c r="L792" s="155" t="s">
        <v>4195</v>
      </c>
      <c r="M792" s="156">
        <v>2.010101E+18</v>
      </c>
      <c r="N792" s="157" t="str">
        <f t="shared" si="45"/>
        <v>2010101000000000000FOR-008309/242016</v>
      </c>
      <c r="O792" s="156" t="s">
        <v>3833</v>
      </c>
      <c r="P792" s="145">
        <v>2564211000182</v>
      </c>
    </row>
    <row r="793" spans="1:16" ht="27.75" customHeight="1" x14ac:dyDescent="0.2">
      <c r="A793" s="79">
        <v>785</v>
      </c>
      <c r="B793" s="149" t="s">
        <v>30</v>
      </c>
      <c r="C793" s="162" t="s">
        <v>96</v>
      </c>
      <c r="D793" s="150" t="s">
        <v>3567</v>
      </c>
      <c r="E793" s="151" t="s">
        <v>3273</v>
      </c>
      <c r="F793" s="150" t="s">
        <v>3822</v>
      </c>
      <c r="G793" s="150" t="s">
        <v>743</v>
      </c>
      <c r="H793" s="150" t="s">
        <v>2769</v>
      </c>
      <c r="I793" s="152">
        <v>5793.75</v>
      </c>
      <c r="J793" s="153">
        <f t="shared" si="46"/>
        <v>5793.75</v>
      </c>
      <c r="K793" s="154">
        <v>42060</v>
      </c>
      <c r="L793" s="155" t="s">
        <v>4196</v>
      </c>
      <c r="M793" s="156">
        <v>2.010101E+18</v>
      </c>
      <c r="N793" s="157" t="str">
        <f t="shared" si="45"/>
        <v>2010101000000000000FOR-008309/342060</v>
      </c>
      <c r="O793" s="156" t="s">
        <v>3833</v>
      </c>
      <c r="P793" s="145">
        <v>2564211000182</v>
      </c>
    </row>
    <row r="794" spans="1:16" ht="27.75" customHeight="1" x14ac:dyDescent="0.2">
      <c r="A794" s="79">
        <v>786</v>
      </c>
      <c r="B794" s="149" t="s">
        <v>30</v>
      </c>
      <c r="C794" s="162" t="s">
        <v>96</v>
      </c>
      <c r="D794" s="150" t="s">
        <v>3567</v>
      </c>
      <c r="E794" s="151" t="s">
        <v>3273</v>
      </c>
      <c r="F794" s="150" t="s">
        <v>3822</v>
      </c>
      <c r="G794" s="150" t="s">
        <v>744</v>
      </c>
      <c r="H794" s="150" t="s">
        <v>2769</v>
      </c>
      <c r="I794" s="152">
        <v>5793.75</v>
      </c>
      <c r="J794" s="153">
        <f t="shared" si="46"/>
        <v>5793.75</v>
      </c>
      <c r="K794" s="154">
        <v>42060</v>
      </c>
      <c r="L794" s="155" t="s">
        <v>4197</v>
      </c>
      <c r="M794" s="156">
        <v>2.010101E+18</v>
      </c>
      <c r="N794" s="157" t="str">
        <f t="shared" si="45"/>
        <v>2010101000000000000FOR-008309/442060</v>
      </c>
      <c r="O794" s="156" t="s">
        <v>3833</v>
      </c>
      <c r="P794" s="145">
        <v>2564211000182</v>
      </c>
    </row>
    <row r="795" spans="1:16" ht="27.75" customHeight="1" x14ac:dyDescent="0.2">
      <c r="A795" s="79">
        <v>787</v>
      </c>
      <c r="B795" s="149" t="s">
        <v>30</v>
      </c>
      <c r="C795" s="162" t="s">
        <v>96</v>
      </c>
      <c r="D795" s="150" t="s">
        <v>3567</v>
      </c>
      <c r="E795" s="151" t="s">
        <v>3273</v>
      </c>
      <c r="F795" s="150" t="s">
        <v>3822</v>
      </c>
      <c r="G795" s="150" t="s">
        <v>745</v>
      </c>
      <c r="H795" s="150" t="s">
        <v>2769</v>
      </c>
      <c r="I795" s="152">
        <v>15720</v>
      </c>
      <c r="J795" s="153">
        <f t="shared" si="46"/>
        <v>15720</v>
      </c>
      <c r="K795" s="154">
        <v>42012</v>
      </c>
      <c r="L795" s="155" t="s">
        <v>4198</v>
      </c>
      <c r="M795" s="156">
        <v>2.010101E+18</v>
      </c>
      <c r="N795" s="157" t="str">
        <f t="shared" si="45"/>
        <v>2010101000000000000FOR-008332/142012</v>
      </c>
      <c r="O795" s="156" t="s">
        <v>3833</v>
      </c>
      <c r="P795" s="145">
        <v>2564211000182</v>
      </c>
    </row>
    <row r="796" spans="1:16" ht="27.75" customHeight="1" x14ac:dyDescent="0.2">
      <c r="A796" s="79">
        <v>788</v>
      </c>
      <c r="B796" s="149" t="s">
        <v>30</v>
      </c>
      <c r="C796" s="162" t="s">
        <v>96</v>
      </c>
      <c r="D796" s="150" t="s">
        <v>3567</v>
      </c>
      <c r="E796" s="151" t="s">
        <v>3273</v>
      </c>
      <c r="F796" s="150" t="s">
        <v>3822</v>
      </c>
      <c r="G796" s="150" t="s">
        <v>746</v>
      </c>
      <c r="H796" s="150" t="s">
        <v>2769</v>
      </c>
      <c r="I796" s="152">
        <v>15720</v>
      </c>
      <c r="J796" s="153">
        <f t="shared" si="46"/>
        <v>15720</v>
      </c>
      <c r="K796" s="154">
        <v>42019</v>
      </c>
      <c r="L796" s="155" t="s">
        <v>4199</v>
      </c>
      <c r="M796" s="156">
        <v>2.010101E+18</v>
      </c>
      <c r="N796" s="157" t="str">
        <f t="shared" si="45"/>
        <v>2010101000000000000FOR-008332/242019</v>
      </c>
      <c r="O796" s="156" t="s">
        <v>3833</v>
      </c>
      <c r="P796" s="145">
        <v>2564211000182</v>
      </c>
    </row>
    <row r="797" spans="1:16" ht="27.75" customHeight="1" x14ac:dyDescent="0.2">
      <c r="A797" s="79">
        <v>789</v>
      </c>
      <c r="B797" s="149" t="s">
        <v>30</v>
      </c>
      <c r="C797" s="162" t="s">
        <v>96</v>
      </c>
      <c r="D797" s="150" t="s">
        <v>3567</v>
      </c>
      <c r="E797" s="151" t="s">
        <v>3273</v>
      </c>
      <c r="F797" s="150" t="s">
        <v>3822</v>
      </c>
      <c r="G797" s="150" t="s">
        <v>747</v>
      </c>
      <c r="H797" s="150" t="s">
        <v>2769</v>
      </c>
      <c r="I797" s="152">
        <v>15720</v>
      </c>
      <c r="J797" s="153">
        <f t="shared" si="46"/>
        <v>15720</v>
      </c>
      <c r="K797" s="154">
        <v>42069</v>
      </c>
      <c r="L797" s="155" t="s">
        <v>4200</v>
      </c>
      <c r="M797" s="156">
        <v>2.010101E+18</v>
      </c>
      <c r="N797" s="157" t="str">
        <f t="shared" si="45"/>
        <v>2010101000000000000FOR-008332/342069</v>
      </c>
      <c r="O797" s="156" t="s">
        <v>3833</v>
      </c>
      <c r="P797" s="145">
        <v>2564211000182</v>
      </c>
    </row>
    <row r="798" spans="1:16" ht="27.75" customHeight="1" x14ac:dyDescent="0.2">
      <c r="A798" s="79">
        <v>790</v>
      </c>
      <c r="B798" s="149" t="s">
        <v>30</v>
      </c>
      <c r="C798" s="162" t="s">
        <v>96</v>
      </c>
      <c r="D798" s="150" t="s">
        <v>3567</v>
      </c>
      <c r="E798" s="151" t="s">
        <v>3273</v>
      </c>
      <c r="F798" s="150" t="s">
        <v>3822</v>
      </c>
      <c r="G798" s="150" t="s">
        <v>748</v>
      </c>
      <c r="H798" s="150" t="s">
        <v>2769</v>
      </c>
      <c r="I798" s="152">
        <v>15720</v>
      </c>
      <c r="J798" s="153">
        <f t="shared" si="46"/>
        <v>15720</v>
      </c>
      <c r="K798" s="154">
        <v>42069</v>
      </c>
      <c r="L798" s="155" t="s">
        <v>4201</v>
      </c>
      <c r="M798" s="156">
        <v>2.010101E+18</v>
      </c>
      <c r="N798" s="157" t="str">
        <f t="shared" si="45"/>
        <v>2010101000000000000FOR-008332/442069</v>
      </c>
      <c r="O798" s="156" t="s">
        <v>3833</v>
      </c>
      <c r="P798" s="145">
        <v>2564211000182</v>
      </c>
    </row>
    <row r="799" spans="1:16" ht="27.75" customHeight="1" x14ac:dyDescent="0.2">
      <c r="A799" s="79">
        <v>791</v>
      </c>
      <c r="B799" s="149" t="s">
        <v>30</v>
      </c>
      <c r="C799" s="162" t="s">
        <v>97</v>
      </c>
      <c r="D799" s="150" t="s">
        <v>3568</v>
      </c>
      <c r="E799" s="151" t="s">
        <v>3274</v>
      </c>
      <c r="F799" s="150" t="s">
        <v>3822</v>
      </c>
      <c r="G799" s="150" t="s">
        <v>749</v>
      </c>
      <c r="H799" s="150" t="s">
        <v>2769</v>
      </c>
      <c r="I799" s="152">
        <v>17000</v>
      </c>
      <c r="J799" s="153">
        <f t="shared" si="46"/>
        <v>17000</v>
      </c>
      <c r="K799" s="154">
        <v>42011</v>
      </c>
      <c r="L799" s="155" t="s">
        <v>4202</v>
      </c>
      <c r="M799" s="156">
        <v>2.010101E+18</v>
      </c>
      <c r="N799" s="157" t="str">
        <f t="shared" si="45"/>
        <v>2010101000000000000FOR-006536/142011</v>
      </c>
      <c r="O799" s="156" t="s">
        <v>3833</v>
      </c>
      <c r="P799" s="145">
        <v>14007437000161</v>
      </c>
    </row>
    <row r="800" spans="1:16" ht="27.75" customHeight="1" x14ac:dyDescent="0.2">
      <c r="A800" s="79">
        <v>792</v>
      </c>
      <c r="B800" s="149" t="s">
        <v>30</v>
      </c>
      <c r="C800" s="162" t="s">
        <v>97</v>
      </c>
      <c r="D800" s="150" t="s">
        <v>3568</v>
      </c>
      <c r="E800" s="151" t="s">
        <v>3274</v>
      </c>
      <c r="F800" s="150" t="s">
        <v>3822</v>
      </c>
      <c r="G800" s="150" t="s">
        <v>750</v>
      </c>
      <c r="H800" s="150" t="s">
        <v>2769</v>
      </c>
      <c r="I800" s="152">
        <v>17000</v>
      </c>
      <c r="J800" s="153">
        <f t="shared" si="46"/>
        <v>17000</v>
      </c>
      <c r="K800" s="154">
        <v>42018</v>
      </c>
      <c r="L800" s="155" t="s">
        <v>4203</v>
      </c>
      <c r="M800" s="156">
        <v>2.010101E+18</v>
      </c>
      <c r="N800" s="157" t="str">
        <f t="shared" si="45"/>
        <v>2010101000000000000FOR-006536/242018</v>
      </c>
      <c r="O800" s="156" t="s">
        <v>3833</v>
      </c>
      <c r="P800" s="145">
        <v>14007437000161</v>
      </c>
    </row>
    <row r="801" spans="1:16" ht="27.75" customHeight="1" x14ac:dyDescent="0.2">
      <c r="A801" s="79">
        <v>793</v>
      </c>
      <c r="B801" s="149" t="s">
        <v>30</v>
      </c>
      <c r="C801" s="162" t="s">
        <v>97</v>
      </c>
      <c r="D801" s="150" t="s">
        <v>3568</v>
      </c>
      <c r="E801" s="151" t="s">
        <v>3274</v>
      </c>
      <c r="F801" s="150" t="s">
        <v>3822</v>
      </c>
      <c r="G801" s="150" t="s">
        <v>751</v>
      </c>
      <c r="H801" s="150" t="s">
        <v>2769</v>
      </c>
      <c r="I801" s="152">
        <v>16500</v>
      </c>
      <c r="J801" s="153">
        <f t="shared" si="46"/>
        <v>16500</v>
      </c>
      <c r="K801" s="154">
        <v>42069</v>
      </c>
      <c r="L801" s="155" t="s">
        <v>4204</v>
      </c>
      <c r="M801" s="156">
        <v>2.010101E+18</v>
      </c>
      <c r="N801" s="157" t="str">
        <f t="shared" si="45"/>
        <v>2010101000000000000FOR-006604/142069</v>
      </c>
      <c r="O801" s="156" t="s">
        <v>3833</v>
      </c>
      <c r="P801" s="145">
        <v>14007437000161</v>
      </c>
    </row>
    <row r="802" spans="1:16" ht="27.75" customHeight="1" x14ac:dyDescent="0.2">
      <c r="A802" s="79">
        <v>794</v>
      </c>
      <c r="B802" s="149" t="s">
        <v>30</v>
      </c>
      <c r="C802" s="162" t="s">
        <v>97</v>
      </c>
      <c r="D802" s="150" t="s">
        <v>3568</v>
      </c>
      <c r="E802" s="151" t="s">
        <v>3274</v>
      </c>
      <c r="F802" s="150" t="s">
        <v>3822</v>
      </c>
      <c r="G802" s="150" t="s">
        <v>752</v>
      </c>
      <c r="H802" s="150" t="s">
        <v>2769</v>
      </c>
      <c r="I802" s="152">
        <v>16500</v>
      </c>
      <c r="J802" s="153">
        <f t="shared" si="46"/>
        <v>16500</v>
      </c>
      <c r="K802" s="154">
        <v>42069</v>
      </c>
      <c r="L802" s="155" t="s">
        <v>4205</v>
      </c>
      <c r="M802" s="156">
        <v>2.010101E+18</v>
      </c>
      <c r="N802" s="157" t="str">
        <f t="shared" si="45"/>
        <v>2010101000000000000FOR-006604/242069</v>
      </c>
      <c r="O802" s="156" t="s">
        <v>3833</v>
      </c>
      <c r="P802" s="145">
        <v>14007437000161</v>
      </c>
    </row>
    <row r="803" spans="1:16" ht="27.75" customHeight="1" x14ac:dyDescent="0.2">
      <c r="A803" s="79">
        <v>795</v>
      </c>
      <c r="B803" s="149" t="s">
        <v>30</v>
      </c>
      <c r="C803" s="162" t="s">
        <v>97</v>
      </c>
      <c r="D803" s="150" t="s">
        <v>3568</v>
      </c>
      <c r="E803" s="151" t="s">
        <v>3274</v>
      </c>
      <c r="F803" s="150" t="s">
        <v>3822</v>
      </c>
      <c r="G803" s="150" t="s">
        <v>753</v>
      </c>
      <c r="H803" s="150" t="s">
        <v>2769</v>
      </c>
      <c r="I803" s="152">
        <v>17820</v>
      </c>
      <c r="J803" s="153">
        <f t="shared" si="46"/>
        <v>17820</v>
      </c>
      <c r="K803" s="154">
        <v>42069</v>
      </c>
      <c r="L803" s="155" t="s">
        <v>4206</v>
      </c>
      <c r="M803" s="156">
        <v>2.010101E+18</v>
      </c>
      <c r="N803" s="157" t="str">
        <f t="shared" si="45"/>
        <v>2010101000000000000FOR-006622/142069</v>
      </c>
      <c r="O803" s="156" t="s">
        <v>3833</v>
      </c>
      <c r="P803" s="145">
        <v>14007437000161</v>
      </c>
    </row>
    <row r="804" spans="1:16" ht="27.75" customHeight="1" x14ac:dyDescent="0.2">
      <c r="A804" s="79">
        <v>796</v>
      </c>
      <c r="B804" s="149" t="s">
        <v>30</v>
      </c>
      <c r="C804" s="162" t="s">
        <v>97</v>
      </c>
      <c r="D804" s="150" t="s">
        <v>3568</v>
      </c>
      <c r="E804" s="151" t="s">
        <v>3274</v>
      </c>
      <c r="F804" s="150" t="s">
        <v>3822</v>
      </c>
      <c r="G804" s="150" t="s">
        <v>754</v>
      </c>
      <c r="H804" s="150" t="s">
        <v>2769</v>
      </c>
      <c r="I804" s="152">
        <v>17820</v>
      </c>
      <c r="J804" s="153">
        <f t="shared" si="46"/>
        <v>17820</v>
      </c>
      <c r="K804" s="154">
        <v>42069</v>
      </c>
      <c r="L804" s="155" t="s">
        <v>4207</v>
      </c>
      <c r="M804" s="156">
        <v>2.010101E+18</v>
      </c>
      <c r="N804" s="157" t="str">
        <f t="shared" si="45"/>
        <v>2010101000000000000FOR-006622/242069</v>
      </c>
      <c r="O804" s="156" t="s">
        <v>3833</v>
      </c>
      <c r="P804" s="145">
        <v>14007437000161</v>
      </c>
    </row>
    <row r="805" spans="1:16" ht="27.75" customHeight="1" x14ac:dyDescent="0.2">
      <c r="A805" s="79">
        <v>797</v>
      </c>
      <c r="B805" s="149" t="s">
        <v>30</v>
      </c>
      <c r="C805" s="162" t="s">
        <v>204</v>
      </c>
      <c r="D805" s="150"/>
      <c r="E805" s="151" t="s">
        <v>2808</v>
      </c>
      <c r="F805" s="150" t="s">
        <v>3830</v>
      </c>
      <c r="G805" s="150" t="s">
        <v>536</v>
      </c>
      <c r="H805" s="150" t="s">
        <v>2771</v>
      </c>
      <c r="I805" s="158">
        <v>99288</v>
      </c>
      <c r="J805" s="153">
        <f t="shared" ref="J805:J814" si="47">I805*$D$1259</f>
        <v>309619.69919999997</v>
      </c>
      <c r="K805" s="154">
        <v>42123</v>
      </c>
      <c r="L805" s="155" t="s">
        <v>3955</v>
      </c>
      <c r="M805" s="156">
        <v>2.010102E+18</v>
      </c>
      <c r="N805" s="157" t="str">
        <f t="shared" si="45"/>
        <v>2010102000000000000FOR-029145/142123</v>
      </c>
      <c r="O805" s="156" t="s">
        <v>3832</v>
      </c>
      <c r="P805" s="159">
        <v>2366</v>
      </c>
    </row>
    <row r="806" spans="1:16" ht="27.75" customHeight="1" x14ac:dyDescent="0.2">
      <c r="A806" s="79">
        <v>798</v>
      </c>
      <c r="B806" s="149" t="s">
        <v>30</v>
      </c>
      <c r="C806" s="162" t="s">
        <v>204</v>
      </c>
      <c r="D806" s="150"/>
      <c r="E806" s="151" t="s">
        <v>2808</v>
      </c>
      <c r="F806" s="150" t="s">
        <v>3830</v>
      </c>
      <c r="G806" s="150" t="s">
        <v>537</v>
      </c>
      <c r="H806" s="150" t="s">
        <v>2771</v>
      </c>
      <c r="I806" s="158">
        <v>99288</v>
      </c>
      <c r="J806" s="153">
        <f t="shared" si="47"/>
        <v>309619.69919999997</v>
      </c>
      <c r="K806" s="154">
        <v>42094</v>
      </c>
      <c r="L806" s="155" t="s">
        <v>3956</v>
      </c>
      <c r="M806" s="156">
        <v>2.010102E+18</v>
      </c>
      <c r="N806" s="157" t="str">
        <f t="shared" si="45"/>
        <v>2010102000000000000FOR-006544/142094</v>
      </c>
      <c r="O806" s="156" t="s">
        <v>3832</v>
      </c>
      <c r="P806" s="159">
        <v>2366</v>
      </c>
    </row>
    <row r="807" spans="1:16" ht="27.75" customHeight="1" x14ac:dyDescent="0.2">
      <c r="A807" s="79">
        <v>799</v>
      </c>
      <c r="B807" s="149" t="s">
        <v>30</v>
      </c>
      <c r="C807" s="162" t="s">
        <v>204</v>
      </c>
      <c r="D807" s="150"/>
      <c r="E807" s="151" t="s">
        <v>2808</v>
      </c>
      <c r="F807" s="150" t="s">
        <v>3830</v>
      </c>
      <c r="G807" s="150" t="s">
        <v>538</v>
      </c>
      <c r="H807" s="150" t="s">
        <v>2771</v>
      </c>
      <c r="I807" s="158">
        <v>171000</v>
      </c>
      <c r="J807" s="153">
        <f t="shared" si="47"/>
        <v>533246.4</v>
      </c>
      <c r="K807" s="154">
        <v>42069</v>
      </c>
      <c r="L807" s="155" t="s">
        <v>3957</v>
      </c>
      <c r="M807" s="156">
        <v>2.010102E+18</v>
      </c>
      <c r="N807" s="157" t="str">
        <f t="shared" si="45"/>
        <v>2010102000000000000FOR-008701/142069</v>
      </c>
      <c r="O807" s="156" t="s">
        <v>3832</v>
      </c>
      <c r="P807" s="159">
        <v>2366</v>
      </c>
    </row>
    <row r="808" spans="1:16" ht="27.75" customHeight="1" x14ac:dyDescent="0.2">
      <c r="A808" s="79">
        <v>800</v>
      </c>
      <c r="B808" s="149" t="s">
        <v>30</v>
      </c>
      <c r="C808" s="162" t="s">
        <v>204</v>
      </c>
      <c r="D808" s="150"/>
      <c r="E808" s="151" t="s">
        <v>2808</v>
      </c>
      <c r="F808" s="150" t="s">
        <v>3830</v>
      </c>
      <c r="G808" s="150" t="s">
        <v>539</v>
      </c>
      <c r="H808" s="150" t="s">
        <v>2771</v>
      </c>
      <c r="I808" s="158">
        <v>89505</v>
      </c>
      <c r="J808" s="153">
        <f t="shared" si="47"/>
        <v>279112.39199999999</v>
      </c>
      <c r="K808" s="154">
        <v>42069</v>
      </c>
      <c r="L808" s="155" t="s">
        <v>3958</v>
      </c>
      <c r="M808" s="156">
        <v>2.010102E+18</v>
      </c>
      <c r="N808" s="157" t="str">
        <f t="shared" si="45"/>
        <v>2010102000000000000FOR-008701/242069</v>
      </c>
      <c r="O808" s="156" t="s">
        <v>3832</v>
      </c>
      <c r="P808" s="159">
        <v>2366</v>
      </c>
    </row>
    <row r="809" spans="1:16" ht="27.75" customHeight="1" x14ac:dyDescent="0.2">
      <c r="A809" s="79">
        <v>801</v>
      </c>
      <c r="B809" s="149" t="s">
        <v>30</v>
      </c>
      <c r="C809" s="162" t="s">
        <v>204</v>
      </c>
      <c r="D809" s="150"/>
      <c r="E809" s="151" t="s">
        <v>2808</v>
      </c>
      <c r="F809" s="150" t="s">
        <v>3830</v>
      </c>
      <c r="G809" s="150" t="s">
        <v>540</v>
      </c>
      <c r="H809" s="150" t="s">
        <v>2771</v>
      </c>
      <c r="I809" s="158">
        <v>133572.4</v>
      </c>
      <c r="J809" s="153">
        <f t="shared" si="47"/>
        <v>416532.17215999996</v>
      </c>
      <c r="K809" s="154">
        <v>42065</v>
      </c>
      <c r="L809" s="155" t="s">
        <v>3959</v>
      </c>
      <c r="M809" s="156">
        <v>2.010102E+18</v>
      </c>
      <c r="N809" s="157" t="str">
        <f t="shared" si="45"/>
        <v>2010102000000000000FOR-008701/342065</v>
      </c>
      <c r="O809" s="156" t="s">
        <v>3832</v>
      </c>
      <c r="P809" s="159">
        <v>2366</v>
      </c>
    </row>
    <row r="810" spans="1:16" ht="27.75" customHeight="1" x14ac:dyDescent="0.2">
      <c r="A810" s="79">
        <v>802</v>
      </c>
      <c r="B810" s="149" t="s">
        <v>30</v>
      </c>
      <c r="C810" s="162" t="s">
        <v>204</v>
      </c>
      <c r="D810" s="150"/>
      <c r="E810" s="151" t="s">
        <v>2808</v>
      </c>
      <c r="F810" s="150" t="s">
        <v>3830</v>
      </c>
      <c r="G810" s="150" t="s">
        <v>541</v>
      </c>
      <c r="H810" s="150" t="s">
        <v>2771</v>
      </c>
      <c r="I810" s="158">
        <v>105840</v>
      </c>
      <c r="J810" s="153">
        <f t="shared" si="47"/>
        <v>330051.45600000001</v>
      </c>
      <c r="K810" s="154">
        <v>42069</v>
      </c>
      <c r="L810" s="155" t="s">
        <v>3960</v>
      </c>
      <c r="M810" s="156">
        <v>2.010102E+18</v>
      </c>
      <c r="N810" s="157" t="str">
        <f t="shared" si="45"/>
        <v>2010102000000000000FOR-008811/142069</v>
      </c>
      <c r="O810" s="156" t="s">
        <v>3832</v>
      </c>
      <c r="P810" s="159">
        <v>2366</v>
      </c>
    </row>
    <row r="811" spans="1:16" ht="27.75" customHeight="1" x14ac:dyDescent="0.2">
      <c r="A811" s="79">
        <v>803</v>
      </c>
      <c r="B811" s="149" t="s">
        <v>30</v>
      </c>
      <c r="C811" s="162" t="s">
        <v>204</v>
      </c>
      <c r="D811" s="150"/>
      <c r="E811" s="151" t="s">
        <v>2808</v>
      </c>
      <c r="F811" s="150" t="s">
        <v>3830</v>
      </c>
      <c r="G811" s="150" t="s">
        <v>542</v>
      </c>
      <c r="H811" s="150" t="s">
        <v>2771</v>
      </c>
      <c r="I811" s="158">
        <v>105840</v>
      </c>
      <c r="J811" s="153">
        <f t="shared" si="47"/>
        <v>330051.45600000001</v>
      </c>
      <c r="K811" s="154">
        <v>42062</v>
      </c>
      <c r="L811" s="155" t="s">
        <v>3961</v>
      </c>
      <c r="M811" s="156">
        <v>2.010102E+18</v>
      </c>
      <c r="N811" s="157" t="str">
        <f t="shared" si="45"/>
        <v>2010102000000000000FOR-008811/242062</v>
      </c>
      <c r="O811" s="156" t="s">
        <v>3832</v>
      </c>
      <c r="P811" s="159">
        <v>2366</v>
      </c>
    </row>
    <row r="812" spans="1:16" ht="27.75" customHeight="1" x14ac:dyDescent="0.2">
      <c r="A812" s="79">
        <v>804</v>
      </c>
      <c r="B812" s="149" t="s">
        <v>30</v>
      </c>
      <c r="C812" s="162" t="s">
        <v>204</v>
      </c>
      <c r="D812" s="150"/>
      <c r="E812" s="151" t="s">
        <v>2808</v>
      </c>
      <c r="F812" s="150" t="s">
        <v>3830</v>
      </c>
      <c r="G812" s="150" t="s">
        <v>543</v>
      </c>
      <c r="H812" s="150" t="s">
        <v>2771</v>
      </c>
      <c r="I812" s="158">
        <v>105840</v>
      </c>
      <c r="J812" s="153">
        <f t="shared" si="47"/>
        <v>330051.45600000001</v>
      </c>
      <c r="K812" s="154">
        <v>42062</v>
      </c>
      <c r="L812" s="155" t="s">
        <v>3962</v>
      </c>
      <c r="M812" s="156">
        <v>2.010102E+18</v>
      </c>
      <c r="N812" s="157" t="str">
        <f t="shared" si="45"/>
        <v>2010102000000000000FOR-008811/342062</v>
      </c>
      <c r="O812" s="156" t="s">
        <v>3832</v>
      </c>
      <c r="P812" s="159">
        <v>2366</v>
      </c>
    </row>
    <row r="813" spans="1:16" ht="27.75" customHeight="1" x14ac:dyDescent="0.2">
      <c r="A813" s="79">
        <v>805</v>
      </c>
      <c r="B813" s="149" t="s">
        <v>30</v>
      </c>
      <c r="C813" s="162" t="s">
        <v>204</v>
      </c>
      <c r="D813" s="150"/>
      <c r="E813" s="151" t="s">
        <v>2808</v>
      </c>
      <c r="F813" s="150" t="s">
        <v>3830</v>
      </c>
      <c r="G813" s="150" t="s">
        <v>544</v>
      </c>
      <c r="H813" s="150" t="s">
        <v>2771</v>
      </c>
      <c r="I813" s="158">
        <v>105840</v>
      </c>
      <c r="J813" s="153">
        <f t="shared" si="47"/>
        <v>330051.45600000001</v>
      </c>
      <c r="K813" s="154">
        <v>41975</v>
      </c>
      <c r="L813" s="155" t="s">
        <v>3963</v>
      </c>
      <c r="M813" s="156">
        <v>2.010102E+18</v>
      </c>
      <c r="N813" s="157" t="str">
        <f t="shared" si="45"/>
        <v>2010102000000000000FOR-032030/341975</v>
      </c>
      <c r="O813" s="156" t="s">
        <v>3832</v>
      </c>
      <c r="P813" s="159">
        <v>2366</v>
      </c>
    </row>
    <row r="814" spans="1:16" ht="27.75" customHeight="1" x14ac:dyDescent="0.2">
      <c r="A814" s="79">
        <v>806</v>
      </c>
      <c r="B814" s="149" t="s">
        <v>30</v>
      </c>
      <c r="C814" s="162" t="s">
        <v>204</v>
      </c>
      <c r="D814" s="150"/>
      <c r="E814" s="151" t="s">
        <v>2808</v>
      </c>
      <c r="F814" s="150" t="s">
        <v>3830</v>
      </c>
      <c r="G814" s="150" t="s">
        <v>545</v>
      </c>
      <c r="H814" s="150" t="s">
        <v>2771</v>
      </c>
      <c r="I814" s="158">
        <v>105840</v>
      </c>
      <c r="J814" s="153">
        <f t="shared" si="47"/>
        <v>330051.45600000001</v>
      </c>
      <c r="K814" s="154">
        <v>41981</v>
      </c>
      <c r="L814" s="155" t="s">
        <v>3964</v>
      </c>
      <c r="M814" s="156">
        <v>2.010102E+18</v>
      </c>
      <c r="N814" s="157" t="str">
        <f t="shared" si="45"/>
        <v>2010102000000000000FOR-032545/241981</v>
      </c>
      <c r="O814" s="156" t="s">
        <v>3832</v>
      </c>
      <c r="P814" s="159">
        <v>2366</v>
      </c>
    </row>
    <row r="815" spans="1:16" ht="27.75" customHeight="1" x14ac:dyDescent="0.2">
      <c r="A815" s="79">
        <v>807</v>
      </c>
      <c r="B815" s="149" t="s">
        <v>31</v>
      </c>
      <c r="C815" s="162" t="s">
        <v>350</v>
      </c>
      <c r="D815" s="150" t="s">
        <v>2919</v>
      </c>
      <c r="E815" s="151" t="s">
        <v>3528</v>
      </c>
      <c r="F815" s="150" t="s">
        <v>3826</v>
      </c>
      <c r="G815" s="150" t="s">
        <v>2613</v>
      </c>
      <c r="H815" s="150" t="s">
        <v>2769</v>
      </c>
      <c r="I815" s="152">
        <v>512.47</v>
      </c>
      <c r="J815" s="153">
        <f t="shared" ref="J815:J822" si="48">I815</f>
        <v>512.47</v>
      </c>
      <c r="K815" s="154">
        <v>41993</v>
      </c>
      <c r="L815" s="155" t="s">
        <v>5050</v>
      </c>
      <c r="M815" s="156">
        <v>2.010101E+18</v>
      </c>
      <c r="N815" s="157" t="str">
        <f t="shared" si="45"/>
        <v>2010101000000000000FOR-1015136/141993</v>
      </c>
      <c r="O815" s="156" t="s">
        <v>3833</v>
      </c>
      <c r="P815" s="145">
        <v>71702716000774</v>
      </c>
    </row>
    <row r="816" spans="1:16" ht="27.75" customHeight="1" x14ac:dyDescent="0.2">
      <c r="A816" s="79">
        <v>808</v>
      </c>
      <c r="B816" s="149" t="s">
        <v>31</v>
      </c>
      <c r="C816" s="162" t="s">
        <v>350</v>
      </c>
      <c r="D816" s="150" t="s">
        <v>2919</v>
      </c>
      <c r="E816" s="151" t="s">
        <v>3528</v>
      </c>
      <c r="F816" s="150" t="s">
        <v>3826</v>
      </c>
      <c r="G816" s="150" t="s">
        <v>2614</v>
      </c>
      <c r="H816" s="150" t="s">
        <v>2769</v>
      </c>
      <c r="I816" s="152">
        <v>512.47</v>
      </c>
      <c r="J816" s="153">
        <f t="shared" si="48"/>
        <v>512.47</v>
      </c>
      <c r="K816" s="154">
        <v>42008</v>
      </c>
      <c r="L816" s="155" t="s">
        <v>5051</v>
      </c>
      <c r="M816" s="156">
        <v>2.010101E+18</v>
      </c>
      <c r="N816" s="157" t="str">
        <f t="shared" si="45"/>
        <v>2010101000000000000FOR-1015136/242008</v>
      </c>
      <c r="O816" s="156" t="s">
        <v>3833</v>
      </c>
      <c r="P816" s="145">
        <v>71702716000774</v>
      </c>
    </row>
    <row r="817" spans="1:16" ht="27.75" customHeight="1" x14ac:dyDescent="0.2">
      <c r="A817" s="79">
        <v>809</v>
      </c>
      <c r="B817" s="149" t="s">
        <v>31</v>
      </c>
      <c r="C817" s="162" t="s">
        <v>350</v>
      </c>
      <c r="D817" s="150" t="s">
        <v>2919</v>
      </c>
      <c r="E817" s="151" t="s">
        <v>3528</v>
      </c>
      <c r="F817" s="150" t="s">
        <v>3826</v>
      </c>
      <c r="G817" s="150" t="s">
        <v>2615</v>
      </c>
      <c r="H817" s="150" t="s">
        <v>2769</v>
      </c>
      <c r="I817" s="152">
        <v>512.5</v>
      </c>
      <c r="J817" s="153">
        <f t="shared" si="48"/>
        <v>512.5</v>
      </c>
      <c r="K817" s="154">
        <v>42060</v>
      </c>
      <c r="L817" s="155" t="s">
        <v>5052</v>
      </c>
      <c r="M817" s="156">
        <v>2.010101E+18</v>
      </c>
      <c r="N817" s="157" t="str">
        <f t="shared" si="45"/>
        <v>2010101000000000000FOR-1015136/342060</v>
      </c>
      <c r="O817" s="156" t="s">
        <v>3833</v>
      </c>
      <c r="P817" s="145">
        <v>71702716000774</v>
      </c>
    </row>
    <row r="818" spans="1:16" ht="27.75" customHeight="1" x14ac:dyDescent="0.2">
      <c r="A818" s="79">
        <v>810</v>
      </c>
      <c r="B818" s="149" t="s">
        <v>31</v>
      </c>
      <c r="C818" s="162" t="s">
        <v>350</v>
      </c>
      <c r="D818" s="150" t="s">
        <v>2919</v>
      </c>
      <c r="E818" s="151" t="s">
        <v>3528</v>
      </c>
      <c r="F818" s="150" t="s">
        <v>3826</v>
      </c>
      <c r="G818" s="150" t="s">
        <v>2616</v>
      </c>
      <c r="H818" s="150" t="s">
        <v>2769</v>
      </c>
      <c r="I818" s="152">
        <v>563.33000000000004</v>
      </c>
      <c r="J818" s="153">
        <f t="shared" si="48"/>
        <v>563.33000000000004</v>
      </c>
      <c r="K818" s="154">
        <v>41996</v>
      </c>
      <c r="L818" s="155" t="s">
        <v>5053</v>
      </c>
      <c r="M818" s="156">
        <v>2.010101E+18</v>
      </c>
      <c r="N818" s="157" t="str">
        <f t="shared" si="45"/>
        <v>2010101000000000000FOR-1015479/141996</v>
      </c>
      <c r="O818" s="156" t="s">
        <v>3833</v>
      </c>
      <c r="P818" s="145">
        <v>71702716000774</v>
      </c>
    </row>
    <row r="819" spans="1:16" ht="27.75" customHeight="1" x14ac:dyDescent="0.2">
      <c r="A819" s="79">
        <v>811</v>
      </c>
      <c r="B819" s="149" t="s">
        <v>31</v>
      </c>
      <c r="C819" s="162" t="s">
        <v>350</v>
      </c>
      <c r="D819" s="150" t="s">
        <v>2919</v>
      </c>
      <c r="E819" s="151" t="s">
        <v>3528</v>
      </c>
      <c r="F819" s="150" t="s">
        <v>3826</v>
      </c>
      <c r="G819" s="150" t="s">
        <v>2617</v>
      </c>
      <c r="H819" s="150" t="s">
        <v>2769</v>
      </c>
      <c r="I819" s="152">
        <v>563.33000000000004</v>
      </c>
      <c r="J819" s="153">
        <f t="shared" si="48"/>
        <v>563.33000000000004</v>
      </c>
      <c r="K819" s="154">
        <v>42011</v>
      </c>
      <c r="L819" s="155" t="s">
        <v>5054</v>
      </c>
      <c r="M819" s="156">
        <v>2.010101E+18</v>
      </c>
      <c r="N819" s="157" t="str">
        <f t="shared" si="45"/>
        <v>2010101000000000000FOR-1015479/242011</v>
      </c>
      <c r="O819" s="156" t="s">
        <v>3833</v>
      </c>
      <c r="P819" s="145">
        <v>71702716000774</v>
      </c>
    </row>
    <row r="820" spans="1:16" ht="27.75" customHeight="1" x14ac:dyDescent="0.2">
      <c r="A820" s="79">
        <v>812</v>
      </c>
      <c r="B820" s="149" t="s">
        <v>31</v>
      </c>
      <c r="C820" s="162" t="s">
        <v>350</v>
      </c>
      <c r="D820" s="150" t="s">
        <v>2919</v>
      </c>
      <c r="E820" s="151" t="s">
        <v>3528</v>
      </c>
      <c r="F820" s="150" t="s">
        <v>3826</v>
      </c>
      <c r="G820" s="150" t="s">
        <v>2618</v>
      </c>
      <c r="H820" s="150" t="s">
        <v>2769</v>
      </c>
      <c r="I820" s="152">
        <v>563.34</v>
      </c>
      <c r="J820" s="153">
        <f t="shared" si="48"/>
        <v>563.34</v>
      </c>
      <c r="K820" s="154">
        <v>42060</v>
      </c>
      <c r="L820" s="155" t="s">
        <v>5055</v>
      </c>
      <c r="M820" s="156">
        <v>2.010101E+18</v>
      </c>
      <c r="N820" s="157" t="str">
        <f t="shared" si="45"/>
        <v>2010101000000000000FOR-1015479/342060</v>
      </c>
      <c r="O820" s="156" t="s">
        <v>3833</v>
      </c>
      <c r="P820" s="145">
        <v>71702716000774</v>
      </c>
    </row>
    <row r="821" spans="1:16" ht="27.75" customHeight="1" x14ac:dyDescent="0.2">
      <c r="A821" s="79">
        <v>813</v>
      </c>
      <c r="B821" s="149" t="s">
        <v>30</v>
      </c>
      <c r="C821" s="162" t="s">
        <v>351</v>
      </c>
      <c r="D821" s="150" t="s">
        <v>3722</v>
      </c>
      <c r="E821" s="151" t="s">
        <v>3468</v>
      </c>
      <c r="F821" s="150" t="s">
        <v>3826</v>
      </c>
      <c r="G821" s="150" t="s">
        <v>1367</v>
      </c>
      <c r="H821" s="150" t="s">
        <v>2769</v>
      </c>
      <c r="I821" s="152">
        <v>14.85</v>
      </c>
      <c r="J821" s="153">
        <f t="shared" si="48"/>
        <v>14.85</v>
      </c>
      <c r="K821" s="154">
        <v>42124</v>
      </c>
      <c r="L821" s="155" t="s">
        <v>4969</v>
      </c>
      <c r="M821" s="156">
        <v>2.010101E+18</v>
      </c>
      <c r="N821" s="157" t="str">
        <f t="shared" si="45"/>
        <v>2010101000000000000FOR-007467/142124</v>
      </c>
      <c r="O821" s="156" t="s">
        <v>3833</v>
      </c>
      <c r="P821" s="145">
        <v>5520402000211</v>
      </c>
    </row>
    <row r="822" spans="1:16" ht="27.75" customHeight="1" x14ac:dyDescent="0.2">
      <c r="A822" s="79">
        <v>814</v>
      </c>
      <c r="B822" s="149" t="s">
        <v>30</v>
      </c>
      <c r="C822" s="162" t="s">
        <v>98</v>
      </c>
      <c r="D822" s="150" t="s">
        <v>3569</v>
      </c>
      <c r="E822" s="151" t="s">
        <v>3275</v>
      </c>
      <c r="F822" s="150" t="s">
        <v>3822</v>
      </c>
      <c r="G822" s="150" t="s">
        <v>755</v>
      </c>
      <c r="H822" s="150" t="s">
        <v>2769</v>
      </c>
      <c r="I822" s="152">
        <v>24086.04</v>
      </c>
      <c r="J822" s="153">
        <f t="shared" si="48"/>
        <v>24086.04</v>
      </c>
      <c r="K822" s="154">
        <v>42101</v>
      </c>
      <c r="L822" s="155" t="s">
        <v>4208</v>
      </c>
      <c r="M822" s="156">
        <v>2.010101E+18</v>
      </c>
      <c r="N822" s="157" t="str">
        <f t="shared" si="45"/>
        <v>2010101000000000000FOR-002705/142101</v>
      </c>
      <c r="O822" s="156" t="s">
        <v>3833</v>
      </c>
      <c r="P822" s="145">
        <v>1970616001634</v>
      </c>
    </row>
    <row r="823" spans="1:16" ht="27.75" customHeight="1" x14ac:dyDescent="0.2">
      <c r="A823" s="79">
        <v>815</v>
      </c>
      <c r="B823" s="149" t="s">
        <v>30</v>
      </c>
      <c r="C823" s="162" t="s">
        <v>205</v>
      </c>
      <c r="D823" s="150"/>
      <c r="E823" s="151" t="s">
        <v>2809</v>
      </c>
      <c r="F823" s="150" t="s">
        <v>3830</v>
      </c>
      <c r="G823" s="150" t="s">
        <v>546</v>
      </c>
      <c r="H823" s="150" t="s">
        <v>2771</v>
      </c>
      <c r="I823" s="158">
        <v>95700</v>
      </c>
      <c r="J823" s="153">
        <f>I823*$D$1259</f>
        <v>298430.88</v>
      </c>
      <c r="K823" s="154">
        <v>41988</v>
      </c>
      <c r="L823" s="155" t="s">
        <v>3965</v>
      </c>
      <c r="M823" s="156">
        <v>2.010102E+18</v>
      </c>
      <c r="N823" s="157" t="str">
        <f t="shared" si="45"/>
        <v>2010102000000000000FOR-032545/341988</v>
      </c>
      <c r="O823" s="156" t="s">
        <v>3832</v>
      </c>
      <c r="P823" s="159">
        <v>2468</v>
      </c>
    </row>
    <row r="824" spans="1:16" ht="27.75" customHeight="1" x14ac:dyDescent="0.2">
      <c r="A824" s="79">
        <v>816</v>
      </c>
      <c r="B824" s="149" t="s">
        <v>30</v>
      </c>
      <c r="C824" s="162" t="s">
        <v>205</v>
      </c>
      <c r="D824" s="150"/>
      <c r="E824" s="151" t="s">
        <v>2809</v>
      </c>
      <c r="F824" s="150" t="s">
        <v>3830</v>
      </c>
      <c r="G824" s="150" t="s">
        <v>547</v>
      </c>
      <c r="H824" s="150" t="s">
        <v>2771</v>
      </c>
      <c r="I824" s="158">
        <v>93500</v>
      </c>
      <c r="J824" s="153">
        <f>I824*$D$1259</f>
        <v>291570.39999999997</v>
      </c>
      <c r="K824" s="154">
        <v>42018</v>
      </c>
      <c r="L824" s="155" t="s">
        <v>3966</v>
      </c>
      <c r="M824" s="156">
        <v>2.010102E+18</v>
      </c>
      <c r="N824" s="157" t="str">
        <f t="shared" si="45"/>
        <v>2010102000000000000FOR-017023/142018</v>
      </c>
      <c r="O824" s="156" t="s">
        <v>3832</v>
      </c>
      <c r="P824" s="159">
        <v>2468</v>
      </c>
    </row>
    <row r="825" spans="1:16" ht="27.75" customHeight="1" x14ac:dyDescent="0.2">
      <c r="A825" s="79">
        <v>817</v>
      </c>
      <c r="B825" s="149" t="s">
        <v>3788</v>
      </c>
      <c r="C825" s="162" t="s">
        <v>466</v>
      </c>
      <c r="D825" s="150" t="s">
        <v>2957</v>
      </c>
      <c r="E825" s="151" t="s">
        <v>3310</v>
      </c>
      <c r="F825" s="150" t="s">
        <v>3823</v>
      </c>
      <c r="G825" s="150" t="s">
        <v>2640</v>
      </c>
      <c r="H825" s="150" t="s">
        <v>2769</v>
      </c>
      <c r="I825" s="152">
        <v>15048</v>
      </c>
      <c r="J825" s="153">
        <f t="shared" ref="J825:J838" si="49">I825</f>
        <v>15048</v>
      </c>
      <c r="K825" s="154">
        <v>42100</v>
      </c>
      <c r="L825" s="155" t="s">
        <v>4367</v>
      </c>
      <c r="M825" s="156">
        <v>2.010101E+18</v>
      </c>
      <c r="N825" s="157" t="str">
        <f t="shared" si="45"/>
        <v>2010101000000000000FOR-025472/142100</v>
      </c>
      <c r="O825" s="156" t="s">
        <v>3833</v>
      </c>
      <c r="P825" s="145">
        <v>92333822000102</v>
      </c>
    </row>
    <row r="826" spans="1:16" ht="27.75" customHeight="1" x14ac:dyDescent="0.2">
      <c r="A826" s="79">
        <v>818</v>
      </c>
      <c r="B826" s="149" t="s">
        <v>30</v>
      </c>
      <c r="C826" s="162" t="s">
        <v>353</v>
      </c>
      <c r="D826" s="150" t="s">
        <v>3723</v>
      </c>
      <c r="E826" s="151" t="s">
        <v>3470</v>
      </c>
      <c r="F826" s="150" t="s">
        <v>3826</v>
      </c>
      <c r="G826" s="150" t="s">
        <v>2279</v>
      </c>
      <c r="H826" s="150" t="s">
        <v>2769</v>
      </c>
      <c r="I826" s="152">
        <v>241.95</v>
      </c>
      <c r="J826" s="153">
        <f t="shared" si="49"/>
        <v>241.95</v>
      </c>
      <c r="K826" s="154">
        <v>42068</v>
      </c>
      <c r="L826" s="155" t="s">
        <v>4970</v>
      </c>
      <c r="M826" s="156">
        <v>2.010101E+18</v>
      </c>
      <c r="N826" s="157" t="str">
        <f t="shared" si="45"/>
        <v>2010101000000000000DALUM-09293142068</v>
      </c>
      <c r="O826" s="156" t="s">
        <v>3833</v>
      </c>
      <c r="P826" s="145">
        <v>1729489000108</v>
      </c>
    </row>
    <row r="827" spans="1:16" ht="27.75" customHeight="1" x14ac:dyDescent="0.2">
      <c r="A827" s="79">
        <v>819</v>
      </c>
      <c r="B827" s="149" t="s">
        <v>30</v>
      </c>
      <c r="C827" s="162" t="s">
        <v>353</v>
      </c>
      <c r="D827" s="150" t="s">
        <v>3723</v>
      </c>
      <c r="E827" s="151" t="s">
        <v>3470</v>
      </c>
      <c r="F827" s="150" t="s">
        <v>3826</v>
      </c>
      <c r="G827" s="150" t="s">
        <v>2280</v>
      </c>
      <c r="H827" s="150" t="s">
        <v>2769</v>
      </c>
      <c r="I827" s="152">
        <v>241.95</v>
      </c>
      <c r="J827" s="153">
        <f t="shared" si="49"/>
        <v>241.95</v>
      </c>
      <c r="K827" s="154">
        <v>42099</v>
      </c>
      <c r="L827" s="155" t="s">
        <v>4971</v>
      </c>
      <c r="M827" s="156">
        <v>2.010101E+18</v>
      </c>
      <c r="N827" s="157" t="str">
        <f t="shared" si="45"/>
        <v>2010101000000000000DALUM-09383142099</v>
      </c>
      <c r="O827" s="156" t="s">
        <v>3833</v>
      </c>
      <c r="P827" s="145">
        <v>1729489000108</v>
      </c>
    </row>
    <row r="828" spans="1:16" ht="27.75" customHeight="1" x14ac:dyDescent="0.2">
      <c r="A828" s="79">
        <v>820</v>
      </c>
      <c r="B828" s="149" t="s">
        <v>30</v>
      </c>
      <c r="C828" s="162" t="s">
        <v>353</v>
      </c>
      <c r="D828" s="150" t="s">
        <v>3723</v>
      </c>
      <c r="E828" s="151" t="s">
        <v>3470</v>
      </c>
      <c r="F828" s="150" t="s">
        <v>3826</v>
      </c>
      <c r="G828" s="150" t="s">
        <v>2281</v>
      </c>
      <c r="H828" s="150" t="s">
        <v>2769</v>
      </c>
      <c r="I828" s="152">
        <v>241.95</v>
      </c>
      <c r="J828" s="153">
        <f t="shared" si="49"/>
        <v>241.95</v>
      </c>
      <c r="K828" s="154">
        <v>42129</v>
      </c>
      <c r="L828" s="155" t="s">
        <v>4972</v>
      </c>
      <c r="M828" s="156">
        <v>2.010101E+18</v>
      </c>
      <c r="N828" s="157" t="str">
        <f t="shared" si="45"/>
        <v>2010101000000000000DALUM-09474942129</v>
      </c>
      <c r="O828" s="156" t="s">
        <v>3833</v>
      </c>
      <c r="P828" s="145">
        <v>1729489000108</v>
      </c>
    </row>
    <row r="829" spans="1:16" ht="27.75" customHeight="1" x14ac:dyDescent="0.2">
      <c r="A829" s="79">
        <v>821</v>
      </c>
      <c r="B829" s="149" t="s">
        <v>30</v>
      </c>
      <c r="C829" s="162" t="s">
        <v>353</v>
      </c>
      <c r="D829" s="150" t="s">
        <v>3723</v>
      </c>
      <c r="E829" s="151" t="s">
        <v>3470</v>
      </c>
      <c r="F829" s="150" t="s">
        <v>3826</v>
      </c>
      <c r="G829" s="150" t="s">
        <v>3186</v>
      </c>
      <c r="H829" s="150" t="s">
        <v>2769</v>
      </c>
      <c r="I829" s="152">
        <v>241.95</v>
      </c>
      <c r="J829" s="153">
        <f t="shared" si="49"/>
        <v>241.95</v>
      </c>
      <c r="K829" s="154">
        <v>42160</v>
      </c>
      <c r="L829" s="155" t="s">
        <v>4973</v>
      </c>
      <c r="M829" s="156">
        <v>2.010101E+18</v>
      </c>
      <c r="N829" s="157" t="str">
        <f t="shared" si="45"/>
        <v>2010101000000000000DALUM-09579142160</v>
      </c>
      <c r="O829" s="156" t="s">
        <v>3833</v>
      </c>
      <c r="P829" s="145">
        <v>1729489000108</v>
      </c>
    </row>
    <row r="830" spans="1:16" ht="27.75" customHeight="1" x14ac:dyDescent="0.2">
      <c r="A830" s="79">
        <v>822</v>
      </c>
      <c r="B830" s="149" t="s">
        <v>30</v>
      </c>
      <c r="C830" s="162" t="s">
        <v>354</v>
      </c>
      <c r="D830" s="150" t="s">
        <v>2935</v>
      </c>
      <c r="E830" s="151" t="s">
        <v>3471</v>
      </c>
      <c r="F830" s="150" t="s">
        <v>3826</v>
      </c>
      <c r="G830" s="150" t="s">
        <v>2282</v>
      </c>
      <c r="H830" s="150" t="s">
        <v>2769</v>
      </c>
      <c r="I830" s="152">
        <v>437.1</v>
      </c>
      <c r="J830" s="153">
        <f t="shared" si="49"/>
        <v>437.1</v>
      </c>
      <c r="K830" s="154">
        <v>42040</v>
      </c>
      <c r="L830" s="155" t="s">
        <v>4974</v>
      </c>
      <c r="M830" s="156">
        <v>2.010101E+18</v>
      </c>
      <c r="N830" s="157" t="str">
        <f t="shared" si="45"/>
        <v>2010101000000000000FOR-084655/142040</v>
      </c>
      <c r="O830" s="156" t="s">
        <v>3833</v>
      </c>
      <c r="P830" s="145">
        <v>82891805000137</v>
      </c>
    </row>
    <row r="831" spans="1:16" ht="27.75" customHeight="1" x14ac:dyDescent="0.2">
      <c r="A831" s="79">
        <v>823</v>
      </c>
      <c r="B831" s="149" t="s">
        <v>30</v>
      </c>
      <c r="C831" s="162" t="s">
        <v>354</v>
      </c>
      <c r="D831" s="150" t="s">
        <v>2935</v>
      </c>
      <c r="E831" s="151" t="s">
        <v>3471</v>
      </c>
      <c r="F831" s="150" t="s">
        <v>3826</v>
      </c>
      <c r="G831" s="150" t="s">
        <v>2283</v>
      </c>
      <c r="H831" s="150" t="s">
        <v>2769</v>
      </c>
      <c r="I831" s="152">
        <v>498.91</v>
      </c>
      <c r="J831" s="153">
        <f t="shared" si="49"/>
        <v>498.91</v>
      </c>
      <c r="K831" s="154">
        <v>42068</v>
      </c>
      <c r="L831" s="155" t="s">
        <v>4975</v>
      </c>
      <c r="M831" s="156">
        <v>2.010101E+18</v>
      </c>
      <c r="N831" s="157" t="str">
        <f t="shared" si="45"/>
        <v>2010101000000000000FOR-088178/142068</v>
      </c>
      <c r="O831" s="156" t="s">
        <v>3833</v>
      </c>
      <c r="P831" s="145">
        <v>82891805000137</v>
      </c>
    </row>
    <row r="832" spans="1:16" ht="27.75" customHeight="1" x14ac:dyDescent="0.2">
      <c r="A832" s="79">
        <v>824</v>
      </c>
      <c r="B832" s="149" t="s">
        <v>30</v>
      </c>
      <c r="C832" s="162" t="s">
        <v>354</v>
      </c>
      <c r="D832" s="150" t="s">
        <v>2935</v>
      </c>
      <c r="E832" s="151" t="s">
        <v>3471</v>
      </c>
      <c r="F832" s="150" t="s">
        <v>3826</v>
      </c>
      <c r="G832" s="150" t="s">
        <v>2284</v>
      </c>
      <c r="H832" s="150" t="s">
        <v>2769</v>
      </c>
      <c r="I832" s="152">
        <v>498.91</v>
      </c>
      <c r="J832" s="153">
        <f t="shared" si="49"/>
        <v>498.91</v>
      </c>
      <c r="K832" s="154">
        <v>42099</v>
      </c>
      <c r="L832" s="155" t="s">
        <v>4976</v>
      </c>
      <c r="M832" s="156">
        <v>2.010101E+18</v>
      </c>
      <c r="N832" s="157" t="str">
        <f t="shared" si="45"/>
        <v>2010101000000000000FOR-092162/142099</v>
      </c>
      <c r="O832" s="156" t="s">
        <v>3833</v>
      </c>
      <c r="P832" s="145">
        <v>82891805000137</v>
      </c>
    </row>
    <row r="833" spans="1:16" ht="27.75" customHeight="1" x14ac:dyDescent="0.2">
      <c r="A833" s="79">
        <v>825</v>
      </c>
      <c r="B833" s="149" t="s">
        <v>30</v>
      </c>
      <c r="C833" s="162" t="s">
        <v>354</v>
      </c>
      <c r="D833" s="150" t="s">
        <v>2935</v>
      </c>
      <c r="E833" s="151" t="s">
        <v>3471</v>
      </c>
      <c r="F833" s="150" t="s">
        <v>3826</v>
      </c>
      <c r="G833" s="150" t="s">
        <v>2285</v>
      </c>
      <c r="H833" s="150" t="s">
        <v>2769</v>
      </c>
      <c r="I833" s="152">
        <v>498.91</v>
      </c>
      <c r="J833" s="153">
        <f t="shared" si="49"/>
        <v>498.91</v>
      </c>
      <c r="K833" s="154">
        <v>42129</v>
      </c>
      <c r="L833" s="155" t="s">
        <v>4977</v>
      </c>
      <c r="M833" s="156">
        <v>2.010101E+18</v>
      </c>
      <c r="N833" s="157" t="str">
        <f t="shared" si="45"/>
        <v>2010101000000000000FOR-095528/142129</v>
      </c>
      <c r="O833" s="156" t="s">
        <v>3833</v>
      </c>
      <c r="P833" s="145">
        <v>82891805000137</v>
      </c>
    </row>
    <row r="834" spans="1:16" ht="27.75" customHeight="1" x14ac:dyDescent="0.2">
      <c r="A834" s="79">
        <v>826</v>
      </c>
      <c r="B834" s="149" t="s">
        <v>30</v>
      </c>
      <c r="C834" s="162" t="s">
        <v>354</v>
      </c>
      <c r="D834" s="150" t="s">
        <v>2935</v>
      </c>
      <c r="E834" s="151" t="s">
        <v>3471</v>
      </c>
      <c r="F834" s="150" t="s">
        <v>3826</v>
      </c>
      <c r="G834" s="150" t="s">
        <v>3187</v>
      </c>
      <c r="H834" s="150" t="s">
        <v>2769</v>
      </c>
      <c r="I834" s="152">
        <v>498.91</v>
      </c>
      <c r="J834" s="153">
        <f t="shared" si="49"/>
        <v>498.91</v>
      </c>
      <c r="K834" s="154">
        <v>42160</v>
      </c>
      <c r="L834" s="155" t="s">
        <v>4978</v>
      </c>
      <c r="M834" s="156">
        <v>2.010101E+18</v>
      </c>
      <c r="N834" s="157" t="str">
        <f t="shared" si="45"/>
        <v>2010101000000000000FOR-101383/142160</v>
      </c>
      <c r="O834" s="156" t="s">
        <v>3833</v>
      </c>
      <c r="P834" s="145">
        <v>82891805000137</v>
      </c>
    </row>
    <row r="835" spans="1:16" ht="27.75" customHeight="1" x14ac:dyDescent="0.2">
      <c r="A835" s="79">
        <v>827</v>
      </c>
      <c r="B835" s="149" t="s">
        <v>30</v>
      </c>
      <c r="C835" s="162" t="s">
        <v>3008</v>
      </c>
      <c r="D835" s="160">
        <v>51787873072</v>
      </c>
      <c r="E835" s="151" t="s">
        <v>3831</v>
      </c>
      <c r="F835" s="150" t="s">
        <v>3826</v>
      </c>
      <c r="G835" s="150" t="s">
        <v>3234</v>
      </c>
      <c r="H835" s="150" t="s">
        <v>2769</v>
      </c>
      <c r="I835" s="152">
        <v>58666.34</v>
      </c>
      <c r="J835" s="153">
        <f t="shared" si="49"/>
        <v>58666.34</v>
      </c>
      <c r="K835" s="154">
        <v>42032</v>
      </c>
      <c r="L835" s="155" t="s">
        <v>5109</v>
      </c>
      <c r="M835" s="156">
        <v>2.010101E+18</v>
      </c>
      <c r="N835" s="157" t="str">
        <f t="shared" si="45"/>
        <v>2010101000000000000CTT-008490/142032</v>
      </c>
      <c r="O835" s="156" t="s">
        <v>3833</v>
      </c>
      <c r="P835" s="145">
        <v>51787873072</v>
      </c>
    </row>
    <row r="836" spans="1:16" ht="27.75" customHeight="1" x14ac:dyDescent="0.2">
      <c r="A836" s="79">
        <v>828</v>
      </c>
      <c r="B836" s="149" t="s">
        <v>30</v>
      </c>
      <c r="C836" s="162" t="s">
        <v>356</v>
      </c>
      <c r="D836" s="160">
        <v>56730225068</v>
      </c>
      <c r="E836" s="151" t="s">
        <v>3472</v>
      </c>
      <c r="F836" s="150" t="s">
        <v>3826</v>
      </c>
      <c r="G836" s="150" t="s">
        <v>2287</v>
      </c>
      <c r="H836" s="150" t="s">
        <v>2769</v>
      </c>
      <c r="I836" s="152">
        <v>724</v>
      </c>
      <c r="J836" s="153">
        <f t="shared" si="49"/>
        <v>724</v>
      </c>
      <c r="K836" s="154">
        <v>41708</v>
      </c>
      <c r="L836" s="155" t="s">
        <v>4979</v>
      </c>
      <c r="M836" s="156">
        <v>2.010101E+18</v>
      </c>
      <c r="N836" s="157" t="str">
        <f t="shared" si="45"/>
        <v>2010101000000000000DESAC-603201441708</v>
      </c>
      <c r="O836" s="156" t="s">
        <v>3833</v>
      </c>
      <c r="P836" s="145">
        <v>56730225068</v>
      </c>
    </row>
    <row r="837" spans="1:16" ht="27.75" customHeight="1" x14ac:dyDescent="0.2">
      <c r="A837" s="79">
        <v>829</v>
      </c>
      <c r="B837" s="149" t="s">
        <v>30</v>
      </c>
      <c r="C837" s="162" t="s">
        <v>357</v>
      </c>
      <c r="D837" s="150" t="s">
        <v>3724</v>
      </c>
      <c r="E837" s="151" t="s">
        <v>3473</v>
      </c>
      <c r="F837" s="150" t="s">
        <v>3826</v>
      </c>
      <c r="G837" s="150" t="s">
        <v>2288</v>
      </c>
      <c r="H837" s="150" t="s">
        <v>2769</v>
      </c>
      <c r="I837" s="152">
        <v>48.42</v>
      </c>
      <c r="J837" s="153">
        <f t="shared" si="49"/>
        <v>48.42</v>
      </c>
      <c r="K837" s="154">
        <v>42093</v>
      </c>
      <c r="L837" s="155" t="s">
        <v>4980</v>
      </c>
      <c r="M837" s="156">
        <v>2.010101E+18</v>
      </c>
      <c r="N837" s="157" t="str">
        <f t="shared" si="45"/>
        <v>2010101000000000000FOR-219991/142093</v>
      </c>
      <c r="O837" s="156" t="s">
        <v>3833</v>
      </c>
      <c r="P837" s="145">
        <v>5588044000106</v>
      </c>
    </row>
    <row r="838" spans="1:16" ht="27.75" customHeight="1" x14ac:dyDescent="0.2">
      <c r="A838" s="79">
        <v>830</v>
      </c>
      <c r="B838" s="149" t="s">
        <v>30</v>
      </c>
      <c r="C838" s="162" t="s">
        <v>357</v>
      </c>
      <c r="D838" s="150" t="s">
        <v>3724</v>
      </c>
      <c r="E838" s="151" t="s">
        <v>3473</v>
      </c>
      <c r="F838" s="150" t="s">
        <v>3826</v>
      </c>
      <c r="G838" s="150" t="s">
        <v>2289</v>
      </c>
      <c r="H838" s="150" t="s">
        <v>2769</v>
      </c>
      <c r="I838" s="152">
        <v>73.41</v>
      </c>
      <c r="J838" s="153">
        <f t="shared" si="49"/>
        <v>73.41</v>
      </c>
      <c r="K838" s="154">
        <v>42093</v>
      </c>
      <c r="L838" s="155" t="s">
        <v>4981</v>
      </c>
      <c r="M838" s="156">
        <v>2.010101E+18</v>
      </c>
      <c r="N838" s="157" t="str">
        <f t="shared" si="45"/>
        <v>2010101000000000000FOR-219992/142093</v>
      </c>
      <c r="O838" s="156" t="s">
        <v>3833</v>
      </c>
      <c r="P838" s="145">
        <v>5588044000106</v>
      </c>
    </row>
    <row r="839" spans="1:16" ht="27.75" customHeight="1" x14ac:dyDescent="0.2">
      <c r="A839" s="79">
        <v>831</v>
      </c>
      <c r="B839" s="149" t="s">
        <v>30</v>
      </c>
      <c r="C839" s="162" t="s">
        <v>207</v>
      </c>
      <c r="D839" s="150"/>
      <c r="E839" s="151" t="s">
        <v>2810</v>
      </c>
      <c r="F839" s="150" t="s">
        <v>3830</v>
      </c>
      <c r="G839" s="150" t="s">
        <v>549</v>
      </c>
      <c r="H839" s="150" t="s">
        <v>2771</v>
      </c>
      <c r="I839" s="158">
        <v>37840</v>
      </c>
      <c r="J839" s="153">
        <f>I839*$D$1259</f>
        <v>118000.25599999999</v>
      </c>
      <c r="K839" s="154">
        <v>42096</v>
      </c>
      <c r="L839" s="155" t="s">
        <v>3967</v>
      </c>
      <c r="M839" s="156">
        <v>2.010102E+18</v>
      </c>
      <c r="N839" s="157" t="str">
        <f t="shared" si="45"/>
        <v>2010102000000000000FOR-062329/142096</v>
      </c>
      <c r="O839" s="156" t="s">
        <v>3832</v>
      </c>
      <c r="P839" s="159">
        <v>1677900</v>
      </c>
    </row>
    <row r="840" spans="1:16" ht="27.75" customHeight="1" x14ac:dyDescent="0.2">
      <c r="A840" s="79">
        <v>832</v>
      </c>
      <c r="B840" s="149" t="s">
        <v>30</v>
      </c>
      <c r="C840" s="162" t="s">
        <v>207</v>
      </c>
      <c r="D840" s="150"/>
      <c r="E840" s="151" t="s">
        <v>2810</v>
      </c>
      <c r="F840" s="150" t="s">
        <v>3830</v>
      </c>
      <c r="G840" s="150" t="s">
        <v>550</v>
      </c>
      <c r="H840" s="150" t="s">
        <v>2771</v>
      </c>
      <c r="I840" s="158">
        <v>37840</v>
      </c>
      <c r="J840" s="153">
        <f>I840*$D$1259</f>
        <v>118000.25599999999</v>
      </c>
      <c r="K840" s="154">
        <v>41989</v>
      </c>
      <c r="L840" s="155" t="s">
        <v>3968</v>
      </c>
      <c r="M840" s="156">
        <v>2.010102E+18</v>
      </c>
      <c r="N840" s="157" t="str">
        <f t="shared" si="45"/>
        <v>2010102000000000000FOR-022722/141989</v>
      </c>
      <c r="O840" s="156" t="s">
        <v>3832</v>
      </c>
      <c r="P840" s="159">
        <v>1677900</v>
      </c>
    </row>
    <row r="841" spans="1:16" ht="27.75" customHeight="1" x14ac:dyDescent="0.2">
      <c r="A841" s="79">
        <v>833</v>
      </c>
      <c r="B841" s="149" t="s">
        <v>30</v>
      </c>
      <c r="C841" s="162" t="s">
        <v>358</v>
      </c>
      <c r="D841" s="150" t="s">
        <v>3725</v>
      </c>
      <c r="E841" s="151" t="s">
        <v>3474</v>
      </c>
      <c r="F841" s="150" t="s">
        <v>3826</v>
      </c>
      <c r="G841" s="150" t="s">
        <v>2290</v>
      </c>
      <c r="H841" s="150" t="s">
        <v>2769</v>
      </c>
      <c r="I841" s="152">
        <v>743.04</v>
      </c>
      <c r="J841" s="153">
        <f>I841</f>
        <v>743.04</v>
      </c>
      <c r="K841" s="154">
        <v>42124</v>
      </c>
      <c r="L841" s="155" t="s">
        <v>4982</v>
      </c>
      <c r="M841" s="156">
        <v>2.010101E+18</v>
      </c>
      <c r="N841" s="157" t="str">
        <f t="shared" ref="N841:N904" si="50">M841&amp;G841&amp;K841</f>
        <v>2010101000000000000FOR-006267/142124</v>
      </c>
      <c r="O841" s="156" t="s">
        <v>3833</v>
      </c>
      <c r="P841" s="145">
        <v>3412238000112</v>
      </c>
    </row>
    <row r="842" spans="1:16" ht="27.75" customHeight="1" x14ac:dyDescent="0.2">
      <c r="A842" s="79">
        <v>834</v>
      </c>
      <c r="B842" s="149" t="s">
        <v>30</v>
      </c>
      <c r="C842" s="162" t="s">
        <v>358</v>
      </c>
      <c r="D842" s="150" t="s">
        <v>3725</v>
      </c>
      <c r="E842" s="151" t="s">
        <v>3474</v>
      </c>
      <c r="F842" s="150" t="s">
        <v>3826</v>
      </c>
      <c r="G842" s="150" t="s">
        <v>2291</v>
      </c>
      <c r="H842" s="150" t="s">
        <v>2769</v>
      </c>
      <c r="I842" s="152">
        <v>741.24</v>
      </c>
      <c r="J842" s="153">
        <f>I842</f>
        <v>741.24</v>
      </c>
      <c r="K842" s="154">
        <v>42170</v>
      </c>
      <c r="L842" s="155" t="s">
        <v>4983</v>
      </c>
      <c r="M842" s="156">
        <v>2.010101E+18</v>
      </c>
      <c r="N842" s="157" t="str">
        <f t="shared" si="50"/>
        <v>2010101000000000000FOR-006435/142170</v>
      </c>
      <c r="O842" s="156" t="s">
        <v>3833</v>
      </c>
      <c r="P842" s="145">
        <v>3412238000112</v>
      </c>
    </row>
    <row r="843" spans="1:16" ht="27.75" customHeight="1" x14ac:dyDescent="0.2">
      <c r="A843" s="79">
        <v>835</v>
      </c>
      <c r="B843" s="149" t="s">
        <v>30</v>
      </c>
      <c r="C843" s="162" t="s">
        <v>208</v>
      </c>
      <c r="D843" s="150"/>
      <c r="E843" s="151" t="s">
        <v>2811</v>
      </c>
      <c r="F843" s="150" t="s">
        <v>3830</v>
      </c>
      <c r="G843" s="150" t="s">
        <v>551</v>
      </c>
      <c r="H843" s="150" t="s">
        <v>2771</v>
      </c>
      <c r="I843" s="158">
        <v>104000</v>
      </c>
      <c r="J843" s="153">
        <f>I843*$D$1259</f>
        <v>324313.59999999998</v>
      </c>
      <c r="K843" s="154">
        <v>41996</v>
      </c>
      <c r="L843" s="155" t="s">
        <v>3969</v>
      </c>
      <c r="M843" s="156">
        <v>2.010102E+18</v>
      </c>
      <c r="N843" s="157" t="str">
        <f t="shared" si="50"/>
        <v>2010102000000000000FOR-022722/241996</v>
      </c>
      <c r="O843" s="156" t="s">
        <v>3832</v>
      </c>
      <c r="P843" s="159">
        <v>46984</v>
      </c>
    </row>
    <row r="844" spans="1:16" ht="27.75" customHeight="1" x14ac:dyDescent="0.2">
      <c r="A844" s="79">
        <v>836</v>
      </c>
      <c r="B844" s="149" t="s">
        <v>30</v>
      </c>
      <c r="C844" s="162" t="s">
        <v>208</v>
      </c>
      <c r="D844" s="150"/>
      <c r="E844" s="151" t="s">
        <v>2811</v>
      </c>
      <c r="F844" s="150" t="s">
        <v>3830</v>
      </c>
      <c r="G844" s="150" t="s">
        <v>552</v>
      </c>
      <c r="H844" s="150" t="s">
        <v>2771</v>
      </c>
      <c r="I844" s="158">
        <v>116928</v>
      </c>
      <c r="J844" s="153">
        <f>I844*$D$1259</f>
        <v>364628.27519999997</v>
      </c>
      <c r="K844" s="154">
        <v>41990</v>
      </c>
      <c r="L844" s="155" t="s">
        <v>3970</v>
      </c>
      <c r="M844" s="156">
        <v>2.010102E+18</v>
      </c>
      <c r="N844" s="157" t="str">
        <f t="shared" si="50"/>
        <v>2010102000000000000FOR-112273/341990</v>
      </c>
      <c r="O844" s="156" t="s">
        <v>3832</v>
      </c>
      <c r="P844" s="159">
        <v>46984</v>
      </c>
    </row>
    <row r="845" spans="1:16" ht="27.75" customHeight="1" x14ac:dyDescent="0.2">
      <c r="A845" s="79">
        <v>837</v>
      </c>
      <c r="B845" s="149" t="s">
        <v>31</v>
      </c>
      <c r="C845" s="162" t="s">
        <v>2975</v>
      </c>
      <c r="D845" s="150" t="s">
        <v>3591</v>
      </c>
      <c r="E845" s="151" t="s">
        <v>3307</v>
      </c>
      <c r="F845" s="150" t="s">
        <v>3822</v>
      </c>
      <c r="G845" s="150" t="s">
        <v>3022</v>
      </c>
      <c r="H845" s="150" t="s">
        <v>2769</v>
      </c>
      <c r="I845" s="152">
        <v>4445.5</v>
      </c>
      <c r="J845" s="153">
        <f t="shared" ref="J845:J876" si="51">I845</f>
        <v>4445.5</v>
      </c>
      <c r="K845" s="154">
        <v>42144</v>
      </c>
      <c r="L845" s="155" t="s">
        <v>4360</v>
      </c>
      <c r="M845" s="156">
        <v>2.010101E+18</v>
      </c>
      <c r="N845" s="157" t="str">
        <f t="shared" si="50"/>
        <v>2010101000000000000FOR-083274/142144</v>
      </c>
      <c r="O845" s="156" t="s">
        <v>3833</v>
      </c>
      <c r="P845" s="145">
        <v>48922033000115</v>
      </c>
    </row>
    <row r="846" spans="1:16" ht="27.75" customHeight="1" x14ac:dyDescent="0.2">
      <c r="A846" s="79">
        <v>838</v>
      </c>
      <c r="B846" s="149" t="s">
        <v>31</v>
      </c>
      <c r="C846" s="162" t="s">
        <v>2975</v>
      </c>
      <c r="D846" s="150" t="s">
        <v>3591</v>
      </c>
      <c r="E846" s="151" t="s">
        <v>3307</v>
      </c>
      <c r="F846" s="150" t="s">
        <v>3822</v>
      </c>
      <c r="G846" s="150" t="s">
        <v>3023</v>
      </c>
      <c r="H846" s="150" t="s">
        <v>2769</v>
      </c>
      <c r="I846" s="152">
        <v>4442</v>
      </c>
      <c r="J846" s="153">
        <f t="shared" si="51"/>
        <v>4442</v>
      </c>
      <c r="K846" s="154">
        <v>42151</v>
      </c>
      <c r="L846" s="155" t="s">
        <v>4361</v>
      </c>
      <c r="M846" s="156">
        <v>2.010101E+18</v>
      </c>
      <c r="N846" s="157" t="str">
        <f t="shared" si="50"/>
        <v>2010101000000000000FOR-083274/242151</v>
      </c>
      <c r="O846" s="156" t="s">
        <v>3833</v>
      </c>
      <c r="P846" s="145">
        <v>48922033000115</v>
      </c>
    </row>
    <row r="847" spans="1:16" ht="27.75" customHeight="1" x14ac:dyDescent="0.2">
      <c r="A847" s="79">
        <v>839</v>
      </c>
      <c r="B847" s="149" t="s">
        <v>31</v>
      </c>
      <c r="C847" s="162" t="s">
        <v>2975</v>
      </c>
      <c r="D847" s="150" t="s">
        <v>3591</v>
      </c>
      <c r="E847" s="151" t="s">
        <v>3307</v>
      </c>
      <c r="F847" s="150" t="s">
        <v>3822</v>
      </c>
      <c r="G847" s="150" t="s">
        <v>3024</v>
      </c>
      <c r="H847" s="150" t="s">
        <v>2769</v>
      </c>
      <c r="I847" s="152">
        <v>4442</v>
      </c>
      <c r="J847" s="153">
        <f t="shared" si="51"/>
        <v>4442</v>
      </c>
      <c r="K847" s="154">
        <v>42158</v>
      </c>
      <c r="L847" s="155" t="s">
        <v>4362</v>
      </c>
      <c r="M847" s="156">
        <v>2.010101E+18</v>
      </c>
      <c r="N847" s="157" t="str">
        <f t="shared" si="50"/>
        <v>2010101000000000000FOR-083274/342158</v>
      </c>
      <c r="O847" s="156" t="s">
        <v>3833</v>
      </c>
      <c r="P847" s="145">
        <v>48922033000115</v>
      </c>
    </row>
    <row r="848" spans="1:16" ht="27.75" customHeight="1" x14ac:dyDescent="0.2">
      <c r="A848" s="79">
        <v>840</v>
      </c>
      <c r="B848" s="149" t="s">
        <v>31</v>
      </c>
      <c r="C848" s="162" t="s">
        <v>2975</v>
      </c>
      <c r="D848" s="150" t="s">
        <v>3591</v>
      </c>
      <c r="E848" s="151" t="s">
        <v>3307</v>
      </c>
      <c r="F848" s="150" t="s">
        <v>3822</v>
      </c>
      <c r="G848" s="150" t="s">
        <v>3025</v>
      </c>
      <c r="H848" s="150" t="s">
        <v>2769</v>
      </c>
      <c r="I848" s="152">
        <v>4442</v>
      </c>
      <c r="J848" s="153">
        <f t="shared" si="51"/>
        <v>4442</v>
      </c>
      <c r="K848" s="154">
        <v>42165</v>
      </c>
      <c r="L848" s="155" t="s">
        <v>4363</v>
      </c>
      <c r="M848" s="156">
        <v>2.010101E+18</v>
      </c>
      <c r="N848" s="157" t="str">
        <f t="shared" si="50"/>
        <v>2010101000000000000FOR-083274/442165</v>
      </c>
      <c r="O848" s="156" t="s">
        <v>3833</v>
      </c>
      <c r="P848" s="145">
        <v>48922033000115</v>
      </c>
    </row>
    <row r="849" spans="1:16" ht="27.75" customHeight="1" x14ac:dyDescent="0.2">
      <c r="A849" s="79">
        <v>841</v>
      </c>
      <c r="B849" s="149" t="s">
        <v>31</v>
      </c>
      <c r="C849" s="162" t="s">
        <v>2975</v>
      </c>
      <c r="D849" s="150" t="s">
        <v>3591</v>
      </c>
      <c r="E849" s="151" t="s">
        <v>3307</v>
      </c>
      <c r="F849" s="150" t="s">
        <v>3822</v>
      </c>
      <c r="G849" s="150" t="s">
        <v>3026</v>
      </c>
      <c r="H849" s="150" t="s">
        <v>2769</v>
      </c>
      <c r="I849" s="152">
        <v>4442</v>
      </c>
      <c r="J849" s="153">
        <f t="shared" si="51"/>
        <v>4442</v>
      </c>
      <c r="K849" s="154">
        <v>42172</v>
      </c>
      <c r="L849" s="155" t="s">
        <v>4364</v>
      </c>
      <c r="M849" s="156">
        <v>2.010101E+18</v>
      </c>
      <c r="N849" s="157" t="str">
        <f t="shared" si="50"/>
        <v>2010101000000000000FOR-083274/542172</v>
      </c>
      <c r="O849" s="156" t="s">
        <v>3833</v>
      </c>
      <c r="P849" s="145">
        <v>48922033000115</v>
      </c>
    </row>
    <row r="850" spans="1:16" ht="27.75" customHeight="1" x14ac:dyDescent="0.2">
      <c r="A850" s="79">
        <v>842</v>
      </c>
      <c r="B850" s="149" t="s">
        <v>30</v>
      </c>
      <c r="C850" s="162" t="s">
        <v>101</v>
      </c>
      <c r="D850" s="150" t="s">
        <v>3570</v>
      </c>
      <c r="E850" s="151" t="s">
        <v>3278</v>
      </c>
      <c r="F850" s="150" t="s">
        <v>3822</v>
      </c>
      <c r="G850" s="150" t="s">
        <v>769</v>
      </c>
      <c r="H850" s="150" t="s">
        <v>2769</v>
      </c>
      <c r="I850" s="152">
        <v>52412.4</v>
      </c>
      <c r="J850" s="153">
        <f t="shared" si="51"/>
        <v>52412.4</v>
      </c>
      <c r="K850" s="154">
        <v>41935</v>
      </c>
      <c r="L850" s="155" t="s">
        <v>4209</v>
      </c>
      <c r="M850" s="156">
        <v>2.010101E+18</v>
      </c>
      <c r="N850" s="157" t="str">
        <f t="shared" si="50"/>
        <v>2010101000000000000FOR-051236/141935</v>
      </c>
      <c r="O850" s="156" t="s">
        <v>3833</v>
      </c>
      <c r="P850" s="145">
        <v>28942225000267</v>
      </c>
    </row>
    <row r="851" spans="1:16" ht="27.75" customHeight="1" x14ac:dyDescent="0.2">
      <c r="A851" s="79">
        <v>843</v>
      </c>
      <c r="B851" s="149" t="s">
        <v>30</v>
      </c>
      <c r="C851" s="162" t="s">
        <v>101</v>
      </c>
      <c r="D851" s="150" t="s">
        <v>3570</v>
      </c>
      <c r="E851" s="151" t="s">
        <v>3278</v>
      </c>
      <c r="F851" s="150" t="s">
        <v>3822</v>
      </c>
      <c r="G851" s="150" t="s">
        <v>770</v>
      </c>
      <c r="H851" s="150" t="s">
        <v>2769</v>
      </c>
      <c r="I851" s="152">
        <v>52412.4</v>
      </c>
      <c r="J851" s="153">
        <f t="shared" si="51"/>
        <v>52412.4</v>
      </c>
      <c r="K851" s="154">
        <v>41942</v>
      </c>
      <c r="L851" s="155" t="s">
        <v>4210</v>
      </c>
      <c r="M851" s="156">
        <v>2.010101E+18</v>
      </c>
      <c r="N851" s="157" t="str">
        <f t="shared" si="50"/>
        <v>2010101000000000000FOR-051236/241942</v>
      </c>
      <c r="O851" s="156" t="s">
        <v>3833</v>
      </c>
      <c r="P851" s="145">
        <v>28942225000267</v>
      </c>
    </row>
    <row r="852" spans="1:16" ht="27.75" customHeight="1" x14ac:dyDescent="0.2">
      <c r="A852" s="79">
        <v>844</v>
      </c>
      <c r="B852" s="149" t="s">
        <v>30</v>
      </c>
      <c r="C852" s="162" t="s">
        <v>101</v>
      </c>
      <c r="D852" s="150" t="s">
        <v>3570</v>
      </c>
      <c r="E852" s="151" t="s">
        <v>3278</v>
      </c>
      <c r="F852" s="150" t="s">
        <v>3822</v>
      </c>
      <c r="G852" s="150" t="s">
        <v>771</v>
      </c>
      <c r="H852" s="150" t="s">
        <v>2769</v>
      </c>
      <c r="I852" s="152">
        <v>28512</v>
      </c>
      <c r="J852" s="153">
        <f t="shared" si="51"/>
        <v>28512</v>
      </c>
      <c r="K852" s="154">
        <v>41953</v>
      </c>
      <c r="L852" s="155" t="s">
        <v>4211</v>
      </c>
      <c r="M852" s="156">
        <v>2.010101E+18</v>
      </c>
      <c r="N852" s="157" t="str">
        <f t="shared" si="50"/>
        <v>2010101000000000000FOR-051834/141953</v>
      </c>
      <c r="O852" s="156" t="s">
        <v>3833</v>
      </c>
      <c r="P852" s="145">
        <v>28942225000267</v>
      </c>
    </row>
    <row r="853" spans="1:16" ht="27.75" customHeight="1" x14ac:dyDescent="0.2">
      <c r="A853" s="79">
        <v>845</v>
      </c>
      <c r="B853" s="149" t="s">
        <v>30</v>
      </c>
      <c r="C853" s="162" t="s">
        <v>101</v>
      </c>
      <c r="D853" s="150" t="s">
        <v>3570</v>
      </c>
      <c r="E853" s="151" t="s">
        <v>3278</v>
      </c>
      <c r="F853" s="150" t="s">
        <v>3822</v>
      </c>
      <c r="G853" s="150" t="s">
        <v>772</v>
      </c>
      <c r="H853" s="150" t="s">
        <v>2769</v>
      </c>
      <c r="I853" s="152">
        <v>28512</v>
      </c>
      <c r="J853" s="153">
        <f t="shared" si="51"/>
        <v>28512</v>
      </c>
      <c r="K853" s="154">
        <v>41960</v>
      </c>
      <c r="L853" s="155" t="s">
        <v>4212</v>
      </c>
      <c r="M853" s="156">
        <v>2.010101E+18</v>
      </c>
      <c r="N853" s="157" t="str">
        <f t="shared" si="50"/>
        <v>2010101000000000000FOR-051834/241960</v>
      </c>
      <c r="O853" s="156" t="s">
        <v>3833</v>
      </c>
      <c r="P853" s="145">
        <v>28942225000267</v>
      </c>
    </row>
    <row r="854" spans="1:16" ht="27.75" customHeight="1" x14ac:dyDescent="0.2">
      <c r="A854" s="79">
        <v>846</v>
      </c>
      <c r="B854" s="149" t="s">
        <v>30</v>
      </c>
      <c r="C854" s="162" t="s">
        <v>102</v>
      </c>
      <c r="D854" s="150" t="s">
        <v>3571</v>
      </c>
      <c r="E854" s="151" t="s">
        <v>3279</v>
      </c>
      <c r="F854" s="150" t="s">
        <v>3823</v>
      </c>
      <c r="G854" s="150" t="s">
        <v>773</v>
      </c>
      <c r="H854" s="150" t="s">
        <v>2769</v>
      </c>
      <c r="I854" s="152">
        <v>5043.92</v>
      </c>
      <c r="J854" s="153">
        <f t="shared" si="51"/>
        <v>5043.92</v>
      </c>
      <c r="K854" s="154">
        <v>41981</v>
      </c>
      <c r="L854" s="155" t="s">
        <v>4213</v>
      </c>
      <c r="M854" s="156">
        <v>2.010101E+18</v>
      </c>
      <c r="N854" s="157" t="str">
        <f t="shared" si="50"/>
        <v>2010101000000000000FOR-038896/141981</v>
      </c>
      <c r="O854" s="156" t="s">
        <v>3833</v>
      </c>
      <c r="P854" s="145">
        <v>50313451000157</v>
      </c>
    </row>
    <row r="855" spans="1:16" ht="27.75" customHeight="1" x14ac:dyDescent="0.2">
      <c r="A855" s="79">
        <v>847</v>
      </c>
      <c r="B855" s="149" t="s">
        <v>30</v>
      </c>
      <c r="C855" s="162" t="s">
        <v>102</v>
      </c>
      <c r="D855" s="150" t="s">
        <v>3571</v>
      </c>
      <c r="E855" s="151" t="s">
        <v>3279</v>
      </c>
      <c r="F855" s="150" t="s">
        <v>3823</v>
      </c>
      <c r="G855" s="150" t="s">
        <v>774</v>
      </c>
      <c r="H855" s="150" t="s">
        <v>2769</v>
      </c>
      <c r="I855" s="152">
        <v>5043.92</v>
      </c>
      <c r="J855" s="153">
        <f t="shared" si="51"/>
        <v>5043.92</v>
      </c>
      <c r="K855" s="154">
        <v>42003</v>
      </c>
      <c r="L855" s="155" t="s">
        <v>4214</v>
      </c>
      <c r="M855" s="156">
        <v>2.010101E+18</v>
      </c>
      <c r="N855" s="157" t="str">
        <f t="shared" si="50"/>
        <v>2010101000000000000FOR-039365/142003</v>
      </c>
      <c r="O855" s="156" t="s">
        <v>3833</v>
      </c>
      <c r="P855" s="145">
        <v>50313451000157</v>
      </c>
    </row>
    <row r="856" spans="1:16" ht="27.75" customHeight="1" x14ac:dyDescent="0.2">
      <c r="A856" s="79">
        <v>848</v>
      </c>
      <c r="B856" s="149" t="s">
        <v>30</v>
      </c>
      <c r="C856" s="162" t="s">
        <v>103</v>
      </c>
      <c r="D856" s="150" t="s">
        <v>2916</v>
      </c>
      <c r="E856" s="151" t="s">
        <v>3280</v>
      </c>
      <c r="F856" s="150" t="s">
        <v>3822</v>
      </c>
      <c r="G856" s="150" t="s">
        <v>775</v>
      </c>
      <c r="H856" s="150" t="s">
        <v>2769</v>
      </c>
      <c r="I856" s="152">
        <v>19</v>
      </c>
      <c r="J856" s="153">
        <f t="shared" si="51"/>
        <v>19</v>
      </c>
      <c r="K856" s="154">
        <v>41934</v>
      </c>
      <c r="L856" s="155" t="s">
        <v>4215</v>
      </c>
      <c r="M856" s="156">
        <v>2.010101E+18</v>
      </c>
      <c r="N856" s="157" t="str">
        <f t="shared" si="50"/>
        <v>2010101000000000000FOR-286954/141934</v>
      </c>
      <c r="O856" s="156" t="s">
        <v>3833</v>
      </c>
      <c r="P856" s="145">
        <v>62227509002920</v>
      </c>
    </row>
    <row r="857" spans="1:16" ht="27.75" customHeight="1" x14ac:dyDescent="0.2">
      <c r="A857" s="79">
        <v>849</v>
      </c>
      <c r="B857" s="149" t="s">
        <v>30</v>
      </c>
      <c r="C857" s="162" t="s">
        <v>103</v>
      </c>
      <c r="D857" s="150" t="s">
        <v>2916</v>
      </c>
      <c r="E857" s="151" t="s">
        <v>3280</v>
      </c>
      <c r="F857" s="150" t="s">
        <v>3822</v>
      </c>
      <c r="G857" s="150" t="s">
        <v>776</v>
      </c>
      <c r="H857" s="150" t="s">
        <v>2769</v>
      </c>
      <c r="I857" s="152">
        <v>62980</v>
      </c>
      <c r="J857" s="153">
        <f t="shared" si="51"/>
        <v>62980</v>
      </c>
      <c r="K857" s="154">
        <v>41997</v>
      </c>
      <c r="L857" s="155" t="s">
        <v>4216</v>
      </c>
      <c r="M857" s="156">
        <v>2.010101E+18</v>
      </c>
      <c r="N857" s="157" t="str">
        <f t="shared" si="50"/>
        <v>2010101000000000000FOR-295766/141997</v>
      </c>
      <c r="O857" s="156" t="s">
        <v>3833</v>
      </c>
      <c r="P857" s="145">
        <v>62227509002920</v>
      </c>
    </row>
    <row r="858" spans="1:16" ht="27.75" customHeight="1" x14ac:dyDescent="0.2">
      <c r="A858" s="79">
        <v>850</v>
      </c>
      <c r="B858" s="149" t="s">
        <v>30</v>
      </c>
      <c r="C858" s="162" t="s">
        <v>103</v>
      </c>
      <c r="D858" s="150" t="s">
        <v>2916</v>
      </c>
      <c r="E858" s="151" t="s">
        <v>3280</v>
      </c>
      <c r="F858" s="150" t="s">
        <v>3822</v>
      </c>
      <c r="G858" s="150" t="s">
        <v>777</v>
      </c>
      <c r="H858" s="150" t="s">
        <v>2769</v>
      </c>
      <c r="I858" s="152">
        <v>11397</v>
      </c>
      <c r="J858" s="153">
        <f t="shared" si="51"/>
        <v>11397</v>
      </c>
      <c r="K858" s="154">
        <v>41999</v>
      </c>
      <c r="L858" s="155" t="s">
        <v>4217</v>
      </c>
      <c r="M858" s="156">
        <v>2.010101E+18</v>
      </c>
      <c r="N858" s="157" t="str">
        <f t="shared" si="50"/>
        <v>2010101000000000000FOR-296064/141999</v>
      </c>
      <c r="O858" s="156" t="s">
        <v>3833</v>
      </c>
      <c r="P858" s="145">
        <v>62227509002920</v>
      </c>
    </row>
    <row r="859" spans="1:16" ht="27.75" customHeight="1" x14ac:dyDescent="0.2">
      <c r="A859" s="79">
        <v>851</v>
      </c>
      <c r="B859" s="149" t="s">
        <v>30</v>
      </c>
      <c r="C859" s="162" t="s">
        <v>103</v>
      </c>
      <c r="D859" s="150" t="s">
        <v>2916</v>
      </c>
      <c r="E859" s="151" t="s">
        <v>3280</v>
      </c>
      <c r="F859" s="150" t="s">
        <v>3822</v>
      </c>
      <c r="G859" s="150" t="s">
        <v>778</v>
      </c>
      <c r="H859" s="150" t="s">
        <v>2769</v>
      </c>
      <c r="I859" s="152">
        <v>18555.5</v>
      </c>
      <c r="J859" s="153">
        <f t="shared" si="51"/>
        <v>18555.5</v>
      </c>
      <c r="K859" s="154">
        <v>42002</v>
      </c>
      <c r="L859" s="155" t="s">
        <v>4218</v>
      </c>
      <c r="M859" s="156">
        <v>2.010101E+18</v>
      </c>
      <c r="N859" s="157" t="str">
        <f t="shared" si="50"/>
        <v>2010101000000000000FOR-296310/142002</v>
      </c>
      <c r="O859" s="156" t="s">
        <v>3833</v>
      </c>
      <c r="P859" s="145">
        <v>62227509002920</v>
      </c>
    </row>
    <row r="860" spans="1:16" ht="27.75" customHeight="1" x14ac:dyDescent="0.2">
      <c r="A860" s="79">
        <v>852</v>
      </c>
      <c r="B860" s="149" t="s">
        <v>30</v>
      </c>
      <c r="C860" s="162" t="s">
        <v>103</v>
      </c>
      <c r="D860" s="150" t="s">
        <v>2916</v>
      </c>
      <c r="E860" s="151" t="s">
        <v>3280</v>
      </c>
      <c r="F860" s="150" t="s">
        <v>3822</v>
      </c>
      <c r="G860" s="150" t="s">
        <v>779</v>
      </c>
      <c r="H860" s="150" t="s">
        <v>2769</v>
      </c>
      <c r="I860" s="152">
        <v>2652.87</v>
      </c>
      <c r="J860" s="153">
        <f t="shared" si="51"/>
        <v>2652.87</v>
      </c>
      <c r="K860" s="154">
        <v>42005</v>
      </c>
      <c r="L860" s="155" t="s">
        <v>4219</v>
      </c>
      <c r="M860" s="156">
        <v>2.010101E+18</v>
      </c>
      <c r="N860" s="157" t="str">
        <f t="shared" si="50"/>
        <v>2010101000000000000FOR-297038/142005</v>
      </c>
      <c r="O860" s="156" t="s">
        <v>3833</v>
      </c>
      <c r="P860" s="145">
        <v>62227509002920</v>
      </c>
    </row>
    <row r="861" spans="1:16" ht="27.75" customHeight="1" x14ac:dyDescent="0.2">
      <c r="A861" s="79">
        <v>853</v>
      </c>
      <c r="B861" s="149" t="s">
        <v>30</v>
      </c>
      <c r="C861" s="162" t="s">
        <v>103</v>
      </c>
      <c r="D861" s="150" t="s">
        <v>2916</v>
      </c>
      <c r="E861" s="151" t="s">
        <v>3280</v>
      </c>
      <c r="F861" s="150" t="s">
        <v>3822</v>
      </c>
      <c r="G861" s="150" t="s">
        <v>780</v>
      </c>
      <c r="H861" s="150" t="s">
        <v>2769</v>
      </c>
      <c r="I861" s="152">
        <v>18378.5</v>
      </c>
      <c r="J861" s="153">
        <f t="shared" si="51"/>
        <v>18378.5</v>
      </c>
      <c r="K861" s="154">
        <v>42006</v>
      </c>
      <c r="L861" s="155" t="s">
        <v>4220</v>
      </c>
      <c r="M861" s="156">
        <v>2.010101E+18</v>
      </c>
      <c r="N861" s="157" t="str">
        <f t="shared" si="50"/>
        <v>2010101000000000000FOR-297156/142006</v>
      </c>
      <c r="O861" s="156" t="s">
        <v>3833</v>
      </c>
      <c r="P861" s="145">
        <v>62227509002920</v>
      </c>
    </row>
    <row r="862" spans="1:16" ht="27.75" customHeight="1" x14ac:dyDescent="0.2">
      <c r="A862" s="79">
        <v>854</v>
      </c>
      <c r="B862" s="149" t="s">
        <v>30</v>
      </c>
      <c r="C862" s="162" t="s">
        <v>103</v>
      </c>
      <c r="D862" s="150" t="s">
        <v>2916</v>
      </c>
      <c r="E862" s="151" t="s">
        <v>3280</v>
      </c>
      <c r="F862" s="150" t="s">
        <v>3822</v>
      </c>
      <c r="G862" s="150" t="s">
        <v>781</v>
      </c>
      <c r="H862" s="150" t="s">
        <v>2769</v>
      </c>
      <c r="I862" s="152">
        <v>18378.5</v>
      </c>
      <c r="J862" s="153">
        <f t="shared" si="51"/>
        <v>18378.5</v>
      </c>
      <c r="K862" s="154">
        <v>42009</v>
      </c>
      <c r="L862" s="155" t="s">
        <v>4221</v>
      </c>
      <c r="M862" s="156">
        <v>2.010101E+18</v>
      </c>
      <c r="N862" s="157" t="str">
        <f t="shared" si="50"/>
        <v>2010101000000000000FOR-297351/142009</v>
      </c>
      <c r="O862" s="156" t="s">
        <v>3833</v>
      </c>
      <c r="P862" s="145">
        <v>62227509002920</v>
      </c>
    </row>
    <row r="863" spans="1:16" ht="27.75" customHeight="1" x14ac:dyDescent="0.2">
      <c r="A863" s="79">
        <v>855</v>
      </c>
      <c r="B863" s="149" t="s">
        <v>30</v>
      </c>
      <c r="C863" s="162" t="s">
        <v>103</v>
      </c>
      <c r="D863" s="150" t="s">
        <v>2916</v>
      </c>
      <c r="E863" s="151" t="s">
        <v>3280</v>
      </c>
      <c r="F863" s="150" t="s">
        <v>3822</v>
      </c>
      <c r="G863" s="150" t="s">
        <v>782</v>
      </c>
      <c r="H863" s="150" t="s">
        <v>2769</v>
      </c>
      <c r="I863" s="152">
        <v>42686.5</v>
      </c>
      <c r="J863" s="153">
        <f t="shared" si="51"/>
        <v>42686.5</v>
      </c>
      <c r="K863" s="154">
        <v>42017</v>
      </c>
      <c r="L863" s="155" t="s">
        <v>4222</v>
      </c>
      <c r="M863" s="156">
        <v>2.010101E+18</v>
      </c>
      <c r="N863" s="157" t="str">
        <f t="shared" si="50"/>
        <v>2010101000000000000FOR-298382/142017</v>
      </c>
      <c r="O863" s="156" t="s">
        <v>3833</v>
      </c>
      <c r="P863" s="145">
        <v>62227509002920</v>
      </c>
    </row>
    <row r="864" spans="1:16" ht="27.75" customHeight="1" x14ac:dyDescent="0.2">
      <c r="A864" s="79">
        <v>856</v>
      </c>
      <c r="B864" s="149" t="s">
        <v>30</v>
      </c>
      <c r="C864" s="162" t="s">
        <v>103</v>
      </c>
      <c r="D864" s="150" t="s">
        <v>2916</v>
      </c>
      <c r="E864" s="151" t="s">
        <v>3280</v>
      </c>
      <c r="F864" s="150" t="s">
        <v>3822</v>
      </c>
      <c r="G864" s="150" t="s">
        <v>783</v>
      </c>
      <c r="H864" s="150" t="s">
        <v>2769</v>
      </c>
      <c r="I864" s="152">
        <v>11446</v>
      </c>
      <c r="J864" s="153">
        <f t="shared" si="51"/>
        <v>11446</v>
      </c>
      <c r="K864" s="154">
        <v>42018</v>
      </c>
      <c r="L864" s="155" t="s">
        <v>4223</v>
      </c>
      <c r="M864" s="156">
        <v>2.010101E+18</v>
      </c>
      <c r="N864" s="157" t="str">
        <f t="shared" si="50"/>
        <v>2010101000000000000FOR-298561/142018</v>
      </c>
      <c r="O864" s="156" t="s">
        <v>3833</v>
      </c>
      <c r="P864" s="145">
        <v>62227509002920</v>
      </c>
    </row>
    <row r="865" spans="1:16" ht="27.75" customHeight="1" x14ac:dyDescent="0.2">
      <c r="A865" s="79">
        <v>857</v>
      </c>
      <c r="B865" s="149" t="s">
        <v>30</v>
      </c>
      <c r="C865" s="162" t="s">
        <v>104</v>
      </c>
      <c r="D865" s="150" t="s">
        <v>2914</v>
      </c>
      <c r="E865" s="151" t="s">
        <v>3281</v>
      </c>
      <c r="F865" s="150" t="s">
        <v>3822</v>
      </c>
      <c r="G865" s="150" t="s">
        <v>784</v>
      </c>
      <c r="H865" s="150" t="s">
        <v>2769</v>
      </c>
      <c r="I865" s="152">
        <v>1339.2</v>
      </c>
      <c r="J865" s="153">
        <f t="shared" si="51"/>
        <v>1339.2</v>
      </c>
      <c r="K865" s="154">
        <v>42060</v>
      </c>
      <c r="L865" s="155" t="s">
        <v>4224</v>
      </c>
      <c r="M865" s="156">
        <v>2.010101E+18</v>
      </c>
      <c r="N865" s="157" t="str">
        <f t="shared" si="50"/>
        <v>2010101000000000000FOR-014629/142060</v>
      </c>
      <c r="O865" s="156" t="s">
        <v>3833</v>
      </c>
      <c r="P865" s="145">
        <v>61971040000175</v>
      </c>
    </row>
    <row r="866" spans="1:16" ht="27.75" customHeight="1" x14ac:dyDescent="0.2">
      <c r="A866" s="79">
        <v>858</v>
      </c>
      <c r="B866" s="149" t="s">
        <v>30</v>
      </c>
      <c r="C866" s="162" t="s">
        <v>104</v>
      </c>
      <c r="D866" s="150" t="s">
        <v>2914</v>
      </c>
      <c r="E866" s="151" t="s">
        <v>3281</v>
      </c>
      <c r="F866" s="150" t="s">
        <v>3822</v>
      </c>
      <c r="G866" s="150" t="s">
        <v>785</v>
      </c>
      <c r="H866" s="150" t="s">
        <v>2769</v>
      </c>
      <c r="I866" s="152">
        <v>1339.2</v>
      </c>
      <c r="J866" s="153">
        <f t="shared" si="51"/>
        <v>1339.2</v>
      </c>
      <c r="K866" s="154">
        <v>42065</v>
      </c>
      <c r="L866" s="155" t="s">
        <v>4225</v>
      </c>
      <c r="M866" s="156">
        <v>2.010101E+18</v>
      </c>
      <c r="N866" s="157" t="str">
        <f t="shared" si="50"/>
        <v>2010101000000000000FOR-014629/242065</v>
      </c>
      <c r="O866" s="156" t="s">
        <v>3833</v>
      </c>
      <c r="P866" s="145">
        <v>61971040000175</v>
      </c>
    </row>
    <row r="867" spans="1:16" ht="27.75" customHeight="1" x14ac:dyDescent="0.2">
      <c r="A867" s="79">
        <v>859</v>
      </c>
      <c r="B867" s="149" t="s">
        <v>30</v>
      </c>
      <c r="C867" s="162" t="s">
        <v>104</v>
      </c>
      <c r="D867" s="150" t="s">
        <v>2914</v>
      </c>
      <c r="E867" s="151" t="s">
        <v>3281</v>
      </c>
      <c r="F867" s="150" t="s">
        <v>3822</v>
      </c>
      <c r="G867" s="150" t="s">
        <v>786</v>
      </c>
      <c r="H867" s="150" t="s">
        <v>2769</v>
      </c>
      <c r="I867" s="152">
        <v>1339.2</v>
      </c>
      <c r="J867" s="153">
        <f t="shared" si="51"/>
        <v>1339.2</v>
      </c>
      <c r="K867" s="154">
        <v>42064</v>
      </c>
      <c r="L867" s="155" t="s">
        <v>4226</v>
      </c>
      <c r="M867" s="156">
        <v>2.010101E+18</v>
      </c>
      <c r="N867" s="157" t="str">
        <f t="shared" si="50"/>
        <v>2010101000000000000FOR-014629/342064</v>
      </c>
      <c r="O867" s="156" t="s">
        <v>3833</v>
      </c>
      <c r="P867" s="145">
        <v>61971040000175</v>
      </c>
    </row>
    <row r="868" spans="1:16" ht="27.75" customHeight="1" x14ac:dyDescent="0.2">
      <c r="A868" s="79">
        <v>860</v>
      </c>
      <c r="B868" s="149" t="s">
        <v>30</v>
      </c>
      <c r="C868" s="162" t="s">
        <v>105</v>
      </c>
      <c r="D868" s="150" t="s">
        <v>3572</v>
      </c>
      <c r="E868" s="151" t="s">
        <v>3282</v>
      </c>
      <c r="F868" s="150" t="s">
        <v>3822</v>
      </c>
      <c r="G868" s="150" t="s">
        <v>829</v>
      </c>
      <c r="H868" s="150" t="s">
        <v>2769</v>
      </c>
      <c r="I868" s="152">
        <v>4998.5200000000004</v>
      </c>
      <c r="J868" s="153">
        <f t="shared" si="51"/>
        <v>4998.5200000000004</v>
      </c>
      <c r="K868" s="154">
        <v>42130</v>
      </c>
      <c r="L868" s="155" t="s">
        <v>4227</v>
      </c>
      <c r="M868" s="156">
        <v>2.010101E+18</v>
      </c>
      <c r="N868" s="157" t="str">
        <f t="shared" si="50"/>
        <v>2010101000000000000FOR-026797/142130</v>
      </c>
      <c r="O868" s="156" t="s">
        <v>3833</v>
      </c>
      <c r="P868" s="145">
        <v>14727457000107</v>
      </c>
    </row>
    <row r="869" spans="1:16" ht="27.75" customHeight="1" x14ac:dyDescent="0.2">
      <c r="A869" s="79">
        <v>861</v>
      </c>
      <c r="B869" s="149" t="s">
        <v>30</v>
      </c>
      <c r="C869" s="162" t="s">
        <v>105</v>
      </c>
      <c r="D869" s="150" t="s">
        <v>3572</v>
      </c>
      <c r="E869" s="151" t="s">
        <v>3282</v>
      </c>
      <c r="F869" s="150" t="s">
        <v>3822</v>
      </c>
      <c r="G869" s="150" t="s">
        <v>830</v>
      </c>
      <c r="H869" s="150" t="s">
        <v>2769</v>
      </c>
      <c r="I869" s="152">
        <v>13287.52</v>
      </c>
      <c r="J869" s="153">
        <f t="shared" si="51"/>
        <v>13287.52</v>
      </c>
      <c r="K869" s="154">
        <v>42131</v>
      </c>
      <c r="L869" s="155" t="s">
        <v>4228</v>
      </c>
      <c r="M869" s="156">
        <v>2.010101E+18</v>
      </c>
      <c r="N869" s="157" t="str">
        <f t="shared" si="50"/>
        <v>2010101000000000000FOR-026808/142131</v>
      </c>
      <c r="O869" s="156" t="s">
        <v>3833</v>
      </c>
      <c r="P869" s="145">
        <v>14727457000107</v>
      </c>
    </row>
    <row r="870" spans="1:16" ht="27.75" customHeight="1" x14ac:dyDescent="0.2">
      <c r="A870" s="79">
        <v>862</v>
      </c>
      <c r="B870" s="149" t="s">
        <v>30</v>
      </c>
      <c r="C870" s="162" t="s">
        <v>105</v>
      </c>
      <c r="D870" s="150" t="s">
        <v>3572</v>
      </c>
      <c r="E870" s="151" t="s">
        <v>3282</v>
      </c>
      <c r="F870" s="150" t="s">
        <v>3822</v>
      </c>
      <c r="G870" s="150" t="s">
        <v>831</v>
      </c>
      <c r="H870" s="150" t="s">
        <v>2769</v>
      </c>
      <c r="I870" s="152">
        <v>13287.52</v>
      </c>
      <c r="J870" s="153">
        <f t="shared" si="51"/>
        <v>13287.52</v>
      </c>
      <c r="K870" s="154">
        <v>42132</v>
      </c>
      <c r="L870" s="155" t="s">
        <v>4229</v>
      </c>
      <c r="M870" s="156">
        <v>2.010101E+18</v>
      </c>
      <c r="N870" s="157" t="str">
        <f t="shared" si="50"/>
        <v>2010101000000000000FOR-026817/142132</v>
      </c>
      <c r="O870" s="156" t="s">
        <v>3833</v>
      </c>
      <c r="P870" s="145">
        <v>14727457000107</v>
      </c>
    </row>
    <row r="871" spans="1:16" ht="27.75" customHeight="1" x14ac:dyDescent="0.2">
      <c r="A871" s="79">
        <v>863</v>
      </c>
      <c r="B871" s="149" t="s">
        <v>30</v>
      </c>
      <c r="C871" s="162" t="s">
        <v>105</v>
      </c>
      <c r="D871" s="150" t="s">
        <v>3572</v>
      </c>
      <c r="E871" s="151" t="s">
        <v>3282</v>
      </c>
      <c r="F871" s="150" t="s">
        <v>3822</v>
      </c>
      <c r="G871" s="150" t="s">
        <v>832</v>
      </c>
      <c r="H871" s="150" t="s">
        <v>2769</v>
      </c>
      <c r="I871" s="152">
        <v>25367.08</v>
      </c>
      <c r="J871" s="153">
        <f t="shared" si="51"/>
        <v>25367.08</v>
      </c>
      <c r="K871" s="154">
        <v>42136</v>
      </c>
      <c r="L871" s="155" t="s">
        <v>4230</v>
      </c>
      <c r="M871" s="156">
        <v>2.010101E+18</v>
      </c>
      <c r="N871" s="157" t="str">
        <f t="shared" si="50"/>
        <v>2010101000000000000FOR-026843/142136</v>
      </c>
      <c r="O871" s="156" t="s">
        <v>3833</v>
      </c>
      <c r="P871" s="145">
        <v>14727457000107</v>
      </c>
    </row>
    <row r="872" spans="1:16" ht="27.75" customHeight="1" x14ac:dyDescent="0.2">
      <c r="A872" s="79">
        <v>864</v>
      </c>
      <c r="B872" s="149" t="s">
        <v>30</v>
      </c>
      <c r="C872" s="162" t="s">
        <v>105</v>
      </c>
      <c r="D872" s="150" t="s">
        <v>3572</v>
      </c>
      <c r="E872" s="151" t="s">
        <v>3282</v>
      </c>
      <c r="F872" s="150" t="s">
        <v>3822</v>
      </c>
      <c r="G872" s="150" t="s">
        <v>833</v>
      </c>
      <c r="H872" s="150" t="s">
        <v>2769</v>
      </c>
      <c r="I872" s="152">
        <v>13287.52</v>
      </c>
      <c r="J872" s="153">
        <f t="shared" si="51"/>
        <v>13287.52</v>
      </c>
      <c r="K872" s="154">
        <v>42137</v>
      </c>
      <c r="L872" s="155" t="s">
        <v>4231</v>
      </c>
      <c r="M872" s="156">
        <v>2.010101E+18</v>
      </c>
      <c r="N872" s="157" t="str">
        <f t="shared" si="50"/>
        <v>2010101000000000000FOR-026858/142137</v>
      </c>
      <c r="O872" s="156" t="s">
        <v>3833</v>
      </c>
      <c r="P872" s="145">
        <v>14727457000107</v>
      </c>
    </row>
    <row r="873" spans="1:16" ht="27.75" customHeight="1" x14ac:dyDescent="0.2">
      <c r="A873" s="79">
        <v>865</v>
      </c>
      <c r="B873" s="149" t="s">
        <v>30</v>
      </c>
      <c r="C873" s="162" t="s">
        <v>105</v>
      </c>
      <c r="D873" s="150" t="s">
        <v>3572</v>
      </c>
      <c r="E873" s="151" t="s">
        <v>3282</v>
      </c>
      <c r="F873" s="150" t="s">
        <v>3822</v>
      </c>
      <c r="G873" s="150" t="s">
        <v>834</v>
      </c>
      <c r="H873" s="150" t="s">
        <v>2769</v>
      </c>
      <c r="I873" s="152">
        <v>13287.52</v>
      </c>
      <c r="J873" s="153">
        <f t="shared" si="51"/>
        <v>13287.52</v>
      </c>
      <c r="K873" s="154">
        <v>42137</v>
      </c>
      <c r="L873" s="155" t="s">
        <v>4232</v>
      </c>
      <c r="M873" s="156">
        <v>2.010101E+18</v>
      </c>
      <c r="N873" s="157" t="str">
        <f t="shared" si="50"/>
        <v>2010101000000000000FOR-026859/142137</v>
      </c>
      <c r="O873" s="156" t="s">
        <v>3833</v>
      </c>
      <c r="P873" s="145">
        <v>14727457000107</v>
      </c>
    </row>
    <row r="874" spans="1:16" ht="27.75" customHeight="1" x14ac:dyDescent="0.2">
      <c r="A874" s="79">
        <v>866</v>
      </c>
      <c r="B874" s="149" t="s">
        <v>30</v>
      </c>
      <c r="C874" s="162" t="s">
        <v>105</v>
      </c>
      <c r="D874" s="150" t="s">
        <v>3572</v>
      </c>
      <c r="E874" s="151" t="s">
        <v>3282</v>
      </c>
      <c r="F874" s="150" t="s">
        <v>3822</v>
      </c>
      <c r="G874" s="150" t="s">
        <v>835</v>
      </c>
      <c r="H874" s="150" t="s">
        <v>2769</v>
      </c>
      <c r="I874" s="152">
        <v>13287.52</v>
      </c>
      <c r="J874" s="153">
        <f t="shared" si="51"/>
        <v>13287.52</v>
      </c>
      <c r="K874" s="154">
        <v>42138</v>
      </c>
      <c r="L874" s="155" t="s">
        <v>4233</v>
      </c>
      <c r="M874" s="156">
        <v>2.010101E+18</v>
      </c>
      <c r="N874" s="157" t="str">
        <f t="shared" si="50"/>
        <v>2010101000000000000FOR-026872/142138</v>
      </c>
      <c r="O874" s="156" t="s">
        <v>3833</v>
      </c>
      <c r="P874" s="145">
        <v>14727457000107</v>
      </c>
    </row>
    <row r="875" spans="1:16" ht="27.75" customHeight="1" x14ac:dyDescent="0.2">
      <c r="A875" s="79">
        <v>867</v>
      </c>
      <c r="B875" s="149" t="s">
        <v>30</v>
      </c>
      <c r="C875" s="162" t="s">
        <v>105</v>
      </c>
      <c r="D875" s="150" t="s">
        <v>3572</v>
      </c>
      <c r="E875" s="151" t="s">
        <v>3282</v>
      </c>
      <c r="F875" s="150" t="s">
        <v>3822</v>
      </c>
      <c r="G875" s="150" t="s">
        <v>836</v>
      </c>
      <c r="H875" s="150" t="s">
        <v>2769</v>
      </c>
      <c r="I875" s="152">
        <v>25367.08</v>
      </c>
      <c r="J875" s="153">
        <f t="shared" si="51"/>
        <v>25367.08</v>
      </c>
      <c r="K875" s="154">
        <v>42138</v>
      </c>
      <c r="L875" s="155" t="s">
        <v>4234</v>
      </c>
      <c r="M875" s="156">
        <v>2.010101E+18</v>
      </c>
      <c r="N875" s="157" t="str">
        <f t="shared" si="50"/>
        <v>2010101000000000000FOR-026875/142138</v>
      </c>
      <c r="O875" s="156" t="s">
        <v>3833</v>
      </c>
      <c r="P875" s="145">
        <v>14727457000107</v>
      </c>
    </row>
    <row r="876" spans="1:16" ht="27.75" customHeight="1" x14ac:dyDescent="0.2">
      <c r="A876" s="79">
        <v>868</v>
      </c>
      <c r="B876" s="149" t="s">
        <v>30</v>
      </c>
      <c r="C876" s="162" t="s">
        <v>105</v>
      </c>
      <c r="D876" s="150" t="s">
        <v>3572</v>
      </c>
      <c r="E876" s="151" t="s">
        <v>3282</v>
      </c>
      <c r="F876" s="150" t="s">
        <v>3822</v>
      </c>
      <c r="G876" s="150" t="s">
        <v>837</v>
      </c>
      <c r="H876" s="150" t="s">
        <v>2769</v>
      </c>
      <c r="I876" s="152">
        <v>25367.08</v>
      </c>
      <c r="J876" s="153">
        <f t="shared" si="51"/>
        <v>25367.08</v>
      </c>
      <c r="K876" s="154">
        <v>42138</v>
      </c>
      <c r="L876" s="155" t="s">
        <v>4235</v>
      </c>
      <c r="M876" s="156">
        <v>2.010101E+18</v>
      </c>
      <c r="N876" s="157" t="str">
        <f t="shared" si="50"/>
        <v>2010101000000000000FOR-026877/142138</v>
      </c>
      <c r="O876" s="156" t="s">
        <v>3833</v>
      </c>
      <c r="P876" s="145">
        <v>14727457000107</v>
      </c>
    </row>
    <row r="877" spans="1:16" ht="27.75" customHeight="1" x14ac:dyDescent="0.2">
      <c r="A877" s="79">
        <v>869</v>
      </c>
      <c r="B877" s="149" t="s">
        <v>30</v>
      </c>
      <c r="C877" s="162" t="s">
        <v>105</v>
      </c>
      <c r="D877" s="150" t="s">
        <v>3572</v>
      </c>
      <c r="E877" s="151" t="s">
        <v>3282</v>
      </c>
      <c r="F877" s="150" t="s">
        <v>3822</v>
      </c>
      <c r="G877" s="150" t="s">
        <v>838</v>
      </c>
      <c r="H877" s="150" t="s">
        <v>2769</v>
      </c>
      <c r="I877" s="152">
        <v>25367.08</v>
      </c>
      <c r="J877" s="153">
        <f t="shared" ref="J877:J908" si="52">I877</f>
        <v>25367.08</v>
      </c>
      <c r="K877" s="154">
        <v>42139</v>
      </c>
      <c r="L877" s="155" t="s">
        <v>4236</v>
      </c>
      <c r="M877" s="156">
        <v>2.010101E+18</v>
      </c>
      <c r="N877" s="157" t="str">
        <f t="shared" si="50"/>
        <v>2010101000000000000FOR-026893/142139</v>
      </c>
      <c r="O877" s="156" t="s">
        <v>3833</v>
      </c>
      <c r="P877" s="145">
        <v>14727457000107</v>
      </c>
    </row>
    <row r="878" spans="1:16" ht="27.75" customHeight="1" x14ac:dyDescent="0.2">
      <c r="A878" s="79">
        <v>870</v>
      </c>
      <c r="B878" s="149" t="s">
        <v>30</v>
      </c>
      <c r="C878" s="162" t="s">
        <v>105</v>
      </c>
      <c r="D878" s="150" t="s">
        <v>3572</v>
      </c>
      <c r="E878" s="151" t="s">
        <v>3282</v>
      </c>
      <c r="F878" s="150" t="s">
        <v>3822</v>
      </c>
      <c r="G878" s="150" t="s">
        <v>839</v>
      </c>
      <c r="H878" s="150" t="s">
        <v>2769</v>
      </c>
      <c r="I878" s="152">
        <v>25367.08</v>
      </c>
      <c r="J878" s="153">
        <f t="shared" si="52"/>
        <v>25367.08</v>
      </c>
      <c r="K878" s="154">
        <v>42142</v>
      </c>
      <c r="L878" s="155" t="s">
        <v>4237</v>
      </c>
      <c r="M878" s="156">
        <v>2.010101E+18</v>
      </c>
      <c r="N878" s="157" t="str">
        <f t="shared" si="50"/>
        <v>2010101000000000000FOR-026903/142142</v>
      </c>
      <c r="O878" s="156" t="s">
        <v>3833</v>
      </c>
      <c r="P878" s="145">
        <v>14727457000107</v>
      </c>
    </row>
    <row r="879" spans="1:16" ht="27.75" customHeight="1" x14ac:dyDescent="0.2">
      <c r="A879" s="79">
        <v>871</v>
      </c>
      <c r="B879" s="149" t="s">
        <v>30</v>
      </c>
      <c r="C879" s="162" t="s">
        <v>105</v>
      </c>
      <c r="D879" s="150" t="s">
        <v>3572</v>
      </c>
      <c r="E879" s="151" t="s">
        <v>3282</v>
      </c>
      <c r="F879" s="150" t="s">
        <v>3822</v>
      </c>
      <c r="G879" s="150" t="s">
        <v>840</v>
      </c>
      <c r="H879" s="150" t="s">
        <v>2769</v>
      </c>
      <c r="I879" s="152">
        <v>25367.08</v>
      </c>
      <c r="J879" s="153">
        <f t="shared" si="52"/>
        <v>25367.08</v>
      </c>
      <c r="K879" s="154">
        <v>42143</v>
      </c>
      <c r="L879" s="155" t="s">
        <v>4238</v>
      </c>
      <c r="M879" s="156">
        <v>2.010101E+18</v>
      </c>
      <c r="N879" s="157" t="str">
        <f t="shared" si="50"/>
        <v>2010101000000000000FOR-026913/142143</v>
      </c>
      <c r="O879" s="156" t="s">
        <v>3833</v>
      </c>
      <c r="P879" s="145">
        <v>14727457000107</v>
      </c>
    </row>
    <row r="880" spans="1:16" ht="27.75" customHeight="1" x14ac:dyDescent="0.2">
      <c r="A880" s="79">
        <v>872</v>
      </c>
      <c r="B880" s="149" t="s">
        <v>30</v>
      </c>
      <c r="C880" s="162" t="s">
        <v>105</v>
      </c>
      <c r="D880" s="150" t="s">
        <v>3572</v>
      </c>
      <c r="E880" s="151" t="s">
        <v>3282</v>
      </c>
      <c r="F880" s="150" t="s">
        <v>3822</v>
      </c>
      <c r="G880" s="150" t="s">
        <v>841</v>
      </c>
      <c r="H880" s="150" t="s">
        <v>2769</v>
      </c>
      <c r="I880" s="152">
        <v>25367.08</v>
      </c>
      <c r="J880" s="153">
        <f t="shared" si="52"/>
        <v>25367.08</v>
      </c>
      <c r="K880" s="154">
        <v>42144</v>
      </c>
      <c r="L880" s="155" t="s">
        <v>4239</v>
      </c>
      <c r="M880" s="156">
        <v>2.010101E+18</v>
      </c>
      <c r="N880" s="157" t="str">
        <f t="shared" si="50"/>
        <v>2010101000000000000FOR-026934/142144</v>
      </c>
      <c r="O880" s="156" t="s">
        <v>3833</v>
      </c>
      <c r="P880" s="145">
        <v>14727457000107</v>
      </c>
    </row>
    <row r="881" spans="1:16" ht="27.75" customHeight="1" x14ac:dyDescent="0.2">
      <c r="A881" s="79">
        <v>873</v>
      </c>
      <c r="B881" s="149" t="s">
        <v>30</v>
      </c>
      <c r="C881" s="162" t="s">
        <v>105</v>
      </c>
      <c r="D881" s="150" t="s">
        <v>3572</v>
      </c>
      <c r="E881" s="151" t="s">
        <v>3282</v>
      </c>
      <c r="F881" s="150" t="s">
        <v>3822</v>
      </c>
      <c r="G881" s="150" t="s">
        <v>842</v>
      </c>
      <c r="H881" s="150" t="s">
        <v>2769</v>
      </c>
      <c r="I881" s="152">
        <v>25367.08</v>
      </c>
      <c r="J881" s="153">
        <f t="shared" si="52"/>
        <v>25367.08</v>
      </c>
      <c r="K881" s="154">
        <v>42146</v>
      </c>
      <c r="L881" s="155" t="s">
        <v>4240</v>
      </c>
      <c r="M881" s="156">
        <v>2.010101E+18</v>
      </c>
      <c r="N881" s="157" t="str">
        <f t="shared" si="50"/>
        <v>2010101000000000000FOR-026968/142146</v>
      </c>
      <c r="O881" s="156" t="s">
        <v>3833</v>
      </c>
      <c r="P881" s="145">
        <v>14727457000107</v>
      </c>
    </row>
    <row r="882" spans="1:16" ht="27.75" customHeight="1" x14ac:dyDescent="0.2">
      <c r="A882" s="79">
        <v>874</v>
      </c>
      <c r="B882" s="149" t="s">
        <v>30</v>
      </c>
      <c r="C882" s="162" t="s">
        <v>105</v>
      </c>
      <c r="D882" s="150" t="s">
        <v>3572</v>
      </c>
      <c r="E882" s="151" t="s">
        <v>3282</v>
      </c>
      <c r="F882" s="150" t="s">
        <v>3822</v>
      </c>
      <c r="G882" s="150" t="s">
        <v>843</v>
      </c>
      <c r="H882" s="150" t="s">
        <v>2769</v>
      </c>
      <c r="I882" s="152">
        <v>25669.22</v>
      </c>
      <c r="J882" s="153">
        <f t="shared" si="52"/>
        <v>25669.22</v>
      </c>
      <c r="K882" s="154">
        <v>42146</v>
      </c>
      <c r="L882" s="155" t="s">
        <v>4241</v>
      </c>
      <c r="M882" s="156">
        <v>2.010101E+18</v>
      </c>
      <c r="N882" s="157" t="str">
        <f t="shared" si="50"/>
        <v>2010101000000000000FOR-026970/142146</v>
      </c>
      <c r="O882" s="156" t="s">
        <v>3833</v>
      </c>
      <c r="P882" s="145">
        <v>14727457000107</v>
      </c>
    </row>
    <row r="883" spans="1:16" ht="27.75" customHeight="1" x14ac:dyDescent="0.2">
      <c r="A883" s="79">
        <v>875</v>
      </c>
      <c r="B883" s="149" t="s">
        <v>30</v>
      </c>
      <c r="C883" s="162" t="s">
        <v>105</v>
      </c>
      <c r="D883" s="150" t="s">
        <v>3572</v>
      </c>
      <c r="E883" s="151" t="s">
        <v>3282</v>
      </c>
      <c r="F883" s="150" t="s">
        <v>3822</v>
      </c>
      <c r="G883" s="150" t="s">
        <v>844</v>
      </c>
      <c r="H883" s="150" t="s">
        <v>2769</v>
      </c>
      <c r="I883" s="152">
        <v>25367.08</v>
      </c>
      <c r="J883" s="153">
        <f t="shared" si="52"/>
        <v>25367.08</v>
      </c>
      <c r="K883" s="154">
        <v>42149</v>
      </c>
      <c r="L883" s="155" t="s">
        <v>4242</v>
      </c>
      <c r="M883" s="156">
        <v>2.010101E+18</v>
      </c>
      <c r="N883" s="157" t="str">
        <f t="shared" si="50"/>
        <v>2010101000000000000FOR-026988/142149</v>
      </c>
      <c r="O883" s="156" t="s">
        <v>3833</v>
      </c>
      <c r="P883" s="145">
        <v>14727457000107</v>
      </c>
    </row>
    <row r="884" spans="1:16" ht="27.75" customHeight="1" x14ac:dyDescent="0.2">
      <c r="A884" s="79">
        <v>876</v>
      </c>
      <c r="B884" s="149" t="s">
        <v>30</v>
      </c>
      <c r="C884" s="162" t="s">
        <v>105</v>
      </c>
      <c r="D884" s="150" t="s">
        <v>3572</v>
      </c>
      <c r="E884" s="151" t="s">
        <v>3282</v>
      </c>
      <c r="F884" s="150" t="s">
        <v>3822</v>
      </c>
      <c r="G884" s="150" t="s">
        <v>845</v>
      </c>
      <c r="H884" s="150" t="s">
        <v>2769</v>
      </c>
      <c r="I884" s="152">
        <v>13445.78</v>
      </c>
      <c r="J884" s="153">
        <f t="shared" si="52"/>
        <v>13445.78</v>
      </c>
      <c r="K884" s="154">
        <v>42150</v>
      </c>
      <c r="L884" s="155" t="s">
        <v>4243</v>
      </c>
      <c r="M884" s="156">
        <v>2.010101E+18</v>
      </c>
      <c r="N884" s="157" t="str">
        <f t="shared" si="50"/>
        <v>2010101000000000000FOR-026995/142150</v>
      </c>
      <c r="O884" s="156" t="s">
        <v>3833</v>
      </c>
      <c r="P884" s="145">
        <v>14727457000107</v>
      </c>
    </row>
    <row r="885" spans="1:16" ht="27.75" customHeight="1" x14ac:dyDescent="0.2">
      <c r="A885" s="79">
        <v>877</v>
      </c>
      <c r="B885" s="149" t="s">
        <v>30</v>
      </c>
      <c r="C885" s="162" t="s">
        <v>105</v>
      </c>
      <c r="D885" s="150" t="s">
        <v>3572</v>
      </c>
      <c r="E885" s="151" t="s">
        <v>3282</v>
      </c>
      <c r="F885" s="150" t="s">
        <v>3822</v>
      </c>
      <c r="G885" s="150" t="s">
        <v>846</v>
      </c>
      <c r="H885" s="150" t="s">
        <v>2769</v>
      </c>
      <c r="I885" s="152">
        <v>25669.22</v>
      </c>
      <c r="J885" s="153">
        <f t="shared" si="52"/>
        <v>25669.22</v>
      </c>
      <c r="K885" s="154">
        <v>42150</v>
      </c>
      <c r="L885" s="155" t="s">
        <v>4244</v>
      </c>
      <c r="M885" s="156">
        <v>2.010101E+18</v>
      </c>
      <c r="N885" s="157" t="str">
        <f t="shared" si="50"/>
        <v>2010101000000000000FOR-027021/142150</v>
      </c>
      <c r="O885" s="156" t="s">
        <v>3833</v>
      </c>
      <c r="P885" s="145">
        <v>14727457000107</v>
      </c>
    </row>
    <row r="886" spans="1:16" ht="27.75" customHeight="1" x14ac:dyDescent="0.2">
      <c r="A886" s="79">
        <v>878</v>
      </c>
      <c r="B886" s="149" t="s">
        <v>30</v>
      </c>
      <c r="C886" s="162" t="s">
        <v>105</v>
      </c>
      <c r="D886" s="150" t="s">
        <v>3572</v>
      </c>
      <c r="E886" s="151" t="s">
        <v>3282</v>
      </c>
      <c r="F886" s="150" t="s">
        <v>3822</v>
      </c>
      <c r="G886" s="150" t="s">
        <v>847</v>
      </c>
      <c r="H886" s="150" t="s">
        <v>2769</v>
      </c>
      <c r="I886" s="152">
        <v>25669.22</v>
      </c>
      <c r="J886" s="153">
        <f t="shared" si="52"/>
        <v>25669.22</v>
      </c>
      <c r="K886" s="154">
        <v>42151</v>
      </c>
      <c r="L886" s="155" t="s">
        <v>4245</v>
      </c>
      <c r="M886" s="156">
        <v>2.010101E+18</v>
      </c>
      <c r="N886" s="157" t="str">
        <f t="shared" si="50"/>
        <v>2010101000000000000FOR-027023/142151</v>
      </c>
      <c r="O886" s="156" t="s">
        <v>3833</v>
      </c>
      <c r="P886" s="145">
        <v>14727457000107</v>
      </c>
    </row>
    <row r="887" spans="1:16" ht="27.75" customHeight="1" x14ac:dyDescent="0.2">
      <c r="A887" s="79">
        <v>879</v>
      </c>
      <c r="B887" s="149" t="s">
        <v>30</v>
      </c>
      <c r="C887" s="162" t="s">
        <v>105</v>
      </c>
      <c r="D887" s="150" t="s">
        <v>3572</v>
      </c>
      <c r="E887" s="151" t="s">
        <v>3282</v>
      </c>
      <c r="F887" s="150" t="s">
        <v>3822</v>
      </c>
      <c r="G887" s="150" t="s">
        <v>848</v>
      </c>
      <c r="H887" s="150" t="s">
        <v>2769</v>
      </c>
      <c r="I887" s="152">
        <v>13445.78</v>
      </c>
      <c r="J887" s="153">
        <f t="shared" si="52"/>
        <v>13445.78</v>
      </c>
      <c r="K887" s="154">
        <v>42151</v>
      </c>
      <c r="L887" s="155" t="s">
        <v>4246</v>
      </c>
      <c r="M887" s="156">
        <v>2.010101E+18</v>
      </c>
      <c r="N887" s="157" t="str">
        <f t="shared" si="50"/>
        <v>2010101000000000000FOR-027044/142151</v>
      </c>
      <c r="O887" s="156" t="s">
        <v>3833</v>
      </c>
      <c r="P887" s="145">
        <v>14727457000107</v>
      </c>
    </row>
    <row r="888" spans="1:16" ht="27.75" customHeight="1" x14ac:dyDescent="0.2">
      <c r="A888" s="79">
        <v>880</v>
      </c>
      <c r="B888" s="149" t="s">
        <v>30</v>
      </c>
      <c r="C888" s="162" t="s">
        <v>105</v>
      </c>
      <c r="D888" s="150" t="s">
        <v>3572</v>
      </c>
      <c r="E888" s="151" t="s">
        <v>3282</v>
      </c>
      <c r="F888" s="150" t="s">
        <v>3822</v>
      </c>
      <c r="G888" s="150" t="s">
        <v>849</v>
      </c>
      <c r="H888" s="150" t="s">
        <v>2769</v>
      </c>
      <c r="I888" s="152">
        <v>25669.22</v>
      </c>
      <c r="J888" s="153">
        <f t="shared" si="52"/>
        <v>25669.22</v>
      </c>
      <c r="K888" s="154">
        <v>42152</v>
      </c>
      <c r="L888" s="155" t="s">
        <v>4247</v>
      </c>
      <c r="M888" s="156">
        <v>2.010101E+18</v>
      </c>
      <c r="N888" s="157" t="str">
        <f t="shared" si="50"/>
        <v>2010101000000000000FOR-027046/142152</v>
      </c>
      <c r="O888" s="156" t="s">
        <v>3833</v>
      </c>
      <c r="P888" s="145">
        <v>14727457000107</v>
      </c>
    </row>
    <row r="889" spans="1:16" ht="27.75" customHeight="1" x14ac:dyDescent="0.2">
      <c r="A889" s="79">
        <v>881</v>
      </c>
      <c r="B889" s="149" t="s">
        <v>30</v>
      </c>
      <c r="C889" s="162" t="s">
        <v>105</v>
      </c>
      <c r="D889" s="150" t="s">
        <v>3572</v>
      </c>
      <c r="E889" s="151" t="s">
        <v>3282</v>
      </c>
      <c r="F889" s="150" t="s">
        <v>3822</v>
      </c>
      <c r="G889" s="150" t="s">
        <v>850</v>
      </c>
      <c r="H889" s="150" t="s">
        <v>2769</v>
      </c>
      <c r="I889" s="152">
        <v>13445.78</v>
      </c>
      <c r="J889" s="153">
        <f t="shared" si="52"/>
        <v>13445.78</v>
      </c>
      <c r="K889" s="154">
        <v>42152</v>
      </c>
      <c r="L889" s="155" t="s">
        <v>4248</v>
      </c>
      <c r="M889" s="156">
        <v>2.010101E+18</v>
      </c>
      <c r="N889" s="157" t="str">
        <f t="shared" si="50"/>
        <v>2010101000000000000FOR-027054/142152</v>
      </c>
      <c r="O889" s="156" t="s">
        <v>3833</v>
      </c>
      <c r="P889" s="145">
        <v>14727457000107</v>
      </c>
    </row>
    <row r="890" spans="1:16" ht="27.75" customHeight="1" x14ac:dyDescent="0.2">
      <c r="A890" s="79">
        <v>882</v>
      </c>
      <c r="B890" s="149" t="s">
        <v>30</v>
      </c>
      <c r="C890" s="162" t="s">
        <v>105</v>
      </c>
      <c r="D890" s="150" t="s">
        <v>3572</v>
      </c>
      <c r="E890" s="151" t="s">
        <v>3282</v>
      </c>
      <c r="F890" s="150" t="s">
        <v>3822</v>
      </c>
      <c r="G890" s="150" t="s">
        <v>852</v>
      </c>
      <c r="H890" s="150" t="s">
        <v>2769</v>
      </c>
      <c r="I890" s="152">
        <v>25669.22</v>
      </c>
      <c r="J890" s="153">
        <f t="shared" si="52"/>
        <v>25669.22</v>
      </c>
      <c r="K890" s="154">
        <v>42156</v>
      </c>
      <c r="L890" s="155" t="s">
        <v>4249</v>
      </c>
      <c r="M890" s="156">
        <v>2.010101E+18</v>
      </c>
      <c r="N890" s="157" t="str">
        <f t="shared" si="50"/>
        <v>2010101000000000000FOR-027094/142156</v>
      </c>
      <c r="O890" s="156" t="s">
        <v>3833</v>
      </c>
      <c r="P890" s="145">
        <v>14727457000107</v>
      </c>
    </row>
    <row r="891" spans="1:16" ht="27.75" customHeight="1" x14ac:dyDescent="0.2">
      <c r="A891" s="79">
        <v>883</v>
      </c>
      <c r="B891" s="149" t="s">
        <v>30</v>
      </c>
      <c r="C891" s="162" t="s">
        <v>105</v>
      </c>
      <c r="D891" s="150" t="s">
        <v>3572</v>
      </c>
      <c r="E891" s="151" t="s">
        <v>3282</v>
      </c>
      <c r="F891" s="150" t="s">
        <v>3822</v>
      </c>
      <c r="G891" s="150" t="s">
        <v>853</v>
      </c>
      <c r="H891" s="150" t="s">
        <v>2769</v>
      </c>
      <c r="I891" s="152">
        <v>14675.1</v>
      </c>
      <c r="J891" s="153">
        <f t="shared" si="52"/>
        <v>14675.1</v>
      </c>
      <c r="K891" s="154">
        <v>42156</v>
      </c>
      <c r="L891" s="155" t="s">
        <v>4250</v>
      </c>
      <c r="M891" s="156">
        <v>2.010101E+18</v>
      </c>
      <c r="N891" s="157" t="str">
        <f t="shared" si="50"/>
        <v>2010101000000000000FOR-027101/142156</v>
      </c>
      <c r="O891" s="156" t="s">
        <v>3833</v>
      </c>
      <c r="P891" s="145">
        <v>14727457000107</v>
      </c>
    </row>
    <row r="892" spans="1:16" ht="27.75" customHeight="1" x14ac:dyDescent="0.2">
      <c r="A892" s="79">
        <v>884</v>
      </c>
      <c r="B892" s="149" t="s">
        <v>30</v>
      </c>
      <c r="C892" s="162" t="s">
        <v>105</v>
      </c>
      <c r="D892" s="150" t="s">
        <v>3572</v>
      </c>
      <c r="E892" s="151" t="s">
        <v>3282</v>
      </c>
      <c r="F892" s="150" t="s">
        <v>3822</v>
      </c>
      <c r="G892" s="150" t="s">
        <v>851</v>
      </c>
      <c r="H892" s="150" t="s">
        <v>2769</v>
      </c>
      <c r="I892" s="152">
        <v>25669.22</v>
      </c>
      <c r="J892" s="153">
        <f t="shared" si="52"/>
        <v>25669.22</v>
      </c>
      <c r="K892" s="154">
        <v>42156</v>
      </c>
      <c r="L892" s="155" t="s">
        <v>4251</v>
      </c>
      <c r="M892" s="156">
        <v>2.010101E+18</v>
      </c>
      <c r="N892" s="157" t="str">
        <f t="shared" si="50"/>
        <v>2010101000000000000FOR-027090/142156</v>
      </c>
      <c r="O892" s="156" t="s">
        <v>3833</v>
      </c>
      <c r="P892" s="145">
        <v>14727457000107</v>
      </c>
    </row>
    <row r="893" spans="1:16" ht="27.75" customHeight="1" x14ac:dyDescent="0.2">
      <c r="A893" s="79">
        <v>885</v>
      </c>
      <c r="B893" s="149" t="s">
        <v>30</v>
      </c>
      <c r="C893" s="162" t="s">
        <v>105</v>
      </c>
      <c r="D893" s="150" t="s">
        <v>3572</v>
      </c>
      <c r="E893" s="151" t="s">
        <v>3282</v>
      </c>
      <c r="F893" s="150" t="s">
        <v>3822</v>
      </c>
      <c r="G893" s="150" t="s">
        <v>854</v>
      </c>
      <c r="H893" s="150" t="s">
        <v>2769</v>
      </c>
      <c r="I893" s="152">
        <v>13445.78</v>
      </c>
      <c r="J893" s="153">
        <f t="shared" si="52"/>
        <v>13445.78</v>
      </c>
      <c r="K893" s="154">
        <v>42156</v>
      </c>
      <c r="L893" s="155" t="s">
        <v>4252</v>
      </c>
      <c r="M893" s="156">
        <v>2.010101E+18</v>
      </c>
      <c r="N893" s="157" t="str">
        <f t="shared" si="50"/>
        <v>2010101000000000000FOR-027110/142156</v>
      </c>
      <c r="O893" s="156" t="s">
        <v>3833</v>
      </c>
      <c r="P893" s="145">
        <v>14727457000107</v>
      </c>
    </row>
    <row r="894" spans="1:16" ht="27.75" customHeight="1" x14ac:dyDescent="0.2">
      <c r="A894" s="79">
        <v>886</v>
      </c>
      <c r="B894" s="149" t="s">
        <v>30</v>
      </c>
      <c r="C894" s="162" t="s">
        <v>105</v>
      </c>
      <c r="D894" s="150" t="s">
        <v>3572</v>
      </c>
      <c r="E894" s="151" t="s">
        <v>3282</v>
      </c>
      <c r="F894" s="150" t="s">
        <v>3822</v>
      </c>
      <c r="G894" s="150" t="s">
        <v>855</v>
      </c>
      <c r="H894" s="150" t="s">
        <v>2769</v>
      </c>
      <c r="I894" s="152">
        <v>25669.22</v>
      </c>
      <c r="J894" s="153">
        <f t="shared" si="52"/>
        <v>25669.22</v>
      </c>
      <c r="K894" s="154">
        <v>42157</v>
      </c>
      <c r="L894" s="155" t="s">
        <v>4253</v>
      </c>
      <c r="M894" s="156">
        <v>2.010101E+18</v>
      </c>
      <c r="N894" s="157" t="str">
        <f t="shared" si="50"/>
        <v>2010101000000000000FOR-027113/142157</v>
      </c>
      <c r="O894" s="156" t="s">
        <v>3833</v>
      </c>
      <c r="P894" s="145">
        <v>14727457000107</v>
      </c>
    </row>
    <row r="895" spans="1:16" ht="27.75" customHeight="1" x14ac:dyDescent="0.2">
      <c r="A895" s="79">
        <v>887</v>
      </c>
      <c r="B895" s="149" t="s">
        <v>30</v>
      </c>
      <c r="C895" s="162" t="s">
        <v>105</v>
      </c>
      <c r="D895" s="150" t="s">
        <v>3572</v>
      </c>
      <c r="E895" s="151" t="s">
        <v>3282</v>
      </c>
      <c r="F895" s="150" t="s">
        <v>3822</v>
      </c>
      <c r="G895" s="150" t="s">
        <v>856</v>
      </c>
      <c r="H895" s="150" t="s">
        <v>2769</v>
      </c>
      <c r="I895" s="152">
        <v>25367.08</v>
      </c>
      <c r="J895" s="153">
        <f t="shared" si="52"/>
        <v>25367.08</v>
      </c>
      <c r="K895" s="154">
        <v>42158</v>
      </c>
      <c r="L895" s="155" t="s">
        <v>4254</v>
      </c>
      <c r="M895" s="156">
        <v>2.010101E+18</v>
      </c>
      <c r="N895" s="157" t="str">
        <f t="shared" si="50"/>
        <v>2010101000000000000FOR-027133/142158</v>
      </c>
      <c r="O895" s="156" t="s">
        <v>3833</v>
      </c>
      <c r="P895" s="145">
        <v>14727457000107</v>
      </c>
    </row>
    <row r="896" spans="1:16" ht="27.75" customHeight="1" x14ac:dyDescent="0.2">
      <c r="A896" s="79">
        <v>888</v>
      </c>
      <c r="B896" s="149" t="s">
        <v>30</v>
      </c>
      <c r="C896" s="162" t="s">
        <v>105</v>
      </c>
      <c r="D896" s="150" t="s">
        <v>3572</v>
      </c>
      <c r="E896" s="151" t="s">
        <v>3282</v>
      </c>
      <c r="F896" s="150" t="s">
        <v>3822</v>
      </c>
      <c r="G896" s="150" t="s">
        <v>857</v>
      </c>
      <c r="H896" s="150" t="s">
        <v>2769</v>
      </c>
      <c r="I896" s="152">
        <v>25669.22</v>
      </c>
      <c r="J896" s="153">
        <f t="shared" si="52"/>
        <v>25669.22</v>
      </c>
      <c r="K896" s="154">
        <v>42158</v>
      </c>
      <c r="L896" s="155" t="s">
        <v>4255</v>
      </c>
      <c r="M896" s="156">
        <v>2.010101E+18</v>
      </c>
      <c r="N896" s="157" t="str">
        <f t="shared" si="50"/>
        <v>2010101000000000000FOR-027138/142158</v>
      </c>
      <c r="O896" s="156" t="s">
        <v>3833</v>
      </c>
      <c r="P896" s="145">
        <v>14727457000107</v>
      </c>
    </row>
    <row r="897" spans="1:16" ht="27.75" customHeight="1" x14ac:dyDescent="0.2">
      <c r="A897" s="79">
        <v>889</v>
      </c>
      <c r="B897" s="149" t="s">
        <v>30</v>
      </c>
      <c r="C897" s="162" t="s">
        <v>105</v>
      </c>
      <c r="D897" s="150" t="s">
        <v>3572</v>
      </c>
      <c r="E897" s="151" t="s">
        <v>3282</v>
      </c>
      <c r="F897" s="150" t="s">
        <v>3822</v>
      </c>
      <c r="G897" s="150" t="s">
        <v>858</v>
      </c>
      <c r="H897" s="150" t="s">
        <v>2769</v>
      </c>
      <c r="I897" s="152">
        <v>25669.22</v>
      </c>
      <c r="J897" s="153">
        <f t="shared" si="52"/>
        <v>25669.22</v>
      </c>
      <c r="K897" s="154">
        <v>42158</v>
      </c>
      <c r="L897" s="155" t="s">
        <v>4256</v>
      </c>
      <c r="M897" s="156">
        <v>2.010101E+18</v>
      </c>
      <c r="N897" s="157" t="str">
        <f t="shared" si="50"/>
        <v>2010101000000000000FOR-027140/142158</v>
      </c>
      <c r="O897" s="156" t="s">
        <v>3833</v>
      </c>
      <c r="P897" s="145">
        <v>14727457000107</v>
      </c>
    </row>
    <row r="898" spans="1:16" ht="27.75" customHeight="1" x14ac:dyDescent="0.2">
      <c r="A898" s="79">
        <v>890</v>
      </c>
      <c r="B898" s="149" t="s">
        <v>30</v>
      </c>
      <c r="C898" s="162" t="s">
        <v>105</v>
      </c>
      <c r="D898" s="150" t="s">
        <v>3572</v>
      </c>
      <c r="E898" s="151" t="s">
        <v>3282</v>
      </c>
      <c r="F898" s="150" t="s">
        <v>3822</v>
      </c>
      <c r="G898" s="150" t="s">
        <v>859</v>
      </c>
      <c r="H898" s="150" t="s">
        <v>2769</v>
      </c>
      <c r="I898" s="152">
        <v>15703.43</v>
      </c>
      <c r="J898" s="153">
        <f t="shared" si="52"/>
        <v>15703.43</v>
      </c>
      <c r="K898" s="154">
        <v>42158</v>
      </c>
      <c r="L898" s="155" t="s">
        <v>4257</v>
      </c>
      <c r="M898" s="156">
        <v>2.010101E+18</v>
      </c>
      <c r="N898" s="157" t="str">
        <f t="shared" si="50"/>
        <v>2010101000000000000FOR-027150/142158</v>
      </c>
      <c r="O898" s="156" t="s">
        <v>3833</v>
      </c>
      <c r="P898" s="145">
        <v>14727457000107</v>
      </c>
    </row>
    <row r="899" spans="1:16" ht="27.75" customHeight="1" x14ac:dyDescent="0.2">
      <c r="A899" s="79">
        <v>891</v>
      </c>
      <c r="B899" s="149" t="s">
        <v>30</v>
      </c>
      <c r="C899" s="162" t="s">
        <v>105</v>
      </c>
      <c r="D899" s="150" t="s">
        <v>3572</v>
      </c>
      <c r="E899" s="151" t="s">
        <v>3282</v>
      </c>
      <c r="F899" s="150" t="s">
        <v>3822</v>
      </c>
      <c r="G899" s="150" t="s">
        <v>860</v>
      </c>
      <c r="H899" s="150" t="s">
        <v>2769</v>
      </c>
      <c r="I899" s="152">
        <v>9663.65</v>
      </c>
      <c r="J899" s="153">
        <f t="shared" si="52"/>
        <v>9663.65</v>
      </c>
      <c r="K899" s="154">
        <v>42158</v>
      </c>
      <c r="L899" s="155" t="s">
        <v>4258</v>
      </c>
      <c r="M899" s="156">
        <v>2.010101E+18</v>
      </c>
      <c r="N899" s="157" t="str">
        <f t="shared" si="50"/>
        <v>2010101000000000000FOR-027151/142158</v>
      </c>
      <c r="O899" s="156" t="s">
        <v>3833</v>
      </c>
      <c r="P899" s="145">
        <v>14727457000107</v>
      </c>
    </row>
    <row r="900" spans="1:16" ht="27.75" customHeight="1" x14ac:dyDescent="0.2">
      <c r="A900" s="79">
        <v>892</v>
      </c>
      <c r="B900" s="149" t="s">
        <v>30</v>
      </c>
      <c r="C900" s="162" t="s">
        <v>105</v>
      </c>
      <c r="D900" s="150" t="s">
        <v>3572</v>
      </c>
      <c r="E900" s="151" t="s">
        <v>3282</v>
      </c>
      <c r="F900" s="150" t="s">
        <v>3822</v>
      </c>
      <c r="G900" s="150" t="s">
        <v>861</v>
      </c>
      <c r="H900" s="150" t="s">
        <v>2769</v>
      </c>
      <c r="I900" s="152">
        <v>25669.22</v>
      </c>
      <c r="J900" s="153">
        <f t="shared" si="52"/>
        <v>25669.22</v>
      </c>
      <c r="K900" s="154">
        <v>42159</v>
      </c>
      <c r="L900" s="155" t="s">
        <v>4259</v>
      </c>
      <c r="M900" s="156">
        <v>2.010101E+18</v>
      </c>
      <c r="N900" s="157" t="str">
        <f t="shared" si="50"/>
        <v>2010101000000000000FOR-027165/142159</v>
      </c>
      <c r="O900" s="156" t="s">
        <v>3833</v>
      </c>
      <c r="P900" s="145">
        <v>14727457000107</v>
      </c>
    </row>
    <row r="901" spans="1:16" ht="27.75" customHeight="1" x14ac:dyDescent="0.2">
      <c r="A901" s="79">
        <v>893</v>
      </c>
      <c r="B901" s="149" t="s">
        <v>30</v>
      </c>
      <c r="C901" s="162" t="s">
        <v>105</v>
      </c>
      <c r="D901" s="150" t="s">
        <v>3572</v>
      </c>
      <c r="E901" s="151" t="s">
        <v>3282</v>
      </c>
      <c r="F901" s="150" t="s">
        <v>3822</v>
      </c>
      <c r="G901" s="150" t="s">
        <v>862</v>
      </c>
      <c r="H901" s="150" t="s">
        <v>2769</v>
      </c>
      <c r="I901" s="152">
        <v>25669.22</v>
      </c>
      <c r="J901" s="153">
        <f t="shared" si="52"/>
        <v>25669.22</v>
      </c>
      <c r="K901" s="154">
        <v>42164</v>
      </c>
      <c r="L901" s="155" t="s">
        <v>4260</v>
      </c>
      <c r="M901" s="156">
        <v>2.010101E+18</v>
      </c>
      <c r="N901" s="157" t="str">
        <f t="shared" si="50"/>
        <v>2010101000000000000FOR-027189/142164</v>
      </c>
      <c r="O901" s="156" t="s">
        <v>3833</v>
      </c>
      <c r="P901" s="145">
        <v>14727457000107</v>
      </c>
    </row>
    <row r="902" spans="1:16" ht="27.75" customHeight="1" x14ac:dyDescent="0.2">
      <c r="A902" s="79">
        <v>894</v>
      </c>
      <c r="B902" s="149" t="s">
        <v>30</v>
      </c>
      <c r="C902" s="162" t="s">
        <v>105</v>
      </c>
      <c r="D902" s="150" t="s">
        <v>3572</v>
      </c>
      <c r="E902" s="151" t="s">
        <v>3282</v>
      </c>
      <c r="F902" s="150" t="s">
        <v>3822</v>
      </c>
      <c r="G902" s="150" t="s">
        <v>3009</v>
      </c>
      <c r="H902" s="150" t="s">
        <v>2769</v>
      </c>
      <c r="I902" s="152">
        <v>25669.22</v>
      </c>
      <c r="J902" s="153">
        <f t="shared" si="52"/>
        <v>25669.22</v>
      </c>
      <c r="K902" s="154">
        <v>42167</v>
      </c>
      <c r="L902" s="155" t="s">
        <v>4261</v>
      </c>
      <c r="M902" s="156">
        <v>2.010101E+18</v>
      </c>
      <c r="N902" s="157" t="str">
        <f t="shared" si="50"/>
        <v>2010101000000000000FOR-027245/142167</v>
      </c>
      <c r="O902" s="156" t="s">
        <v>3833</v>
      </c>
      <c r="P902" s="145">
        <v>14727457000107</v>
      </c>
    </row>
    <row r="903" spans="1:16" ht="27.75" customHeight="1" x14ac:dyDescent="0.2">
      <c r="A903" s="79">
        <v>895</v>
      </c>
      <c r="B903" s="149" t="s">
        <v>30</v>
      </c>
      <c r="C903" s="162" t="s">
        <v>105</v>
      </c>
      <c r="D903" s="150" t="s">
        <v>3572</v>
      </c>
      <c r="E903" s="151" t="s">
        <v>3282</v>
      </c>
      <c r="F903" s="150" t="s">
        <v>3822</v>
      </c>
      <c r="G903" s="150" t="s">
        <v>863</v>
      </c>
      <c r="H903" s="150" t="s">
        <v>2769</v>
      </c>
      <c r="I903" s="152">
        <v>25669.22</v>
      </c>
      <c r="J903" s="153">
        <f t="shared" si="52"/>
        <v>25669.22</v>
      </c>
      <c r="K903" s="154">
        <v>42167</v>
      </c>
      <c r="L903" s="155" t="s">
        <v>4262</v>
      </c>
      <c r="M903" s="156">
        <v>2.010101E+18</v>
      </c>
      <c r="N903" s="157" t="str">
        <f t="shared" si="50"/>
        <v>2010101000000000000FOR-027242/142167</v>
      </c>
      <c r="O903" s="156" t="s">
        <v>3833</v>
      </c>
      <c r="P903" s="145">
        <v>14727457000107</v>
      </c>
    </row>
    <row r="904" spans="1:16" ht="27.75" customHeight="1" x14ac:dyDescent="0.2">
      <c r="A904" s="79">
        <v>896</v>
      </c>
      <c r="B904" s="149" t="s">
        <v>30</v>
      </c>
      <c r="C904" s="162" t="s">
        <v>105</v>
      </c>
      <c r="D904" s="150" t="s">
        <v>3572</v>
      </c>
      <c r="E904" s="151" t="s">
        <v>3282</v>
      </c>
      <c r="F904" s="150" t="s">
        <v>3822</v>
      </c>
      <c r="G904" s="150" t="s">
        <v>864</v>
      </c>
      <c r="H904" s="150" t="s">
        <v>2769</v>
      </c>
      <c r="I904" s="152">
        <v>25669.22</v>
      </c>
      <c r="J904" s="153">
        <f t="shared" si="52"/>
        <v>25669.22</v>
      </c>
      <c r="K904" s="154">
        <v>42167</v>
      </c>
      <c r="L904" s="155" t="s">
        <v>4263</v>
      </c>
      <c r="M904" s="156">
        <v>2.010101E+18</v>
      </c>
      <c r="N904" s="157" t="str">
        <f t="shared" si="50"/>
        <v>2010101000000000000FOR-027246/142167</v>
      </c>
      <c r="O904" s="156" t="s">
        <v>3833</v>
      </c>
      <c r="P904" s="145">
        <v>14727457000107</v>
      </c>
    </row>
    <row r="905" spans="1:16" ht="27.75" customHeight="1" x14ac:dyDescent="0.2">
      <c r="A905" s="79">
        <v>897</v>
      </c>
      <c r="B905" s="149" t="s">
        <v>30</v>
      </c>
      <c r="C905" s="162" t="s">
        <v>105</v>
      </c>
      <c r="D905" s="150" t="s">
        <v>3572</v>
      </c>
      <c r="E905" s="151" t="s">
        <v>3282</v>
      </c>
      <c r="F905" s="150" t="s">
        <v>3822</v>
      </c>
      <c r="G905" s="150" t="s">
        <v>865</v>
      </c>
      <c r="H905" s="150" t="s">
        <v>2769</v>
      </c>
      <c r="I905" s="152">
        <v>22002.01</v>
      </c>
      <c r="J905" s="153">
        <f t="shared" si="52"/>
        <v>22002.01</v>
      </c>
      <c r="K905" s="154">
        <v>42167</v>
      </c>
      <c r="L905" s="155" t="s">
        <v>4264</v>
      </c>
      <c r="M905" s="156">
        <v>2.010101E+18</v>
      </c>
      <c r="N905" s="157" t="str">
        <f t="shared" ref="N905:N968" si="53">M905&amp;G905&amp;K905</f>
        <v>2010101000000000000FOR-027250/142167</v>
      </c>
      <c r="O905" s="156" t="s">
        <v>3833</v>
      </c>
      <c r="P905" s="145">
        <v>14727457000107</v>
      </c>
    </row>
    <row r="906" spans="1:16" ht="27.75" customHeight="1" x14ac:dyDescent="0.2">
      <c r="A906" s="79">
        <v>898</v>
      </c>
      <c r="B906" s="149" t="s">
        <v>30</v>
      </c>
      <c r="C906" s="162" t="s">
        <v>105</v>
      </c>
      <c r="D906" s="150" t="s">
        <v>3572</v>
      </c>
      <c r="E906" s="151" t="s">
        <v>3282</v>
      </c>
      <c r="F906" s="150" t="s">
        <v>3822</v>
      </c>
      <c r="G906" s="150" t="s">
        <v>866</v>
      </c>
      <c r="H906" s="150" t="s">
        <v>2769</v>
      </c>
      <c r="I906" s="152">
        <v>13236.82</v>
      </c>
      <c r="J906" s="153">
        <f t="shared" si="52"/>
        <v>13236.82</v>
      </c>
      <c r="K906" s="154">
        <v>42167</v>
      </c>
      <c r="L906" s="155" t="s">
        <v>4265</v>
      </c>
      <c r="M906" s="156">
        <v>2.010101E+18</v>
      </c>
      <c r="N906" s="157" t="str">
        <f t="shared" si="53"/>
        <v>2010101000000000000FOR-027251/142167</v>
      </c>
      <c r="O906" s="156" t="s">
        <v>3833</v>
      </c>
      <c r="P906" s="145">
        <v>14727457000107</v>
      </c>
    </row>
    <row r="907" spans="1:16" ht="27.75" customHeight="1" x14ac:dyDescent="0.2">
      <c r="A907" s="79">
        <v>899</v>
      </c>
      <c r="B907" s="149" t="s">
        <v>30</v>
      </c>
      <c r="C907" s="162" t="s">
        <v>105</v>
      </c>
      <c r="D907" s="150" t="s">
        <v>3572</v>
      </c>
      <c r="E907" s="151" t="s">
        <v>3282</v>
      </c>
      <c r="F907" s="150" t="s">
        <v>3822</v>
      </c>
      <c r="G907" s="150" t="s">
        <v>867</v>
      </c>
      <c r="H907" s="150" t="s">
        <v>2769</v>
      </c>
      <c r="I907" s="152">
        <v>13445.78</v>
      </c>
      <c r="J907" s="153">
        <f t="shared" si="52"/>
        <v>13445.78</v>
      </c>
      <c r="K907" s="154">
        <v>42170</v>
      </c>
      <c r="L907" s="155" t="s">
        <v>4266</v>
      </c>
      <c r="M907" s="156">
        <v>2.010101E+18</v>
      </c>
      <c r="N907" s="157" t="str">
        <f t="shared" si="53"/>
        <v>2010101000000000000FOR-027262/142170</v>
      </c>
      <c r="O907" s="156" t="s">
        <v>3833</v>
      </c>
      <c r="P907" s="145">
        <v>14727457000107</v>
      </c>
    </row>
    <row r="908" spans="1:16" ht="27.75" customHeight="1" x14ac:dyDescent="0.2">
      <c r="A908" s="79">
        <v>900</v>
      </c>
      <c r="B908" s="149" t="s">
        <v>30</v>
      </c>
      <c r="C908" s="162" t="s">
        <v>105</v>
      </c>
      <c r="D908" s="150" t="s">
        <v>3572</v>
      </c>
      <c r="E908" s="151" t="s">
        <v>3282</v>
      </c>
      <c r="F908" s="150" t="s">
        <v>3822</v>
      </c>
      <c r="G908" s="150" t="s">
        <v>868</v>
      </c>
      <c r="H908" s="150" t="s">
        <v>2769</v>
      </c>
      <c r="I908" s="152">
        <v>13287.52</v>
      </c>
      <c r="J908" s="153">
        <f t="shared" si="52"/>
        <v>13287.52</v>
      </c>
      <c r="K908" s="154">
        <v>42171</v>
      </c>
      <c r="L908" s="155" t="s">
        <v>4267</v>
      </c>
      <c r="M908" s="156">
        <v>2.010101E+18</v>
      </c>
      <c r="N908" s="157" t="str">
        <f t="shared" si="53"/>
        <v>2010101000000000000FOR-027269/142171</v>
      </c>
      <c r="O908" s="156" t="s">
        <v>3833</v>
      </c>
      <c r="P908" s="145">
        <v>14727457000107</v>
      </c>
    </row>
    <row r="909" spans="1:16" ht="27.75" customHeight="1" x14ac:dyDescent="0.2">
      <c r="A909" s="79">
        <v>901</v>
      </c>
      <c r="B909" s="149" t="s">
        <v>30</v>
      </c>
      <c r="C909" s="162" t="s">
        <v>105</v>
      </c>
      <c r="D909" s="150" t="s">
        <v>3572</v>
      </c>
      <c r="E909" s="151" t="s">
        <v>3282</v>
      </c>
      <c r="F909" s="150" t="s">
        <v>3822</v>
      </c>
      <c r="G909" s="150" t="s">
        <v>869</v>
      </c>
      <c r="H909" s="150" t="s">
        <v>2769</v>
      </c>
      <c r="I909" s="152">
        <v>25669.22</v>
      </c>
      <c r="J909" s="153">
        <f t="shared" ref="J909:J940" si="54">I909</f>
        <v>25669.22</v>
      </c>
      <c r="K909" s="154">
        <v>42171</v>
      </c>
      <c r="L909" s="155" t="s">
        <v>4268</v>
      </c>
      <c r="M909" s="156">
        <v>2.010101E+18</v>
      </c>
      <c r="N909" s="157" t="str">
        <f t="shared" si="53"/>
        <v>2010101000000000000FOR-027272/142171</v>
      </c>
      <c r="O909" s="156" t="s">
        <v>3833</v>
      </c>
      <c r="P909" s="145">
        <v>14727457000107</v>
      </c>
    </row>
    <row r="910" spans="1:16" ht="27.75" customHeight="1" x14ac:dyDescent="0.2">
      <c r="A910" s="79">
        <v>902</v>
      </c>
      <c r="B910" s="149" t="s">
        <v>30</v>
      </c>
      <c r="C910" s="162" t="s">
        <v>105</v>
      </c>
      <c r="D910" s="150" t="s">
        <v>3572</v>
      </c>
      <c r="E910" s="151" t="s">
        <v>3282</v>
      </c>
      <c r="F910" s="150" t="s">
        <v>3822</v>
      </c>
      <c r="G910" s="150" t="s">
        <v>870</v>
      </c>
      <c r="H910" s="150" t="s">
        <v>2769</v>
      </c>
      <c r="I910" s="152">
        <v>27178.959999999999</v>
      </c>
      <c r="J910" s="153">
        <f t="shared" si="54"/>
        <v>27178.959999999999</v>
      </c>
      <c r="K910" s="154">
        <v>42172</v>
      </c>
      <c r="L910" s="155" t="s">
        <v>4269</v>
      </c>
      <c r="M910" s="156">
        <v>2.010101E+18</v>
      </c>
      <c r="N910" s="157" t="str">
        <f t="shared" si="53"/>
        <v>2010101000000000000FOR-027273/142172</v>
      </c>
      <c r="O910" s="156" t="s">
        <v>3833</v>
      </c>
      <c r="P910" s="145">
        <v>14727457000107</v>
      </c>
    </row>
    <row r="911" spans="1:16" ht="27.75" customHeight="1" x14ac:dyDescent="0.2">
      <c r="A911" s="79">
        <v>903</v>
      </c>
      <c r="B911" s="149" t="s">
        <v>30</v>
      </c>
      <c r="C911" s="162" t="s">
        <v>105</v>
      </c>
      <c r="D911" s="150" t="s">
        <v>3572</v>
      </c>
      <c r="E911" s="151" t="s">
        <v>3282</v>
      </c>
      <c r="F911" s="150" t="s">
        <v>3822</v>
      </c>
      <c r="G911" s="150" t="s">
        <v>871</v>
      </c>
      <c r="H911" s="150" t="s">
        <v>2769</v>
      </c>
      <c r="I911" s="152">
        <v>25367.08</v>
      </c>
      <c r="J911" s="153">
        <f t="shared" si="54"/>
        <v>25367.08</v>
      </c>
      <c r="K911" s="154">
        <v>42172</v>
      </c>
      <c r="L911" s="155" t="s">
        <v>4270</v>
      </c>
      <c r="M911" s="156">
        <v>2.010101E+18</v>
      </c>
      <c r="N911" s="157" t="str">
        <f t="shared" si="53"/>
        <v>2010101000000000000FOR-027278/142172</v>
      </c>
      <c r="O911" s="156" t="s">
        <v>3833</v>
      </c>
      <c r="P911" s="145">
        <v>14727457000107</v>
      </c>
    </row>
    <row r="912" spans="1:16" ht="27.75" customHeight="1" x14ac:dyDescent="0.2">
      <c r="A912" s="79">
        <v>904</v>
      </c>
      <c r="B912" s="149" t="s">
        <v>30</v>
      </c>
      <c r="C912" s="162" t="s">
        <v>105</v>
      </c>
      <c r="D912" s="150" t="s">
        <v>3572</v>
      </c>
      <c r="E912" s="151" t="s">
        <v>3282</v>
      </c>
      <c r="F912" s="150" t="s">
        <v>3822</v>
      </c>
      <c r="G912" s="150" t="s">
        <v>872</v>
      </c>
      <c r="H912" s="150" t="s">
        <v>2769</v>
      </c>
      <c r="I912" s="152">
        <v>27178.959999999999</v>
      </c>
      <c r="J912" s="153">
        <f t="shared" si="54"/>
        <v>27178.959999999999</v>
      </c>
      <c r="K912" s="154">
        <v>42174</v>
      </c>
      <c r="L912" s="155" t="s">
        <v>4271</v>
      </c>
      <c r="M912" s="156">
        <v>2.010101E+18</v>
      </c>
      <c r="N912" s="157" t="str">
        <f t="shared" si="53"/>
        <v>2010101000000000000FOR-027292/142174</v>
      </c>
      <c r="O912" s="156" t="s">
        <v>3833</v>
      </c>
      <c r="P912" s="145">
        <v>14727457000107</v>
      </c>
    </row>
    <row r="913" spans="1:16" ht="27.75" customHeight="1" x14ac:dyDescent="0.2">
      <c r="A913" s="79">
        <v>905</v>
      </c>
      <c r="B913" s="149" t="s">
        <v>30</v>
      </c>
      <c r="C913" s="162" t="s">
        <v>105</v>
      </c>
      <c r="D913" s="150" t="s">
        <v>3572</v>
      </c>
      <c r="E913" s="151" t="s">
        <v>3282</v>
      </c>
      <c r="F913" s="150" t="s">
        <v>3822</v>
      </c>
      <c r="G913" s="150" t="s">
        <v>3010</v>
      </c>
      <c r="H913" s="150" t="s">
        <v>2769</v>
      </c>
      <c r="I913" s="152">
        <v>26963.25</v>
      </c>
      <c r="J913" s="153">
        <f t="shared" si="54"/>
        <v>26963.25</v>
      </c>
      <c r="K913" s="154">
        <v>42174</v>
      </c>
      <c r="L913" s="155" t="s">
        <v>4272</v>
      </c>
      <c r="M913" s="156">
        <v>2.010101E+18</v>
      </c>
      <c r="N913" s="157" t="str">
        <f t="shared" si="53"/>
        <v>2010101000000000000FOR-027294/142174</v>
      </c>
      <c r="O913" s="156" t="s">
        <v>3833</v>
      </c>
      <c r="P913" s="145">
        <v>14727457000107</v>
      </c>
    </row>
    <row r="914" spans="1:16" ht="27.75" customHeight="1" x14ac:dyDescent="0.2">
      <c r="A914" s="79">
        <v>906</v>
      </c>
      <c r="B914" s="149" t="s">
        <v>30</v>
      </c>
      <c r="C914" s="162" t="s">
        <v>105</v>
      </c>
      <c r="D914" s="150" t="s">
        <v>3572</v>
      </c>
      <c r="E914" s="151" t="s">
        <v>3282</v>
      </c>
      <c r="F914" s="150" t="s">
        <v>3822</v>
      </c>
      <c r="G914" s="150" t="s">
        <v>876</v>
      </c>
      <c r="H914" s="150" t="s">
        <v>2769</v>
      </c>
      <c r="I914" s="152">
        <v>16690.740000000002</v>
      </c>
      <c r="J914" s="153">
        <f t="shared" si="54"/>
        <v>16690.740000000002</v>
      </c>
      <c r="K914" s="154">
        <v>42174</v>
      </c>
      <c r="L914" s="155" t="s">
        <v>4273</v>
      </c>
      <c r="M914" s="156">
        <v>2.010101E+18</v>
      </c>
      <c r="N914" s="157" t="str">
        <f t="shared" si="53"/>
        <v>2010101000000000000FOR-027296/242174</v>
      </c>
      <c r="O914" s="156" t="s">
        <v>3833</v>
      </c>
      <c r="P914" s="145">
        <v>14727457000107</v>
      </c>
    </row>
    <row r="915" spans="1:16" ht="27.75" customHeight="1" x14ac:dyDescent="0.2">
      <c r="A915" s="79">
        <v>907</v>
      </c>
      <c r="B915" s="149" t="s">
        <v>30</v>
      </c>
      <c r="C915" s="162" t="s">
        <v>105</v>
      </c>
      <c r="D915" s="150" t="s">
        <v>3572</v>
      </c>
      <c r="E915" s="151" t="s">
        <v>3282</v>
      </c>
      <c r="F915" s="150" t="s">
        <v>3822</v>
      </c>
      <c r="G915" s="150" t="s">
        <v>877</v>
      </c>
      <c r="H915" s="150" t="s">
        <v>2769</v>
      </c>
      <c r="I915" s="152">
        <v>14236.6</v>
      </c>
      <c r="J915" s="153">
        <f t="shared" si="54"/>
        <v>14236.6</v>
      </c>
      <c r="K915" s="154">
        <v>42174</v>
      </c>
      <c r="L915" s="155" t="s">
        <v>4274</v>
      </c>
      <c r="M915" s="156">
        <v>2.010101E+18</v>
      </c>
      <c r="N915" s="157" t="str">
        <f t="shared" si="53"/>
        <v>2010101000000000000FOR-027298/142174</v>
      </c>
      <c r="O915" s="156" t="s">
        <v>3833</v>
      </c>
      <c r="P915" s="145">
        <v>14727457000107</v>
      </c>
    </row>
    <row r="916" spans="1:16" ht="27.75" customHeight="1" x14ac:dyDescent="0.2">
      <c r="A916" s="79">
        <v>908</v>
      </c>
      <c r="B916" s="149" t="s">
        <v>30</v>
      </c>
      <c r="C916" s="162" t="s">
        <v>105</v>
      </c>
      <c r="D916" s="150" t="s">
        <v>3572</v>
      </c>
      <c r="E916" s="151" t="s">
        <v>3282</v>
      </c>
      <c r="F916" s="150" t="s">
        <v>3822</v>
      </c>
      <c r="G916" s="150" t="s">
        <v>3011</v>
      </c>
      <c r="H916" s="150" t="s">
        <v>2769</v>
      </c>
      <c r="I916" s="152">
        <v>27178.959999999999</v>
      </c>
      <c r="J916" s="153">
        <f t="shared" si="54"/>
        <v>27178.959999999999</v>
      </c>
      <c r="K916" s="154">
        <v>42179</v>
      </c>
      <c r="L916" s="155" t="s">
        <v>4275</v>
      </c>
      <c r="M916" s="156">
        <v>2.010101E+18</v>
      </c>
      <c r="N916" s="157" t="str">
        <f t="shared" si="53"/>
        <v>2010101000000000000FOR-027315/142179</v>
      </c>
      <c r="O916" s="156" t="s">
        <v>3833</v>
      </c>
      <c r="P916" s="145">
        <v>14727457000107</v>
      </c>
    </row>
    <row r="917" spans="1:16" ht="27.75" customHeight="1" x14ac:dyDescent="0.2">
      <c r="A917" s="79">
        <v>909</v>
      </c>
      <c r="B917" s="149" t="s">
        <v>30</v>
      </c>
      <c r="C917" s="162" t="s">
        <v>105</v>
      </c>
      <c r="D917" s="150" t="s">
        <v>3572</v>
      </c>
      <c r="E917" s="151" t="s">
        <v>3282</v>
      </c>
      <c r="F917" s="150" t="s">
        <v>3822</v>
      </c>
      <c r="G917" s="150" t="s">
        <v>878</v>
      </c>
      <c r="H917" s="150" t="s">
        <v>2769</v>
      </c>
      <c r="I917" s="152">
        <v>27178.959999999999</v>
      </c>
      <c r="J917" s="153">
        <f t="shared" si="54"/>
        <v>27178.959999999999</v>
      </c>
      <c r="K917" s="154">
        <v>42179</v>
      </c>
      <c r="L917" s="155" t="s">
        <v>4276</v>
      </c>
      <c r="M917" s="156">
        <v>2.010101E+18</v>
      </c>
      <c r="N917" s="157" t="str">
        <f t="shared" si="53"/>
        <v>2010101000000000000FOR-027313/142179</v>
      </c>
      <c r="O917" s="156" t="s">
        <v>3833</v>
      </c>
      <c r="P917" s="145">
        <v>14727457000107</v>
      </c>
    </row>
    <row r="918" spans="1:16" ht="27.75" customHeight="1" x14ac:dyDescent="0.2">
      <c r="A918" s="79">
        <v>910</v>
      </c>
      <c r="B918" s="149" t="s">
        <v>30</v>
      </c>
      <c r="C918" s="162" t="s">
        <v>105</v>
      </c>
      <c r="D918" s="150" t="s">
        <v>3572</v>
      </c>
      <c r="E918" s="151" t="s">
        <v>3282</v>
      </c>
      <c r="F918" s="150" t="s">
        <v>3822</v>
      </c>
      <c r="G918" s="150" t="s">
        <v>3012</v>
      </c>
      <c r="H918" s="150" t="s">
        <v>2769</v>
      </c>
      <c r="I918" s="152">
        <v>27178.959999999999</v>
      </c>
      <c r="J918" s="153">
        <f t="shared" si="54"/>
        <v>27178.959999999999</v>
      </c>
      <c r="K918" s="154">
        <v>42180</v>
      </c>
      <c r="L918" s="155" t="s">
        <v>4277</v>
      </c>
      <c r="M918" s="156">
        <v>2.010101E+18</v>
      </c>
      <c r="N918" s="157" t="str">
        <f t="shared" si="53"/>
        <v>2010101000000000000FOR-027322/242180</v>
      </c>
      <c r="O918" s="156" t="s">
        <v>3833</v>
      </c>
      <c r="P918" s="145">
        <v>14727457000107</v>
      </c>
    </row>
    <row r="919" spans="1:16" ht="27.75" customHeight="1" x14ac:dyDescent="0.2">
      <c r="A919" s="79">
        <v>911</v>
      </c>
      <c r="B919" s="149" t="s">
        <v>30</v>
      </c>
      <c r="C919" s="162" t="s">
        <v>105</v>
      </c>
      <c r="D919" s="150" t="s">
        <v>3572</v>
      </c>
      <c r="E919" s="151" t="s">
        <v>3282</v>
      </c>
      <c r="F919" s="150" t="s">
        <v>3822</v>
      </c>
      <c r="G919" s="150" t="s">
        <v>881</v>
      </c>
      <c r="H919" s="150" t="s">
        <v>2769</v>
      </c>
      <c r="I919" s="152">
        <v>25669.22</v>
      </c>
      <c r="J919" s="153">
        <f t="shared" si="54"/>
        <v>25669.22</v>
      </c>
      <c r="K919" s="154">
        <v>42181</v>
      </c>
      <c r="L919" s="155" t="s">
        <v>4278</v>
      </c>
      <c r="M919" s="156">
        <v>2.010101E+18</v>
      </c>
      <c r="N919" s="157" t="str">
        <f t="shared" si="53"/>
        <v>2010101000000000000FOR-027337/142181</v>
      </c>
      <c r="O919" s="156" t="s">
        <v>3833</v>
      </c>
      <c r="P919" s="145">
        <v>14727457000107</v>
      </c>
    </row>
    <row r="920" spans="1:16" ht="27.75" customHeight="1" x14ac:dyDescent="0.2">
      <c r="A920" s="79">
        <v>912</v>
      </c>
      <c r="B920" s="149" t="s">
        <v>30</v>
      </c>
      <c r="C920" s="162" t="s">
        <v>105</v>
      </c>
      <c r="D920" s="150" t="s">
        <v>3572</v>
      </c>
      <c r="E920" s="151" t="s">
        <v>3282</v>
      </c>
      <c r="F920" s="150" t="s">
        <v>3822</v>
      </c>
      <c r="G920" s="150" t="s">
        <v>879</v>
      </c>
      <c r="H920" s="150" t="s">
        <v>2769</v>
      </c>
      <c r="I920" s="152">
        <v>14236.6</v>
      </c>
      <c r="J920" s="153">
        <f t="shared" si="54"/>
        <v>14236.6</v>
      </c>
      <c r="K920" s="154">
        <v>42181</v>
      </c>
      <c r="L920" s="155" t="s">
        <v>4279</v>
      </c>
      <c r="M920" s="156">
        <v>2.010101E+18</v>
      </c>
      <c r="N920" s="157" t="str">
        <f t="shared" si="53"/>
        <v>2010101000000000000FOR-027332/142181</v>
      </c>
      <c r="O920" s="156" t="s">
        <v>3833</v>
      </c>
      <c r="P920" s="145">
        <v>14727457000107</v>
      </c>
    </row>
    <row r="921" spans="1:16" ht="27.75" customHeight="1" x14ac:dyDescent="0.2">
      <c r="A921" s="79">
        <v>913</v>
      </c>
      <c r="B921" s="149" t="s">
        <v>30</v>
      </c>
      <c r="C921" s="162" t="s">
        <v>105</v>
      </c>
      <c r="D921" s="150" t="s">
        <v>3572</v>
      </c>
      <c r="E921" s="151" t="s">
        <v>3282</v>
      </c>
      <c r="F921" s="150" t="s">
        <v>3822</v>
      </c>
      <c r="G921" s="150" t="s">
        <v>880</v>
      </c>
      <c r="H921" s="150" t="s">
        <v>2769</v>
      </c>
      <c r="I921" s="152">
        <v>27178.959999999999</v>
      </c>
      <c r="J921" s="153">
        <f t="shared" si="54"/>
        <v>27178.959999999999</v>
      </c>
      <c r="K921" s="154">
        <v>42181</v>
      </c>
      <c r="L921" s="155" t="s">
        <v>4280</v>
      </c>
      <c r="M921" s="156">
        <v>2.010101E+18</v>
      </c>
      <c r="N921" s="157" t="str">
        <f t="shared" si="53"/>
        <v>2010101000000000000FOR-027336/142181</v>
      </c>
      <c r="O921" s="156" t="s">
        <v>3833</v>
      </c>
      <c r="P921" s="145">
        <v>14727457000107</v>
      </c>
    </row>
    <row r="922" spans="1:16" ht="27.75" customHeight="1" x14ac:dyDescent="0.2">
      <c r="A922" s="79">
        <v>914</v>
      </c>
      <c r="B922" s="149" t="s">
        <v>30</v>
      </c>
      <c r="C922" s="162" t="s">
        <v>105</v>
      </c>
      <c r="D922" s="150" t="s">
        <v>3572</v>
      </c>
      <c r="E922" s="151" t="s">
        <v>3282</v>
      </c>
      <c r="F922" s="150" t="s">
        <v>3822</v>
      </c>
      <c r="G922" s="150" t="s">
        <v>3013</v>
      </c>
      <c r="H922" s="150" t="s">
        <v>2769</v>
      </c>
      <c r="I922" s="152">
        <v>27178.959999999999</v>
      </c>
      <c r="J922" s="153">
        <f t="shared" si="54"/>
        <v>27178.959999999999</v>
      </c>
      <c r="K922" s="154">
        <v>42185</v>
      </c>
      <c r="L922" s="155" t="s">
        <v>4281</v>
      </c>
      <c r="M922" s="156">
        <v>2.010101E+18</v>
      </c>
      <c r="N922" s="157" t="str">
        <f t="shared" si="53"/>
        <v>2010101000000000000FOR-027350/142185</v>
      </c>
      <c r="O922" s="156" t="s">
        <v>3833</v>
      </c>
      <c r="P922" s="145">
        <v>14727457000107</v>
      </c>
    </row>
    <row r="923" spans="1:16" ht="27.75" customHeight="1" x14ac:dyDescent="0.2">
      <c r="A923" s="79">
        <v>915</v>
      </c>
      <c r="B923" s="149" t="s">
        <v>30</v>
      </c>
      <c r="C923" s="162" t="s">
        <v>105</v>
      </c>
      <c r="D923" s="150" t="s">
        <v>3572</v>
      </c>
      <c r="E923" s="151" t="s">
        <v>3282</v>
      </c>
      <c r="F923" s="150" t="s">
        <v>3822</v>
      </c>
      <c r="G923" s="150" t="s">
        <v>3014</v>
      </c>
      <c r="H923" s="150" t="s">
        <v>2769</v>
      </c>
      <c r="I923" s="152">
        <v>14236.6</v>
      </c>
      <c r="J923" s="153">
        <f t="shared" si="54"/>
        <v>14236.6</v>
      </c>
      <c r="K923" s="154">
        <v>42185</v>
      </c>
      <c r="L923" s="155" t="s">
        <v>4282</v>
      </c>
      <c r="M923" s="156">
        <v>2.010101E+18</v>
      </c>
      <c r="N923" s="157" t="str">
        <f t="shared" si="53"/>
        <v>2010101000000000000FOR-027351/142185</v>
      </c>
      <c r="O923" s="156" t="s">
        <v>3833</v>
      </c>
      <c r="P923" s="145">
        <v>14727457000107</v>
      </c>
    </row>
    <row r="924" spans="1:16" ht="27.75" customHeight="1" x14ac:dyDescent="0.2">
      <c r="A924" s="79">
        <v>916</v>
      </c>
      <c r="B924" s="149" t="s">
        <v>30</v>
      </c>
      <c r="C924" s="162" t="s">
        <v>105</v>
      </c>
      <c r="D924" s="150" t="s">
        <v>3572</v>
      </c>
      <c r="E924" s="151" t="s">
        <v>3282</v>
      </c>
      <c r="F924" s="150" t="s">
        <v>3822</v>
      </c>
      <c r="G924" s="150" t="s">
        <v>3015</v>
      </c>
      <c r="H924" s="150" t="s">
        <v>2769</v>
      </c>
      <c r="I924" s="152">
        <v>27178.959999999999</v>
      </c>
      <c r="J924" s="153">
        <f t="shared" si="54"/>
        <v>27178.959999999999</v>
      </c>
      <c r="K924" s="154">
        <v>42186</v>
      </c>
      <c r="L924" s="155" t="s">
        <v>4283</v>
      </c>
      <c r="M924" s="156">
        <v>2.010101E+18</v>
      </c>
      <c r="N924" s="157" t="str">
        <f t="shared" si="53"/>
        <v>2010101000000000000FOR-027375/142186</v>
      </c>
      <c r="O924" s="156" t="s">
        <v>3833</v>
      </c>
      <c r="P924" s="145">
        <v>14727457000107</v>
      </c>
    </row>
    <row r="925" spans="1:16" ht="27.75" customHeight="1" x14ac:dyDescent="0.2">
      <c r="A925" s="79">
        <v>917</v>
      </c>
      <c r="B925" s="149" t="s">
        <v>30</v>
      </c>
      <c r="C925" s="162" t="s">
        <v>105</v>
      </c>
      <c r="D925" s="150" t="s">
        <v>3572</v>
      </c>
      <c r="E925" s="151" t="s">
        <v>3282</v>
      </c>
      <c r="F925" s="150" t="s">
        <v>3822</v>
      </c>
      <c r="G925" s="150" t="s">
        <v>3016</v>
      </c>
      <c r="H925" s="150" t="s">
        <v>2769</v>
      </c>
      <c r="I925" s="152">
        <v>13445.78</v>
      </c>
      <c r="J925" s="153">
        <f t="shared" si="54"/>
        <v>13445.78</v>
      </c>
      <c r="K925" s="154">
        <v>42186</v>
      </c>
      <c r="L925" s="155" t="s">
        <v>4284</v>
      </c>
      <c r="M925" s="156">
        <v>2.010101E+18</v>
      </c>
      <c r="N925" s="157" t="str">
        <f t="shared" si="53"/>
        <v>2010101000000000000FOR-027387/142186</v>
      </c>
      <c r="O925" s="156" t="s">
        <v>3833</v>
      </c>
      <c r="P925" s="145">
        <v>14727457000107</v>
      </c>
    </row>
    <row r="926" spans="1:16" ht="27.75" customHeight="1" x14ac:dyDescent="0.2">
      <c r="A926" s="79">
        <v>918</v>
      </c>
      <c r="B926" s="149" t="s">
        <v>30</v>
      </c>
      <c r="C926" s="162" t="s">
        <v>362</v>
      </c>
      <c r="D926" s="150" t="s">
        <v>3728</v>
      </c>
      <c r="E926" s="151" t="s">
        <v>3477</v>
      </c>
      <c r="F926" s="150" t="s">
        <v>3823</v>
      </c>
      <c r="G926" s="150" t="s">
        <v>2296</v>
      </c>
      <c r="H926" s="150" t="s">
        <v>2769</v>
      </c>
      <c r="I926" s="152">
        <v>3400</v>
      </c>
      <c r="J926" s="153">
        <f t="shared" si="54"/>
        <v>3400</v>
      </c>
      <c r="K926" s="154">
        <v>42102</v>
      </c>
      <c r="L926" s="155" t="s">
        <v>4984</v>
      </c>
      <c r="M926" s="156">
        <v>2.010101E+18</v>
      </c>
      <c r="N926" s="157" t="str">
        <f t="shared" si="53"/>
        <v>2010101000000000000FOR-00004942102</v>
      </c>
      <c r="O926" s="156" t="s">
        <v>3833</v>
      </c>
      <c r="P926" s="145">
        <v>12824743000165</v>
      </c>
    </row>
    <row r="927" spans="1:16" ht="27.75" customHeight="1" x14ac:dyDescent="0.2">
      <c r="A927" s="79">
        <v>919</v>
      </c>
      <c r="B927" s="149" t="s">
        <v>30</v>
      </c>
      <c r="C927" s="162" t="s">
        <v>106</v>
      </c>
      <c r="D927" s="150" t="s">
        <v>3573</v>
      </c>
      <c r="E927" s="151" t="s">
        <v>3283</v>
      </c>
      <c r="F927" s="150" t="s">
        <v>3822</v>
      </c>
      <c r="G927" s="150" t="s">
        <v>882</v>
      </c>
      <c r="H927" s="150" t="s">
        <v>2769</v>
      </c>
      <c r="I927" s="152">
        <v>13332</v>
      </c>
      <c r="J927" s="153">
        <f t="shared" si="54"/>
        <v>13332</v>
      </c>
      <c r="K927" s="154">
        <v>42104</v>
      </c>
      <c r="L927" s="155" t="s">
        <v>4285</v>
      </c>
      <c r="M927" s="156">
        <v>2.010101E+18</v>
      </c>
      <c r="N927" s="157" t="str">
        <f t="shared" si="53"/>
        <v>2010101000000000000FOR-014588/142104</v>
      </c>
      <c r="O927" s="156" t="s">
        <v>3833</v>
      </c>
      <c r="P927" s="145">
        <v>29041324000150</v>
      </c>
    </row>
    <row r="928" spans="1:16" ht="27.75" customHeight="1" x14ac:dyDescent="0.2">
      <c r="A928" s="79">
        <v>920</v>
      </c>
      <c r="B928" s="149" t="s">
        <v>30</v>
      </c>
      <c r="C928" s="162" t="s">
        <v>106</v>
      </c>
      <c r="D928" s="150" t="s">
        <v>3573</v>
      </c>
      <c r="E928" s="151" t="s">
        <v>3283</v>
      </c>
      <c r="F928" s="150" t="s">
        <v>3822</v>
      </c>
      <c r="G928" s="150" t="s">
        <v>883</v>
      </c>
      <c r="H928" s="150" t="s">
        <v>2769</v>
      </c>
      <c r="I928" s="152">
        <v>13332</v>
      </c>
      <c r="J928" s="153">
        <f t="shared" si="54"/>
        <v>13332</v>
      </c>
      <c r="K928" s="154">
        <v>42122</v>
      </c>
      <c r="L928" s="155" t="s">
        <v>4286</v>
      </c>
      <c r="M928" s="156">
        <v>2.010101E+18</v>
      </c>
      <c r="N928" s="157" t="str">
        <f t="shared" si="53"/>
        <v>2010101000000000000FOR-014727/142122</v>
      </c>
      <c r="O928" s="156" t="s">
        <v>3833</v>
      </c>
      <c r="P928" s="145">
        <v>29041324000150</v>
      </c>
    </row>
    <row r="929" spans="1:16" ht="27.75" customHeight="1" x14ac:dyDescent="0.2">
      <c r="A929" s="79">
        <v>921</v>
      </c>
      <c r="B929" s="149" t="s">
        <v>30</v>
      </c>
      <c r="C929" s="162" t="s">
        <v>152</v>
      </c>
      <c r="D929" s="150" t="s">
        <v>3619</v>
      </c>
      <c r="E929" s="151" t="s">
        <v>3339</v>
      </c>
      <c r="F929" s="150" t="s">
        <v>3825</v>
      </c>
      <c r="G929" s="150" t="s">
        <v>1578</v>
      </c>
      <c r="H929" s="150" t="s">
        <v>2769</v>
      </c>
      <c r="I929" s="152">
        <v>1800</v>
      </c>
      <c r="J929" s="153">
        <f t="shared" si="54"/>
        <v>1800</v>
      </c>
      <c r="K929" s="154">
        <v>42090</v>
      </c>
      <c r="L929" s="155" t="s">
        <v>4585</v>
      </c>
      <c r="M929" s="156">
        <v>2.010104E+18</v>
      </c>
      <c r="N929" s="157" t="str">
        <f t="shared" si="53"/>
        <v>2010104000000000000FOR-000398/142090</v>
      </c>
      <c r="O929" s="156" t="s">
        <v>3834</v>
      </c>
      <c r="P929" s="145">
        <v>5763577000179</v>
      </c>
    </row>
    <row r="930" spans="1:16" ht="27.75" customHeight="1" x14ac:dyDescent="0.2">
      <c r="A930" s="79">
        <v>922</v>
      </c>
      <c r="B930" s="149" t="s">
        <v>30</v>
      </c>
      <c r="C930" s="162" t="s">
        <v>152</v>
      </c>
      <c r="D930" s="150" t="s">
        <v>3619</v>
      </c>
      <c r="E930" s="151" t="s">
        <v>3339</v>
      </c>
      <c r="F930" s="150" t="s">
        <v>3825</v>
      </c>
      <c r="G930" s="150" t="s">
        <v>1579</v>
      </c>
      <c r="H930" s="150" t="s">
        <v>2769</v>
      </c>
      <c r="I930" s="152">
        <v>3000</v>
      </c>
      <c r="J930" s="153">
        <f t="shared" si="54"/>
        <v>3000</v>
      </c>
      <c r="K930" s="154">
        <v>42090</v>
      </c>
      <c r="L930" s="155" t="s">
        <v>4586</v>
      </c>
      <c r="M930" s="156">
        <v>2.010104E+18</v>
      </c>
      <c r="N930" s="157" t="str">
        <f t="shared" si="53"/>
        <v>2010104000000000000FOR-000399/142090</v>
      </c>
      <c r="O930" s="156" t="s">
        <v>3834</v>
      </c>
      <c r="P930" s="145">
        <v>5763577000179</v>
      </c>
    </row>
    <row r="931" spans="1:16" ht="27.75" customHeight="1" x14ac:dyDescent="0.2">
      <c r="A931" s="79">
        <v>923</v>
      </c>
      <c r="B931" s="149" t="s">
        <v>30</v>
      </c>
      <c r="C931" s="162" t="s">
        <v>152</v>
      </c>
      <c r="D931" s="150" t="s">
        <v>3619</v>
      </c>
      <c r="E931" s="151" t="s">
        <v>3339</v>
      </c>
      <c r="F931" s="150" t="s">
        <v>3825</v>
      </c>
      <c r="G931" s="150" t="s">
        <v>1580</v>
      </c>
      <c r="H931" s="150" t="s">
        <v>2769</v>
      </c>
      <c r="I931" s="152">
        <v>250</v>
      </c>
      <c r="J931" s="153">
        <f t="shared" si="54"/>
        <v>250</v>
      </c>
      <c r="K931" s="154">
        <v>42096</v>
      </c>
      <c r="L931" s="155" t="s">
        <v>4587</v>
      </c>
      <c r="M931" s="156">
        <v>2.010104E+18</v>
      </c>
      <c r="N931" s="157" t="str">
        <f t="shared" si="53"/>
        <v>2010104000000000000FOR-000409/142096</v>
      </c>
      <c r="O931" s="156" t="s">
        <v>3834</v>
      </c>
      <c r="P931" s="145">
        <v>5763577000179</v>
      </c>
    </row>
    <row r="932" spans="1:16" ht="27.75" customHeight="1" x14ac:dyDescent="0.2">
      <c r="A932" s="79">
        <v>924</v>
      </c>
      <c r="B932" s="149" t="s">
        <v>30</v>
      </c>
      <c r="C932" s="162" t="s">
        <v>152</v>
      </c>
      <c r="D932" s="150" t="s">
        <v>3619</v>
      </c>
      <c r="E932" s="151" t="s">
        <v>3339</v>
      </c>
      <c r="F932" s="150" t="s">
        <v>3825</v>
      </c>
      <c r="G932" s="150" t="s">
        <v>1581</v>
      </c>
      <c r="H932" s="150" t="s">
        <v>2769</v>
      </c>
      <c r="I932" s="152">
        <v>270</v>
      </c>
      <c r="J932" s="153">
        <f t="shared" si="54"/>
        <v>270</v>
      </c>
      <c r="K932" s="154">
        <v>42109</v>
      </c>
      <c r="L932" s="155" t="s">
        <v>4588</v>
      </c>
      <c r="M932" s="156">
        <v>2.010104E+18</v>
      </c>
      <c r="N932" s="157" t="str">
        <f t="shared" si="53"/>
        <v>2010104000000000000FOR-000427/142109</v>
      </c>
      <c r="O932" s="156" t="s">
        <v>3834</v>
      </c>
      <c r="P932" s="145">
        <v>5763577000179</v>
      </c>
    </row>
    <row r="933" spans="1:16" ht="27.75" customHeight="1" x14ac:dyDescent="0.2">
      <c r="A933" s="79">
        <v>925</v>
      </c>
      <c r="B933" s="149" t="s">
        <v>30</v>
      </c>
      <c r="C933" s="162" t="s">
        <v>152</v>
      </c>
      <c r="D933" s="150" t="s">
        <v>3619</v>
      </c>
      <c r="E933" s="151" t="s">
        <v>3339</v>
      </c>
      <c r="F933" s="150" t="s">
        <v>3825</v>
      </c>
      <c r="G933" s="150" t="s">
        <v>1582</v>
      </c>
      <c r="H933" s="150" t="s">
        <v>2769</v>
      </c>
      <c r="I933" s="152">
        <v>432</v>
      </c>
      <c r="J933" s="153">
        <f t="shared" si="54"/>
        <v>432</v>
      </c>
      <c r="K933" s="154">
        <v>42125</v>
      </c>
      <c r="L933" s="155" t="s">
        <v>4589</v>
      </c>
      <c r="M933" s="156">
        <v>2.010104E+18</v>
      </c>
      <c r="N933" s="157" t="str">
        <f t="shared" si="53"/>
        <v>2010104000000000000FOR-000454/142125</v>
      </c>
      <c r="O933" s="156" t="s">
        <v>3834</v>
      </c>
      <c r="P933" s="145">
        <v>5763577000179</v>
      </c>
    </row>
    <row r="934" spans="1:16" ht="27.75" customHeight="1" x14ac:dyDescent="0.2">
      <c r="A934" s="79">
        <v>926</v>
      </c>
      <c r="B934" s="149" t="s">
        <v>30</v>
      </c>
      <c r="C934" s="162" t="s">
        <v>154</v>
      </c>
      <c r="D934" s="150" t="s">
        <v>3621</v>
      </c>
      <c r="E934" s="151" t="s">
        <v>3341</v>
      </c>
      <c r="F934" s="150" t="s">
        <v>3825</v>
      </c>
      <c r="G934" s="150" t="s">
        <v>1584</v>
      </c>
      <c r="H934" s="150" t="s">
        <v>2769</v>
      </c>
      <c r="I934" s="152">
        <v>1600</v>
      </c>
      <c r="J934" s="153">
        <f t="shared" si="54"/>
        <v>1600</v>
      </c>
      <c r="K934" s="154">
        <v>42130</v>
      </c>
      <c r="L934" s="155" t="s">
        <v>4590</v>
      </c>
      <c r="M934" s="156">
        <v>2.010104E+18</v>
      </c>
      <c r="N934" s="157" t="str">
        <f t="shared" si="53"/>
        <v>2010104000000000000FOR-371275/142130</v>
      </c>
      <c r="O934" s="156" t="s">
        <v>3834</v>
      </c>
      <c r="P934" s="145">
        <v>88317847000579</v>
      </c>
    </row>
    <row r="935" spans="1:16" ht="27.75" customHeight="1" x14ac:dyDescent="0.2">
      <c r="A935" s="79">
        <v>927</v>
      </c>
      <c r="B935" s="149" t="s">
        <v>30</v>
      </c>
      <c r="C935" s="162" t="s">
        <v>154</v>
      </c>
      <c r="D935" s="150" t="s">
        <v>3622</v>
      </c>
      <c r="E935" s="151" t="s">
        <v>3342</v>
      </c>
      <c r="F935" s="150" t="s">
        <v>3825</v>
      </c>
      <c r="G935" s="150" t="s">
        <v>1585</v>
      </c>
      <c r="H935" s="150" t="s">
        <v>2769</v>
      </c>
      <c r="I935" s="152">
        <v>1998.3</v>
      </c>
      <c r="J935" s="153">
        <f t="shared" si="54"/>
        <v>1998.3</v>
      </c>
      <c r="K935" s="154">
        <v>42076</v>
      </c>
      <c r="L935" s="155" t="s">
        <v>4591</v>
      </c>
      <c r="M935" s="156">
        <v>2.010104E+18</v>
      </c>
      <c r="N935" s="157" t="str">
        <f t="shared" si="53"/>
        <v>2010104000000000000FOR-027219/142076</v>
      </c>
      <c r="O935" s="156" t="s">
        <v>3834</v>
      </c>
      <c r="P935" s="145">
        <v>88317847004990</v>
      </c>
    </row>
    <row r="936" spans="1:16" ht="27.75" customHeight="1" x14ac:dyDescent="0.2">
      <c r="A936" s="79">
        <v>928</v>
      </c>
      <c r="B936" s="149" t="s">
        <v>30</v>
      </c>
      <c r="C936" s="162" t="s">
        <v>154</v>
      </c>
      <c r="D936" s="150" t="s">
        <v>3622</v>
      </c>
      <c r="E936" s="151" t="s">
        <v>3342</v>
      </c>
      <c r="F936" s="150" t="s">
        <v>3825</v>
      </c>
      <c r="G936" s="150" t="s">
        <v>1586</v>
      </c>
      <c r="H936" s="150" t="s">
        <v>2769</v>
      </c>
      <c r="I936" s="152">
        <v>621.05999999999995</v>
      </c>
      <c r="J936" s="153">
        <f t="shared" si="54"/>
        <v>621.05999999999995</v>
      </c>
      <c r="K936" s="154">
        <v>42084</v>
      </c>
      <c r="L936" s="155" t="s">
        <v>4592</v>
      </c>
      <c r="M936" s="156">
        <v>2.010104E+18</v>
      </c>
      <c r="N936" s="157" t="str">
        <f t="shared" si="53"/>
        <v>2010104000000000000FOR-027714/142084</v>
      </c>
      <c r="O936" s="156" t="s">
        <v>3834</v>
      </c>
      <c r="P936" s="145">
        <v>88317847004990</v>
      </c>
    </row>
    <row r="937" spans="1:16" ht="27.75" customHeight="1" x14ac:dyDescent="0.2">
      <c r="A937" s="79">
        <v>929</v>
      </c>
      <c r="B937" s="149" t="s">
        <v>30</v>
      </c>
      <c r="C937" s="162" t="s">
        <v>154</v>
      </c>
      <c r="D937" s="150" t="s">
        <v>3622</v>
      </c>
      <c r="E937" s="151" t="s">
        <v>3342</v>
      </c>
      <c r="F937" s="150" t="s">
        <v>3825</v>
      </c>
      <c r="G937" s="150" t="s">
        <v>1587</v>
      </c>
      <c r="H937" s="150" t="s">
        <v>2769</v>
      </c>
      <c r="I937" s="152">
        <v>123.48</v>
      </c>
      <c r="J937" s="153">
        <f t="shared" si="54"/>
        <v>123.48</v>
      </c>
      <c r="K937" s="154">
        <v>42103</v>
      </c>
      <c r="L937" s="155" t="s">
        <v>4593</v>
      </c>
      <c r="M937" s="156">
        <v>2.010104E+18</v>
      </c>
      <c r="N937" s="157" t="str">
        <f t="shared" si="53"/>
        <v>2010104000000000000FOR-028562/142103</v>
      </c>
      <c r="O937" s="156" t="s">
        <v>3834</v>
      </c>
      <c r="P937" s="145">
        <v>88317847004990</v>
      </c>
    </row>
    <row r="938" spans="1:16" ht="27.75" customHeight="1" x14ac:dyDescent="0.2">
      <c r="A938" s="79">
        <v>930</v>
      </c>
      <c r="B938" s="149" t="s">
        <v>30</v>
      </c>
      <c r="C938" s="162" t="s">
        <v>154</v>
      </c>
      <c r="D938" s="150" t="s">
        <v>3622</v>
      </c>
      <c r="E938" s="151" t="s">
        <v>3342</v>
      </c>
      <c r="F938" s="150" t="s">
        <v>3825</v>
      </c>
      <c r="G938" s="150" t="s">
        <v>1588</v>
      </c>
      <c r="H938" s="150" t="s">
        <v>2769</v>
      </c>
      <c r="I938" s="152">
        <v>328.08</v>
      </c>
      <c r="J938" s="153">
        <f t="shared" si="54"/>
        <v>328.08</v>
      </c>
      <c r="K938" s="154">
        <v>42110</v>
      </c>
      <c r="L938" s="155" t="s">
        <v>4594</v>
      </c>
      <c r="M938" s="156">
        <v>2.010104E+18</v>
      </c>
      <c r="N938" s="157" t="str">
        <f t="shared" si="53"/>
        <v>2010104000000000000FOR-029012/142110</v>
      </c>
      <c r="O938" s="156" t="s">
        <v>3834</v>
      </c>
      <c r="P938" s="145">
        <v>88317847004990</v>
      </c>
    </row>
    <row r="939" spans="1:16" ht="27.75" customHeight="1" x14ac:dyDescent="0.2">
      <c r="A939" s="79">
        <v>931</v>
      </c>
      <c r="B939" s="149" t="s">
        <v>30</v>
      </c>
      <c r="C939" s="162" t="s">
        <v>154</v>
      </c>
      <c r="D939" s="150" t="s">
        <v>3622</v>
      </c>
      <c r="E939" s="151" t="s">
        <v>3342</v>
      </c>
      <c r="F939" s="150" t="s">
        <v>3825</v>
      </c>
      <c r="G939" s="150" t="s">
        <v>1589</v>
      </c>
      <c r="H939" s="150" t="s">
        <v>2769</v>
      </c>
      <c r="I939" s="152">
        <v>101.11</v>
      </c>
      <c r="J939" s="153">
        <f t="shared" si="54"/>
        <v>101.11</v>
      </c>
      <c r="K939" s="154">
        <v>42116</v>
      </c>
      <c r="L939" s="155" t="s">
        <v>4595</v>
      </c>
      <c r="M939" s="156">
        <v>2.010104E+18</v>
      </c>
      <c r="N939" s="157" t="str">
        <f t="shared" si="53"/>
        <v>2010104000000000000FOR-029577/142116</v>
      </c>
      <c r="O939" s="156" t="s">
        <v>3834</v>
      </c>
      <c r="P939" s="145">
        <v>88317847004990</v>
      </c>
    </row>
    <row r="940" spans="1:16" ht="27.75" customHeight="1" x14ac:dyDescent="0.2">
      <c r="A940" s="79">
        <v>932</v>
      </c>
      <c r="B940" s="149" t="s">
        <v>30</v>
      </c>
      <c r="C940" s="162" t="s">
        <v>107</v>
      </c>
      <c r="D940" s="150" t="s">
        <v>3574</v>
      </c>
      <c r="E940" s="151" t="s">
        <v>3284</v>
      </c>
      <c r="F940" s="150" t="s">
        <v>3824</v>
      </c>
      <c r="G940" s="150" t="s">
        <v>884</v>
      </c>
      <c r="H940" s="150" t="s">
        <v>2769</v>
      </c>
      <c r="I940" s="152">
        <v>6772.69</v>
      </c>
      <c r="J940" s="153">
        <f t="shared" si="54"/>
        <v>6772.69</v>
      </c>
      <c r="K940" s="154">
        <v>41990</v>
      </c>
      <c r="L940" s="155" t="s">
        <v>4287</v>
      </c>
      <c r="M940" s="156">
        <v>2.010101E+18</v>
      </c>
      <c r="N940" s="157" t="str">
        <f t="shared" si="53"/>
        <v>2010101000000000000FOR-011684/141990</v>
      </c>
      <c r="O940" s="156" t="s">
        <v>3833</v>
      </c>
      <c r="P940" s="145">
        <v>3932294000188</v>
      </c>
    </row>
    <row r="941" spans="1:16" ht="27.75" customHeight="1" x14ac:dyDescent="0.2">
      <c r="A941" s="79">
        <v>933</v>
      </c>
      <c r="B941" s="149" t="s">
        <v>30</v>
      </c>
      <c r="C941" s="162" t="s">
        <v>107</v>
      </c>
      <c r="D941" s="150" t="s">
        <v>3574</v>
      </c>
      <c r="E941" s="151" t="s">
        <v>3284</v>
      </c>
      <c r="F941" s="150" t="s">
        <v>3824</v>
      </c>
      <c r="G941" s="150" t="s">
        <v>885</v>
      </c>
      <c r="H941" s="150" t="s">
        <v>2769</v>
      </c>
      <c r="I941" s="152">
        <v>7323.75</v>
      </c>
      <c r="J941" s="153">
        <f t="shared" ref="J941:J951" si="55">I941</f>
        <v>7323.75</v>
      </c>
      <c r="K941" s="154">
        <v>42015</v>
      </c>
      <c r="L941" s="155" t="s">
        <v>4288</v>
      </c>
      <c r="M941" s="156">
        <v>2.010101E+18</v>
      </c>
      <c r="N941" s="157" t="str">
        <f t="shared" si="53"/>
        <v>2010101000000000000FOR-011684/242015</v>
      </c>
      <c r="O941" s="156" t="s">
        <v>3833</v>
      </c>
      <c r="P941" s="145">
        <v>3932294000188</v>
      </c>
    </row>
    <row r="942" spans="1:16" ht="27.75" customHeight="1" x14ac:dyDescent="0.2">
      <c r="A942" s="79">
        <v>934</v>
      </c>
      <c r="B942" s="149" t="s">
        <v>30</v>
      </c>
      <c r="C942" s="162" t="s">
        <v>107</v>
      </c>
      <c r="D942" s="150" t="s">
        <v>3574</v>
      </c>
      <c r="E942" s="151" t="s">
        <v>3284</v>
      </c>
      <c r="F942" s="150" t="s">
        <v>3824</v>
      </c>
      <c r="G942" s="150" t="s">
        <v>886</v>
      </c>
      <c r="H942" s="150" t="s">
        <v>2769</v>
      </c>
      <c r="I942" s="152">
        <v>3696</v>
      </c>
      <c r="J942" s="153">
        <f t="shared" si="55"/>
        <v>3696</v>
      </c>
      <c r="K942" s="154">
        <v>42061</v>
      </c>
      <c r="L942" s="155" t="s">
        <v>4289</v>
      </c>
      <c r="M942" s="156">
        <v>2.010101E+18</v>
      </c>
      <c r="N942" s="157" t="str">
        <f t="shared" si="53"/>
        <v>2010101000000000000FOR-012102/142061</v>
      </c>
      <c r="O942" s="156" t="s">
        <v>3833</v>
      </c>
      <c r="P942" s="145">
        <v>3932294000188</v>
      </c>
    </row>
    <row r="943" spans="1:16" ht="27.75" customHeight="1" x14ac:dyDescent="0.2">
      <c r="A943" s="79">
        <v>935</v>
      </c>
      <c r="B943" s="149" t="s">
        <v>30</v>
      </c>
      <c r="C943" s="162" t="s">
        <v>107</v>
      </c>
      <c r="D943" s="150" t="s">
        <v>3574</v>
      </c>
      <c r="E943" s="151" t="s">
        <v>3284</v>
      </c>
      <c r="F943" s="150" t="s">
        <v>3824</v>
      </c>
      <c r="G943" s="150" t="s">
        <v>887</v>
      </c>
      <c r="H943" s="150" t="s">
        <v>2769</v>
      </c>
      <c r="I943" s="152">
        <v>2283.1999999999998</v>
      </c>
      <c r="J943" s="153">
        <f t="shared" si="55"/>
        <v>2283.1999999999998</v>
      </c>
      <c r="K943" s="154">
        <v>42061</v>
      </c>
      <c r="L943" s="155" t="s">
        <v>4290</v>
      </c>
      <c r="M943" s="156">
        <v>2.010101E+18</v>
      </c>
      <c r="N943" s="157" t="str">
        <f t="shared" si="53"/>
        <v>2010101000000000000FOR-012133/142061</v>
      </c>
      <c r="O943" s="156" t="s">
        <v>3833</v>
      </c>
      <c r="P943" s="145">
        <v>3932294000188</v>
      </c>
    </row>
    <row r="944" spans="1:16" ht="27.75" customHeight="1" x14ac:dyDescent="0.2">
      <c r="A944" s="79">
        <v>936</v>
      </c>
      <c r="B944" s="149" t="s">
        <v>30</v>
      </c>
      <c r="C944" s="162" t="s">
        <v>107</v>
      </c>
      <c r="D944" s="150" t="s">
        <v>3574</v>
      </c>
      <c r="E944" s="151" t="s">
        <v>3284</v>
      </c>
      <c r="F944" s="150" t="s">
        <v>3824</v>
      </c>
      <c r="G944" s="150" t="s">
        <v>888</v>
      </c>
      <c r="H944" s="150" t="s">
        <v>2769</v>
      </c>
      <c r="I944" s="152">
        <v>896</v>
      </c>
      <c r="J944" s="153">
        <f t="shared" si="55"/>
        <v>896</v>
      </c>
      <c r="K944" s="154">
        <v>42088</v>
      </c>
      <c r="L944" s="155" t="s">
        <v>4291</v>
      </c>
      <c r="M944" s="156">
        <v>2.010101E+18</v>
      </c>
      <c r="N944" s="157" t="str">
        <f t="shared" si="53"/>
        <v>2010101000000000000FOR-012297/142088</v>
      </c>
      <c r="O944" s="156" t="s">
        <v>3833</v>
      </c>
      <c r="P944" s="145">
        <v>3932294000188</v>
      </c>
    </row>
    <row r="945" spans="1:16" ht="27.75" customHeight="1" x14ac:dyDescent="0.2">
      <c r="A945" s="79">
        <v>937</v>
      </c>
      <c r="B945" s="149" t="s">
        <v>30</v>
      </c>
      <c r="C945" s="162" t="s">
        <v>107</v>
      </c>
      <c r="D945" s="150" t="s">
        <v>3574</v>
      </c>
      <c r="E945" s="151" t="s">
        <v>3284</v>
      </c>
      <c r="F945" s="150" t="s">
        <v>3824</v>
      </c>
      <c r="G945" s="150" t="s">
        <v>889</v>
      </c>
      <c r="H945" s="150" t="s">
        <v>2769</v>
      </c>
      <c r="I945" s="152">
        <v>4375</v>
      </c>
      <c r="J945" s="153">
        <f t="shared" si="55"/>
        <v>4375</v>
      </c>
      <c r="K945" s="154">
        <v>42096</v>
      </c>
      <c r="L945" s="155" t="s">
        <v>4292</v>
      </c>
      <c r="M945" s="156">
        <v>2.010101E+18</v>
      </c>
      <c r="N945" s="157" t="str">
        <f t="shared" si="53"/>
        <v>2010101000000000000FOR-012422/142096</v>
      </c>
      <c r="O945" s="156" t="s">
        <v>3833</v>
      </c>
      <c r="P945" s="145">
        <v>3932294000188</v>
      </c>
    </row>
    <row r="946" spans="1:16" ht="27.75" customHeight="1" x14ac:dyDescent="0.2">
      <c r="A946" s="79">
        <v>938</v>
      </c>
      <c r="B946" s="149" t="s">
        <v>30</v>
      </c>
      <c r="C946" s="162" t="s">
        <v>107</v>
      </c>
      <c r="D946" s="150" t="s">
        <v>3574</v>
      </c>
      <c r="E946" s="151" t="s">
        <v>3284</v>
      </c>
      <c r="F946" s="150" t="s">
        <v>3824</v>
      </c>
      <c r="G946" s="150" t="s">
        <v>890</v>
      </c>
      <c r="H946" s="150" t="s">
        <v>2769</v>
      </c>
      <c r="I946" s="152">
        <v>4375</v>
      </c>
      <c r="J946" s="153">
        <f t="shared" si="55"/>
        <v>4375</v>
      </c>
      <c r="K946" s="154">
        <v>42103</v>
      </c>
      <c r="L946" s="155" t="s">
        <v>4293</v>
      </c>
      <c r="M946" s="156">
        <v>2.010101E+18</v>
      </c>
      <c r="N946" s="157" t="str">
        <f t="shared" si="53"/>
        <v>2010101000000000000FOR-012422/242103</v>
      </c>
      <c r="O946" s="156" t="s">
        <v>3833</v>
      </c>
      <c r="P946" s="145">
        <v>3932294000188</v>
      </c>
    </row>
    <row r="947" spans="1:16" ht="27.75" customHeight="1" x14ac:dyDescent="0.2">
      <c r="A947" s="79">
        <v>939</v>
      </c>
      <c r="B947" s="149" t="s">
        <v>31</v>
      </c>
      <c r="C947" s="162" t="s">
        <v>423</v>
      </c>
      <c r="D947" s="150" t="s">
        <v>2958</v>
      </c>
      <c r="E947" s="151" t="s">
        <v>3370</v>
      </c>
      <c r="F947" s="150" t="s">
        <v>3825</v>
      </c>
      <c r="G947" s="150" t="s">
        <v>2512</v>
      </c>
      <c r="H947" s="150" t="s">
        <v>2769</v>
      </c>
      <c r="I947" s="152">
        <v>142.57</v>
      </c>
      <c r="J947" s="153">
        <f t="shared" si="55"/>
        <v>142.57</v>
      </c>
      <c r="K947" s="154">
        <v>41995</v>
      </c>
      <c r="L947" s="155" t="s">
        <v>4746</v>
      </c>
      <c r="M947" s="156">
        <v>2.010104E+18</v>
      </c>
      <c r="N947" s="157" t="str">
        <f t="shared" si="53"/>
        <v>2010104000000000000FOR-059181/141995</v>
      </c>
      <c r="O947" s="156" t="s">
        <v>3834</v>
      </c>
      <c r="P947" s="145">
        <v>92598853000519</v>
      </c>
    </row>
    <row r="948" spans="1:16" ht="27.75" customHeight="1" x14ac:dyDescent="0.2">
      <c r="A948" s="79">
        <v>940</v>
      </c>
      <c r="B948" s="149" t="s">
        <v>31</v>
      </c>
      <c r="C948" s="162" t="s">
        <v>424</v>
      </c>
      <c r="D948" s="150" t="s">
        <v>3648</v>
      </c>
      <c r="E948" s="151" t="s">
        <v>3371</v>
      </c>
      <c r="F948" s="150" t="s">
        <v>3825</v>
      </c>
      <c r="G948" s="150" t="s">
        <v>2513</v>
      </c>
      <c r="H948" s="150" t="s">
        <v>2769</v>
      </c>
      <c r="I948" s="152">
        <v>64</v>
      </c>
      <c r="J948" s="153">
        <f t="shared" si="55"/>
        <v>64</v>
      </c>
      <c r="K948" s="154">
        <v>42121</v>
      </c>
      <c r="L948" s="155" t="s">
        <v>4747</v>
      </c>
      <c r="M948" s="156">
        <v>2.010104E+18</v>
      </c>
      <c r="N948" s="157" t="str">
        <f t="shared" si="53"/>
        <v>2010104000000000000FOR-688894/142121</v>
      </c>
      <c r="O948" s="156" t="s">
        <v>3834</v>
      </c>
      <c r="P948" s="145">
        <v>2180337000153</v>
      </c>
    </row>
    <row r="949" spans="1:16" ht="27.75" customHeight="1" x14ac:dyDescent="0.2">
      <c r="A949" s="79">
        <v>941</v>
      </c>
      <c r="B949" s="149" t="s">
        <v>31</v>
      </c>
      <c r="C949" s="162" t="s">
        <v>424</v>
      </c>
      <c r="D949" s="150" t="s">
        <v>3648</v>
      </c>
      <c r="E949" s="151" t="s">
        <v>3371</v>
      </c>
      <c r="F949" s="150" t="s">
        <v>3825</v>
      </c>
      <c r="G949" s="150" t="s">
        <v>2514</v>
      </c>
      <c r="H949" s="150" t="s">
        <v>2769</v>
      </c>
      <c r="I949" s="152">
        <v>113</v>
      </c>
      <c r="J949" s="153">
        <f t="shared" si="55"/>
        <v>113</v>
      </c>
      <c r="K949" s="154">
        <v>42121</v>
      </c>
      <c r="L949" s="155" t="s">
        <v>4748</v>
      </c>
      <c r="M949" s="156">
        <v>2.010104E+18</v>
      </c>
      <c r="N949" s="157" t="str">
        <f t="shared" si="53"/>
        <v>2010104000000000000FOR-699359/142121</v>
      </c>
      <c r="O949" s="156" t="s">
        <v>3834</v>
      </c>
      <c r="P949" s="145">
        <v>2180337000153</v>
      </c>
    </row>
    <row r="950" spans="1:16" ht="27.75" customHeight="1" x14ac:dyDescent="0.2">
      <c r="A950" s="79">
        <v>942</v>
      </c>
      <c r="B950" s="149" t="s">
        <v>30</v>
      </c>
      <c r="C950" s="162" t="s">
        <v>366</v>
      </c>
      <c r="D950" s="150" t="s">
        <v>2940</v>
      </c>
      <c r="E950" s="151" t="s">
        <v>3481</v>
      </c>
      <c r="F950" s="150" t="s">
        <v>3826</v>
      </c>
      <c r="G950" s="150" t="s">
        <v>2305</v>
      </c>
      <c r="H950" s="150" t="s">
        <v>2769</v>
      </c>
      <c r="I950" s="152">
        <v>1035</v>
      </c>
      <c r="J950" s="153">
        <f t="shared" si="55"/>
        <v>1035</v>
      </c>
      <c r="K950" s="154">
        <v>42060</v>
      </c>
      <c r="L950" s="155" t="s">
        <v>4985</v>
      </c>
      <c r="M950" s="156">
        <v>2.010101E+18</v>
      </c>
      <c r="N950" s="157" t="str">
        <f t="shared" si="53"/>
        <v>2010101000000000000FOR-033929/342060</v>
      </c>
      <c r="O950" s="156" t="s">
        <v>3833</v>
      </c>
      <c r="P950" s="145">
        <v>87550315000271</v>
      </c>
    </row>
    <row r="951" spans="1:16" ht="27.75" customHeight="1" x14ac:dyDescent="0.2">
      <c r="A951" s="79">
        <v>943</v>
      </c>
      <c r="B951" s="149" t="s">
        <v>30</v>
      </c>
      <c r="C951" s="162" t="s">
        <v>366</v>
      </c>
      <c r="D951" s="150" t="s">
        <v>2940</v>
      </c>
      <c r="E951" s="151" t="s">
        <v>3481</v>
      </c>
      <c r="F951" s="150" t="s">
        <v>3826</v>
      </c>
      <c r="G951" s="150" t="s">
        <v>2306</v>
      </c>
      <c r="H951" s="150" t="s">
        <v>2769</v>
      </c>
      <c r="I951" s="152">
        <v>1035</v>
      </c>
      <c r="J951" s="153">
        <f t="shared" si="55"/>
        <v>1035</v>
      </c>
      <c r="K951" s="154">
        <v>42075</v>
      </c>
      <c r="L951" s="155" t="s">
        <v>4986</v>
      </c>
      <c r="M951" s="156">
        <v>2.010101E+18</v>
      </c>
      <c r="N951" s="157" t="str">
        <f t="shared" si="53"/>
        <v>2010101000000000000FOR-033929/442075</v>
      </c>
      <c r="O951" s="156" t="s">
        <v>3833</v>
      </c>
      <c r="P951" s="145">
        <v>87550315000271</v>
      </c>
    </row>
    <row r="952" spans="1:16" ht="27.75" customHeight="1" x14ac:dyDescent="0.2">
      <c r="A952" s="79">
        <v>944</v>
      </c>
      <c r="B952" s="149" t="s">
        <v>30</v>
      </c>
      <c r="C952" s="162" t="s">
        <v>2763</v>
      </c>
      <c r="D952" s="150" t="s">
        <v>2784</v>
      </c>
      <c r="E952" s="151" t="s">
        <v>3819</v>
      </c>
      <c r="F952" s="150" t="s">
        <v>3828</v>
      </c>
      <c r="G952" s="150" t="s">
        <v>2765</v>
      </c>
      <c r="H952" s="150" t="s">
        <v>2769</v>
      </c>
      <c r="I952" s="152">
        <v>1440000</v>
      </c>
      <c r="J952" s="153">
        <v>1440000</v>
      </c>
      <c r="K952" s="154">
        <v>43276</v>
      </c>
      <c r="L952" s="155" t="s">
        <v>3882</v>
      </c>
      <c r="M952" s="156">
        <v>2.0102010050010099E+18</v>
      </c>
      <c r="N952" s="157" t="str">
        <f t="shared" si="53"/>
        <v>2010201005001010000CONF.DIV.2505201543276</v>
      </c>
      <c r="O952" s="156" t="s">
        <v>3840</v>
      </c>
      <c r="P952" s="157">
        <v>67915785000101</v>
      </c>
    </row>
    <row r="953" spans="1:16" ht="27.75" customHeight="1" x14ac:dyDescent="0.2">
      <c r="A953" s="79">
        <v>945</v>
      </c>
      <c r="B953" s="149" t="s">
        <v>30</v>
      </c>
      <c r="C953" s="162" t="s">
        <v>367</v>
      </c>
      <c r="D953" s="150" t="s">
        <v>3731</v>
      </c>
      <c r="E953" s="151" t="s">
        <v>3482</v>
      </c>
      <c r="F953" s="150" t="s">
        <v>3822</v>
      </c>
      <c r="G953" s="150" t="s">
        <v>2307</v>
      </c>
      <c r="H953" s="150" t="s">
        <v>2769</v>
      </c>
      <c r="I953" s="152">
        <v>2377.16</v>
      </c>
      <c r="J953" s="153">
        <f t="shared" ref="J953:J958" si="56">I953</f>
        <v>2377.16</v>
      </c>
      <c r="K953" s="154">
        <v>42030</v>
      </c>
      <c r="L953" s="155" t="s">
        <v>4987</v>
      </c>
      <c r="M953" s="156">
        <v>2.010101E+18</v>
      </c>
      <c r="N953" s="157" t="str">
        <f t="shared" si="53"/>
        <v>2010101000000000000FOR-009308/142030</v>
      </c>
      <c r="O953" s="156" t="s">
        <v>3833</v>
      </c>
      <c r="P953" s="145">
        <v>51771459000120</v>
      </c>
    </row>
    <row r="954" spans="1:16" ht="27.75" customHeight="1" x14ac:dyDescent="0.2">
      <c r="A954" s="79">
        <v>946</v>
      </c>
      <c r="B954" s="149" t="s">
        <v>30</v>
      </c>
      <c r="C954" s="162" t="s">
        <v>367</v>
      </c>
      <c r="D954" s="150" t="s">
        <v>3731</v>
      </c>
      <c r="E954" s="151" t="s">
        <v>3482</v>
      </c>
      <c r="F954" s="150" t="s">
        <v>3822</v>
      </c>
      <c r="G954" s="150" t="s">
        <v>2308</v>
      </c>
      <c r="H954" s="150" t="s">
        <v>2769</v>
      </c>
      <c r="I954" s="152">
        <v>2376.42</v>
      </c>
      <c r="J954" s="153">
        <f t="shared" si="56"/>
        <v>2376.42</v>
      </c>
      <c r="K954" s="154">
        <v>42060</v>
      </c>
      <c r="L954" s="155" t="s">
        <v>4988</v>
      </c>
      <c r="M954" s="156">
        <v>2.010101E+18</v>
      </c>
      <c r="N954" s="157" t="str">
        <f t="shared" si="53"/>
        <v>2010101000000000000FOR-009308/242060</v>
      </c>
      <c r="O954" s="156" t="s">
        <v>3833</v>
      </c>
      <c r="P954" s="145">
        <v>51771459000120</v>
      </c>
    </row>
    <row r="955" spans="1:16" ht="27.75" customHeight="1" x14ac:dyDescent="0.2">
      <c r="A955" s="79">
        <v>947</v>
      </c>
      <c r="B955" s="149" t="s">
        <v>30</v>
      </c>
      <c r="C955" s="162" t="s">
        <v>367</v>
      </c>
      <c r="D955" s="150" t="s">
        <v>3731</v>
      </c>
      <c r="E955" s="151" t="s">
        <v>3482</v>
      </c>
      <c r="F955" s="150" t="s">
        <v>3822</v>
      </c>
      <c r="G955" s="150" t="s">
        <v>2309</v>
      </c>
      <c r="H955" s="150" t="s">
        <v>2769</v>
      </c>
      <c r="I955" s="152">
        <v>2376.42</v>
      </c>
      <c r="J955" s="153">
        <f t="shared" si="56"/>
        <v>2376.42</v>
      </c>
      <c r="K955" s="154">
        <v>42074</v>
      </c>
      <c r="L955" s="155" t="s">
        <v>4989</v>
      </c>
      <c r="M955" s="156">
        <v>2.010101E+18</v>
      </c>
      <c r="N955" s="157" t="str">
        <f t="shared" si="53"/>
        <v>2010101000000000000FOR-009308/342074</v>
      </c>
      <c r="O955" s="156" t="s">
        <v>3833</v>
      </c>
      <c r="P955" s="145">
        <v>51771459000120</v>
      </c>
    </row>
    <row r="956" spans="1:16" ht="27.75" customHeight="1" x14ac:dyDescent="0.2">
      <c r="A956" s="79">
        <v>948</v>
      </c>
      <c r="B956" s="149" t="s">
        <v>30</v>
      </c>
      <c r="C956" s="162" t="s">
        <v>3001</v>
      </c>
      <c r="D956" s="150" t="s">
        <v>3733</v>
      </c>
      <c r="E956" s="151" t="s">
        <v>3800</v>
      </c>
      <c r="F956" s="150" t="s">
        <v>3826</v>
      </c>
      <c r="G956" s="150" t="s">
        <v>3190</v>
      </c>
      <c r="H956" s="150" t="s">
        <v>2769</v>
      </c>
      <c r="I956" s="152">
        <v>419.96</v>
      </c>
      <c r="J956" s="153">
        <f t="shared" si="56"/>
        <v>419.96</v>
      </c>
      <c r="K956" s="154">
        <v>42138</v>
      </c>
      <c r="L956" s="155" t="s">
        <v>4990</v>
      </c>
      <c r="M956" s="156">
        <v>2.010101E+18</v>
      </c>
      <c r="N956" s="157" t="str">
        <f t="shared" si="53"/>
        <v>2010101000000000000CTT-1405201542138</v>
      </c>
      <c r="O956" s="156" t="s">
        <v>3833</v>
      </c>
      <c r="P956" s="145">
        <v>97133045000176</v>
      </c>
    </row>
    <row r="957" spans="1:16" ht="27.75" customHeight="1" x14ac:dyDescent="0.2">
      <c r="A957" s="79">
        <v>949</v>
      </c>
      <c r="B957" s="149" t="s">
        <v>31</v>
      </c>
      <c r="C957" s="162" t="s">
        <v>437</v>
      </c>
      <c r="D957" s="150" t="s">
        <v>3592</v>
      </c>
      <c r="E957" s="151" t="s">
        <v>3308</v>
      </c>
      <c r="F957" s="150" t="s">
        <v>3826</v>
      </c>
      <c r="G957" s="150" t="s">
        <v>2578</v>
      </c>
      <c r="H957" s="150" t="s">
        <v>2769</v>
      </c>
      <c r="I957" s="152">
        <v>470.66</v>
      </c>
      <c r="J957" s="153">
        <f t="shared" si="56"/>
        <v>470.66</v>
      </c>
      <c r="K957" s="154">
        <v>41992</v>
      </c>
      <c r="L957" s="155" t="s">
        <v>4365</v>
      </c>
      <c r="M957" s="156">
        <v>2.010101E+18</v>
      </c>
      <c r="N957" s="157" t="str">
        <f t="shared" si="53"/>
        <v>2010101000000000000FOR-014331/141992</v>
      </c>
      <c r="O957" s="156" t="s">
        <v>3833</v>
      </c>
      <c r="P957" s="145">
        <v>1609321000150</v>
      </c>
    </row>
    <row r="958" spans="1:16" ht="27.75" customHeight="1" x14ac:dyDescent="0.2">
      <c r="A958" s="79">
        <v>950</v>
      </c>
      <c r="B958" s="149" t="s">
        <v>31</v>
      </c>
      <c r="C958" s="162" t="s">
        <v>437</v>
      </c>
      <c r="D958" s="150" t="s">
        <v>3592</v>
      </c>
      <c r="E958" s="151" t="s">
        <v>3308</v>
      </c>
      <c r="F958" s="150" t="s">
        <v>3826</v>
      </c>
      <c r="G958" s="150" t="s">
        <v>2579</v>
      </c>
      <c r="H958" s="150" t="s">
        <v>2769</v>
      </c>
      <c r="I958" s="152">
        <v>1411.99</v>
      </c>
      <c r="J958" s="153">
        <f t="shared" si="56"/>
        <v>1411.99</v>
      </c>
      <c r="K958" s="154">
        <v>42005</v>
      </c>
      <c r="L958" s="155" t="s">
        <v>4366</v>
      </c>
      <c r="M958" s="156">
        <v>2.010101E+18</v>
      </c>
      <c r="N958" s="157" t="str">
        <f t="shared" si="53"/>
        <v>2010101000000000000FOR-014422/142005</v>
      </c>
      <c r="O958" s="156" t="s">
        <v>3833</v>
      </c>
      <c r="P958" s="145">
        <v>1609321000150</v>
      </c>
    </row>
    <row r="959" spans="1:16" ht="27.75" customHeight="1" x14ac:dyDescent="0.2">
      <c r="A959" s="79">
        <v>951</v>
      </c>
      <c r="B959" s="149" t="s">
        <v>30</v>
      </c>
      <c r="C959" s="162" t="s">
        <v>209</v>
      </c>
      <c r="D959" s="150"/>
      <c r="E959" s="151" t="s">
        <v>2812</v>
      </c>
      <c r="F959" s="150" t="s">
        <v>3830</v>
      </c>
      <c r="G959" s="150" t="s">
        <v>553</v>
      </c>
      <c r="H959" s="150" t="s">
        <v>2771</v>
      </c>
      <c r="I959" s="158">
        <v>41850</v>
      </c>
      <c r="J959" s="153">
        <f>I959*$D$1259</f>
        <v>130505.04</v>
      </c>
      <c r="K959" s="154">
        <v>41990</v>
      </c>
      <c r="L959" s="155" t="s">
        <v>3971</v>
      </c>
      <c r="M959" s="156">
        <v>2.010102E+18</v>
      </c>
      <c r="N959" s="157" t="str">
        <f t="shared" si="53"/>
        <v>2010102000000000000FOR-112275/341990</v>
      </c>
      <c r="O959" s="156" t="s">
        <v>3832</v>
      </c>
      <c r="P959" s="159">
        <v>8964446</v>
      </c>
    </row>
    <row r="960" spans="1:16" ht="27.75" customHeight="1" x14ac:dyDescent="0.2">
      <c r="A960" s="79">
        <v>952</v>
      </c>
      <c r="B960" s="149" t="s">
        <v>31</v>
      </c>
      <c r="C960" s="162" t="s">
        <v>3007</v>
      </c>
      <c r="D960" s="150" t="s">
        <v>3779</v>
      </c>
      <c r="E960" s="151" t="s">
        <v>3804</v>
      </c>
      <c r="F960" s="150" t="s">
        <v>3826</v>
      </c>
      <c r="G960" s="150" t="s">
        <v>2271</v>
      </c>
      <c r="H960" s="150" t="s">
        <v>2769</v>
      </c>
      <c r="I960" s="152">
        <v>5631</v>
      </c>
      <c r="J960" s="153">
        <f t="shared" ref="J960:J970" si="57">I960</f>
        <v>5631</v>
      </c>
      <c r="K960" s="154">
        <v>42131</v>
      </c>
      <c r="L960" s="155" t="s">
        <v>5056</v>
      </c>
      <c r="M960" s="156">
        <v>2.010101E+18</v>
      </c>
      <c r="N960" s="157" t="str">
        <f t="shared" si="53"/>
        <v>2010101000000000000FOR-00007642131</v>
      </c>
      <c r="O960" s="156" t="s">
        <v>3833</v>
      </c>
      <c r="P960" s="145">
        <v>15692238000100</v>
      </c>
    </row>
    <row r="961" spans="1:16" ht="27.75" customHeight="1" x14ac:dyDescent="0.2">
      <c r="A961" s="79">
        <v>953</v>
      </c>
      <c r="B961" s="149" t="s">
        <v>30</v>
      </c>
      <c r="C961" s="162" t="s">
        <v>2973</v>
      </c>
      <c r="D961" s="150" t="s">
        <v>3576</v>
      </c>
      <c r="E961" s="151" t="s">
        <v>3286</v>
      </c>
      <c r="F961" s="150" t="s">
        <v>3826</v>
      </c>
      <c r="G961" s="150" t="s">
        <v>3018</v>
      </c>
      <c r="H961" s="150" t="s">
        <v>2769</v>
      </c>
      <c r="I961" s="152">
        <v>660</v>
      </c>
      <c r="J961" s="153">
        <f t="shared" si="57"/>
        <v>660</v>
      </c>
      <c r="K961" s="154">
        <v>39196</v>
      </c>
      <c r="L961" s="155" t="s">
        <v>4294</v>
      </c>
      <c r="M961" s="156">
        <v>2.010101E+18</v>
      </c>
      <c r="N961" s="157" t="str">
        <f t="shared" si="53"/>
        <v>2010101000000000000FOR-013912/139196</v>
      </c>
      <c r="O961" s="156" t="s">
        <v>3833</v>
      </c>
      <c r="P961" s="145">
        <v>93563401000130</v>
      </c>
    </row>
    <row r="962" spans="1:16" ht="27.75" customHeight="1" x14ac:dyDescent="0.2">
      <c r="A962" s="79">
        <v>954</v>
      </c>
      <c r="B962" s="149" t="s">
        <v>30</v>
      </c>
      <c r="C962" s="162" t="s">
        <v>2973</v>
      </c>
      <c r="D962" s="150" t="s">
        <v>3576</v>
      </c>
      <c r="E962" s="151" t="s">
        <v>3286</v>
      </c>
      <c r="F962" s="150" t="s">
        <v>3826</v>
      </c>
      <c r="G962" s="150" t="s">
        <v>3019</v>
      </c>
      <c r="H962" s="150" t="s">
        <v>2769</v>
      </c>
      <c r="I962" s="152">
        <v>690</v>
      </c>
      <c r="J962" s="153">
        <f t="shared" si="57"/>
        <v>690</v>
      </c>
      <c r="K962" s="154">
        <v>39317</v>
      </c>
      <c r="L962" s="155" t="s">
        <v>4295</v>
      </c>
      <c r="M962" s="156">
        <v>2.010101E+18</v>
      </c>
      <c r="N962" s="157" t="str">
        <f t="shared" si="53"/>
        <v>2010101000000000000FOR-014482/139317</v>
      </c>
      <c r="O962" s="156" t="s">
        <v>3833</v>
      </c>
      <c r="P962" s="145">
        <v>93563401000130</v>
      </c>
    </row>
    <row r="963" spans="1:16" ht="27.75" customHeight="1" x14ac:dyDescent="0.2">
      <c r="A963" s="79">
        <v>955</v>
      </c>
      <c r="B963" s="149" t="s">
        <v>30</v>
      </c>
      <c r="C963" s="162" t="s">
        <v>155</v>
      </c>
      <c r="D963" s="150" t="s">
        <v>3623</v>
      </c>
      <c r="E963" s="151" t="s">
        <v>3343</v>
      </c>
      <c r="F963" s="150" t="s">
        <v>3825</v>
      </c>
      <c r="G963" s="150" t="s">
        <v>1590</v>
      </c>
      <c r="H963" s="150" t="s">
        <v>2769</v>
      </c>
      <c r="I963" s="152">
        <v>130.81</v>
      </c>
      <c r="J963" s="153">
        <f t="shared" si="57"/>
        <v>130.81</v>
      </c>
      <c r="K963" s="154">
        <v>42078</v>
      </c>
      <c r="L963" s="155" t="s">
        <v>4596</v>
      </c>
      <c r="M963" s="156">
        <v>2.010104E+18</v>
      </c>
      <c r="N963" s="157" t="str">
        <f t="shared" si="53"/>
        <v>2010104000000000000FOR-064050/142078</v>
      </c>
      <c r="O963" s="156" t="s">
        <v>3834</v>
      </c>
      <c r="P963" s="145">
        <v>849291000359</v>
      </c>
    </row>
    <row r="964" spans="1:16" ht="27.75" customHeight="1" x14ac:dyDescent="0.2">
      <c r="A964" s="79">
        <v>956</v>
      </c>
      <c r="B964" s="149" t="s">
        <v>30</v>
      </c>
      <c r="C964" s="162" t="s">
        <v>372</v>
      </c>
      <c r="D964" s="150" t="s">
        <v>3736</v>
      </c>
      <c r="E964" s="151" t="s">
        <v>3485</v>
      </c>
      <c r="F964" s="150" t="s">
        <v>3826</v>
      </c>
      <c r="G964" s="150" t="s">
        <v>2316</v>
      </c>
      <c r="H964" s="150" t="s">
        <v>2769</v>
      </c>
      <c r="I964" s="152">
        <v>930</v>
      </c>
      <c r="J964" s="153">
        <f t="shared" si="57"/>
        <v>930</v>
      </c>
      <c r="K964" s="154">
        <v>42042</v>
      </c>
      <c r="L964" s="155" t="s">
        <v>4991</v>
      </c>
      <c r="M964" s="156">
        <v>2.010101E+18</v>
      </c>
      <c r="N964" s="157" t="str">
        <f t="shared" si="53"/>
        <v>2010101000000000000FOR-002432/242042</v>
      </c>
      <c r="O964" s="156" t="s">
        <v>3833</v>
      </c>
      <c r="P964" s="145">
        <v>8750033000160</v>
      </c>
    </row>
    <row r="965" spans="1:16" ht="27.75" customHeight="1" x14ac:dyDescent="0.2">
      <c r="A965" s="79">
        <v>957</v>
      </c>
      <c r="B965" s="149" t="s">
        <v>30</v>
      </c>
      <c r="C965" s="162" t="s">
        <v>372</v>
      </c>
      <c r="D965" s="150" t="s">
        <v>3736</v>
      </c>
      <c r="E965" s="151" t="s">
        <v>3485</v>
      </c>
      <c r="F965" s="150" t="s">
        <v>3826</v>
      </c>
      <c r="G965" s="150" t="s">
        <v>2317</v>
      </c>
      <c r="H965" s="150" t="s">
        <v>2769</v>
      </c>
      <c r="I965" s="152">
        <v>20</v>
      </c>
      <c r="J965" s="153">
        <f t="shared" si="57"/>
        <v>20</v>
      </c>
      <c r="K965" s="154">
        <v>42041</v>
      </c>
      <c r="L965" s="155" t="s">
        <v>4992</v>
      </c>
      <c r="M965" s="156">
        <v>2.010101E+18</v>
      </c>
      <c r="N965" s="157" t="str">
        <f t="shared" si="53"/>
        <v>2010101000000000000FOR-001581/142041</v>
      </c>
      <c r="O965" s="156" t="s">
        <v>3833</v>
      </c>
      <c r="P965" s="145">
        <v>8750033000160</v>
      </c>
    </row>
    <row r="966" spans="1:16" ht="27.75" customHeight="1" x14ac:dyDescent="0.2">
      <c r="A966" s="79">
        <v>958</v>
      </c>
      <c r="B966" s="149" t="s">
        <v>30</v>
      </c>
      <c r="C966" s="162" t="s">
        <v>372</v>
      </c>
      <c r="D966" s="150" t="s">
        <v>3736</v>
      </c>
      <c r="E966" s="151" t="s">
        <v>3485</v>
      </c>
      <c r="F966" s="150" t="s">
        <v>3826</v>
      </c>
      <c r="G966" s="150" t="s">
        <v>2318</v>
      </c>
      <c r="H966" s="150" t="s">
        <v>2769</v>
      </c>
      <c r="I966" s="152">
        <v>20</v>
      </c>
      <c r="J966" s="153">
        <f t="shared" si="57"/>
        <v>20</v>
      </c>
      <c r="K966" s="154">
        <v>42069</v>
      </c>
      <c r="L966" s="155" t="s">
        <v>4993</v>
      </c>
      <c r="M966" s="156">
        <v>2.010101E+18</v>
      </c>
      <c r="N966" s="157" t="str">
        <f t="shared" si="53"/>
        <v>2010101000000000000FOR-001581/242069</v>
      </c>
      <c r="O966" s="156" t="s">
        <v>3833</v>
      </c>
      <c r="P966" s="145">
        <v>8750033000160</v>
      </c>
    </row>
    <row r="967" spans="1:16" ht="27.75" customHeight="1" x14ac:dyDescent="0.2">
      <c r="A967" s="79">
        <v>959</v>
      </c>
      <c r="B967" s="149" t="s">
        <v>30</v>
      </c>
      <c r="C967" s="162" t="s">
        <v>372</v>
      </c>
      <c r="D967" s="150" t="s">
        <v>3736</v>
      </c>
      <c r="E967" s="151" t="s">
        <v>3485</v>
      </c>
      <c r="F967" s="150" t="s">
        <v>3826</v>
      </c>
      <c r="G967" s="150" t="s">
        <v>2319</v>
      </c>
      <c r="H967" s="150" t="s">
        <v>2769</v>
      </c>
      <c r="I967" s="152">
        <v>20</v>
      </c>
      <c r="J967" s="153">
        <f t="shared" si="57"/>
        <v>20</v>
      </c>
      <c r="K967" s="154">
        <v>42041</v>
      </c>
      <c r="L967" s="155" t="s">
        <v>4994</v>
      </c>
      <c r="M967" s="156">
        <v>2.010101E+18</v>
      </c>
      <c r="N967" s="157" t="str">
        <f t="shared" si="53"/>
        <v>2010101000000000000FOR-001582/142041</v>
      </c>
      <c r="O967" s="156" t="s">
        <v>3833</v>
      </c>
      <c r="P967" s="145">
        <v>8750033000160</v>
      </c>
    </row>
    <row r="968" spans="1:16" ht="27.75" customHeight="1" x14ac:dyDescent="0.2">
      <c r="A968" s="79">
        <v>960</v>
      </c>
      <c r="B968" s="149" t="s">
        <v>30</v>
      </c>
      <c r="C968" s="162" t="s">
        <v>372</v>
      </c>
      <c r="D968" s="150" t="s">
        <v>3736</v>
      </c>
      <c r="E968" s="151" t="s">
        <v>3485</v>
      </c>
      <c r="F968" s="150" t="s">
        <v>3826</v>
      </c>
      <c r="G968" s="150" t="s">
        <v>2320</v>
      </c>
      <c r="H968" s="150" t="s">
        <v>2769</v>
      </c>
      <c r="I968" s="152">
        <v>20</v>
      </c>
      <c r="J968" s="153">
        <f t="shared" si="57"/>
        <v>20</v>
      </c>
      <c r="K968" s="154">
        <v>42069</v>
      </c>
      <c r="L968" s="155" t="s">
        <v>4995</v>
      </c>
      <c r="M968" s="156">
        <v>2.010101E+18</v>
      </c>
      <c r="N968" s="157" t="str">
        <f t="shared" si="53"/>
        <v>2010101000000000000FOR-001582/242069</v>
      </c>
      <c r="O968" s="156" t="s">
        <v>3833</v>
      </c>
      <c r="P968" s="145">
        <v>8750033000160</v>
      </c>
    </row>
    <row r="969" spans="1:16" ht="27.75" customHeight="1" x14ac:dyDescent="0.2">
      <c r="A969" s="79">
        <v>961</v>
      </c>
      <c r="B969" s="149" t="s">
        <v>30</v>
      </c>
      <c r="C969" s="162" t="s">
        <v>372</v>
      </c>
      <c r="D969" s="150" t="s">
        <v>3736</v>
      </c>
      <c r="E969" s="151" t="s">
        <v>3485</v>
      </c>
      <c r="F969" s="150" t="s">
        <v>3826</v>
      </c>
      <c r="G969" s="150" t="s">
        <v>2321</v>
      </c>
      <c r="H969" s="150" t="s">
        <v>2769</v>
      </c>
      <c r="I969" s="152">
        <v>373.5</v>
      </c>
      <c r="J969" s="153">
        <f t="shared" si="57"/>
        <v>373.5</v>
      </c>
      <c r="K969" s="154">
        <v>42041</v>
      </c>
      <c r="L969" s="155" t="s">
        <v>4996</v>
      </c>
      <c r="M969" s="156">
        <v>2.010101E+18</v>
      </c>
      <c r="N969" s="157" t="str">
        <f t="shared" ref="N969:N1032" si="58">M969&amp;G969&amp;K969</f>
        <v>2010101000000000000FOR-002497/142041</v>
      </c>
      <c r="O969" s="156" t="s">
        <v>3833</v>
      </c>
      <c r="P969" s="145">
        <v>8750033000160</v>
      </c>
    </row>
    <row r="970" spans="1:16" ht="27.75" customHeight="1" x14ac:dyDescent="0.2">
      <c r="A970" s="79">
        <v>962</v>
      </c>
      <c r="B970" s="149" t="s">
        <v>30</v>
      </c>
      <c r="C970" s="162" t="s">
        <v>372</v>
      </c>
      <c r="D970" s="150" t="s">
        <v>3736</v>
      </c>
      <c r="E970" s="151" t="s">
        <v>3485</v>
      </c>
      <c r="F970" s="150" t="s">
        <v>3826</v>
      </c>
      <c r="G970" s="150" t="s">
        <v>2322</v>
      </c>
      <c r="H970" s="150" t="s">
        <v>2769</v>
      </c>
      <c r="I970" s="152">
        <v>373.5</v>
      </c>
      <c r="J970" s="153">
        <f t="shared" si="57"/>
        <v>373.5</v>
      </c>
      <c r="K970" s="154">
        <v>42069</v>
      </c>
      <c r="L970" s="155" t="s">
        <v>4997</v>
      </c>
      <c r="M970" s="156">
        <v>2.010101E+18</v>
      </c>
      <c r="N970" s="157" t="str">
        <f t="shared" si="58"/>
        <v>2010101000000000000FOR-002497/242069</v>
      </c>
      <c r="O970" s="156" t="s">
        <v>3833</v>
      </c>
      <c r="P970" s="145">
        <v>8750033000160</v>
      </c>
    </row>
    <row r="971" spans="1:16" ht="27.75" customHeight="1" x14ac:dyDescent="0.2">
      <c r="A971" s="79">
        <v>963</v>
      </c>
      <c r="B971" s="149" t="s">
        <v>30</v>
      </c>
      <c r="C971" s="162" t="s">
        <v>210</v>
      </c>
      <c r="D971" s="150"/>
      <c r="E971" s="151" t="s">
        <v>2813</v>
      </c>
      <c r="F971" s="150" t="s">
        <v>3830</v>
      </c>
      <c r="G971" s="150" t="s">
        <v>554</v>
      </c>
      <c r="H971" s="150" t="s">
        <v>2771</v>
      </c>
      <c r="I971" s="158">
        <v>58000</v>
      </c>
      <c r="J971" s="153">
        <f>I971*$D$1259</f>
        <v>180867.19999999998</v>
      </c>
      <c r="K971" s="154">
        <v>41990</v>
      </c>
      <c r="L971" s="155" t="s">
        <v>3972</v>
      </c>
      <c r="M971" s="156">
        <v>2.010102E+18</v>
      </c>
      <c r="N971" s="157" t="str">
        <f t="shared" si="58"/>
        <v>2010102000000000000FOR-112678/241990</v>
      </c>
      <c r="O971" s="156" t="s">
        <v>3832</v>
      </c>
      <c r="P971" s="159">
        <v>22588</v>
      </c>
    </row>
    <row r="972" spans="1:16" ht="27.75" customHeight="1" x14ac:dyDescent="0.2">
      <c r="A972" s="79">
        <v>964</v>
      </c>
      <c r="B972" s="149" t="s">
        <v>31</v>
      </c>
      <c r="C972" s="162" t="s">
        <v>210</v>
      </c>
      <c r="D972" s="150"/>
      <c r="E972" s="151" t="s">
        <v>2813</v>
      </c>
      <c r="F972" s="150" t="s">
        <v>3830</v>
      </c>
      <c r="G972" s="150" t="s">
        <v>566</v>
      </c>
      <c r="H972" s="150" t="s">
        <v>2771</v>
      </c>
      <c r="I972" s="158">
        <v>116000</v>
      </c>
      <c r="J972" s="153">
        <f>I972*$D$1259</f>
        <v>361734.39999999997</v>
      </c>
      <c r="K972" s="154">
        <v>42060</v>
      </c>
      <c r="L972" s="155" t="s">
        <v>3984</v>
      </c>
      <c r="M972" s="156">
        <v>2.010102E+18</v>
      </c>
      <c r="N972" s="157" t="str">
        <f t="shared" si="58"/>
        <v>2010102000000000000FOR-053335/142060</v>
      </c>
      <c r="O972" s="156" t="s">
        <v>3832</v>
      </c>
      <c r="P972" s="159">
        <v>8964420</v>
      </c>
    </row>
    <row r="973" spans="1:16" ht="27.75" customHeight="1" x14ac:dyDescent="0.2">
      <c r="A973" s="79">
        <v>965</v>
      </c>
      <c r="B973" s="149" t="s">
        <v>31</v>
      </c>
      <c r="C973" s="162" t="s">
        <v>210</v>
      </c>
      <c r="D973" s="150"/>
      <c r="E973" s="151" t="s">
        <v>2813</v>
      </c>
      <c r="F973" s="150" t="s">
        <v>3830</v>
      </c>
      <c r="G973" s="150" t="s">
        <v>567</v>
      </c>
      <c r="H973" s="150" t="s">
        <v>2771</v>
      </c>
      <c r="I973" s="158">
        <v>112000</v>
      </c>
      <c r="J973" s="153">
        <f>I973*$D$1259</f>
        <v>349260.79999999999</v>
      </c>
      <c r="K973" s="154">
        <v>42067</v>
      </c>
      <c r="L973" s="155" t="s">
        <v>3985</v>
      </c>
      <c r="M973" s="156">
        <v>2.010102E+18</v>
      </c>
      <c r="N973" s="157" t="str">
        <f t="shared" si="58"/>
        <v>2010102000000000000FOR-053335/242067</v>
      </c>
      <c r="O973" s="156" t="s">
        <v>3832</v>
      </c>
      <c r="P973" s="159">
        <v>8964420</v>
      </c>
    </row>
    <row r="974" spans="1:16" ht="27.75" customHeight="1" x14ac:dyDescent="0.2">
      <c r="A974" s="79">
        <v>966</v>
      </c>
      <c r="B974" s="149" t="s">
        <v>30</v>
      </c>
      <c r="C974" s="162" t="s">
        <v>109</v>
      </c>
      <c r="D974" s="150" t="s">
        <v>2917</v>
      </c>
      <c r="E974" s="151" t="s">
        <v>3287</v>
      </c>
      <c r="F974" s="150" t="s">
        <v>3823</v>
      </c>
      <c r="G974" s="150" t="s">
        <v>892</v>
      </c>
      <c r="H974" s="150" t="s">
        <v>2769</v>
      </c>
      <c r="I974" s="152">
        <v>3068</v>
      </c>
      <c r="J974" s="153">
        <f t="shared" ref="J974:J981" si="59">I974</f>
        <v>3068</v>
      </c>
      <c r="K974" s="154">
        <v>41956</v>
      </c>
      <c r="L974" s="155" t="s">
        <v>4296</v>
      </c>
      <c r="M974" s="156">
        <v>2.010101E+18</v>
      </c>
      <c r="N974" s="157" t="str">
        <f t="shared" si="58"/>
        <v>2010101000000000000FOR-001105/141956</v>
      </c>
      <c r="O974" s="156" t="s">
        <v>3833</v>
      </c>
      <c r="P974" s="145">
        <v>65772246000127</v>
      </c>
    </row>
    <row r="975" spans="1:16" ht="27.75" customHeight="1" x14ac:dyDescent="0.2">
      <c r="A975" s="79">
        <v>967</v>
      </c>
      <c r="B975" s="149" t="s">
        <v>30</v>
      </c>
      <c r="C975" s="162" t="s">
        <v>109</v>
      </c>
      <c r="D975" s="150" t="s">
        <v>2917</v>
      </c>
      <c r="E975" s="151" t="s">
        <v>3287</v>
      </c>
      <c r="F975" s="150" t="s">
        <v>3823</v>
      </c>
      <c r="G975" s="150" t="s">
        <v>893</v>
      </c>
      <c r="H975" s="150" t="s">
        <v>2769</v>
      </c>
      <c r="I975" s="152">
        <v>7403.34</v>
      </c>
      <c r="J975" s="153">
        <f t="shared" si="59"/>
        <v>7403.34</v>
      </c>
      <c r="K975" s="154">
        <v>41990</v>
      </c>
      <c r="L975" s="155" t="s">
        <v>4297</v>
      </c>
      <c r="M975" s="156">
        <v>2.010101E+18</v>
      </c>
      <c r="N975" s="157" t="str">
        <f t="shared" si="58"/>
        <v>2010101000000000000FOR-001111/341990</v>
      </c>
      <c r="O975" s="156" t="s">
        <v>3833</v>
      </c>
      <c r="P975" s="145">
        <v>65772246000127</v>
      </c>
    </row>
    <row r="976" spans="1:16" ht="27.75" customHeight="1" x14ac:dyDescent="0.2">
      <c r="A976" s="79">
        <v>968</v>
      </c>
      <c r="B976" s="149" t="s">
        <v>30</v>
      </c>
      <c r="C976" s="162" t="s">
        <v>109</v>
      </c>
      <c r="D976" s="150" t="s">
        <v>2917</v>
      </c>
      <c r="E976" s="151" t="s">
        <v>3287</v>
      </c>
      <c r="F976" s="150" t="s">
        <v>3823</v>
      </c>
      <c r="G976" s="150" t="s">
        <v>693</v>
      </c>
      <c r="H976" s="150" t="s">
        <v>2769</v>
      </c>
      <c r="I976" s="152">
        <v>3343.37</v>
      </c>
      <c r="J976" s="153">
        <f t="shared" si="59"/>
        <v>3343.37</v>
      </c>
      <c r="K976" s="154">
        <v>41992</v>
      </c>
      <c r="L976" s="155" t="s">
        <v>4298</v>
      </c>
      <c r="M976" s="156">
        <v>2.010101E+18</v>
      </c>
      <c r="N976" s="157" t="str">
        <f t="shared" si="58"/>
        <v>2010101000000000000FOR-001113/141992</v>
      </c>
      <c r="O976" s="156" t="s">
        <v>3833</v>
      </c>
      <c r="P976" s="145">
        <v>65772246000127</v>
      </c>
    </row>
    <row r="977" spans="1:16" ht="27.75" customHeight="1" x14ac:dyDescent="0.2">
      <c r="A977" s="79">
        <v>969</v>
      </c>
      <c r="B977" s="149" t="s">
        <v>30</v>
      </c>
      <c r="C977" s="162" t="s">
        <v>377</v>
      </c>
      <c r="D977" s="150" t="s">
        <v>3739</v>
      </c>
      <c r="E977" s="151" t="s">
        <v>3488</v>
      </c>
      <c r="F977" s="150" t="s">
        <v>3826</v>
      </c>
      <c r="G977" s="150" t="s">
        <v>2329</v>
      </c>
      <c r="H977" s="150" t="s">
        <v>2769</v>
      </c>
      <c r="I977" s="152">
        <v>793.98</v>
      </c>
      <c r="J977" s="153">
        <f t="shared" si="59"/>
        <v>793.98</v>
      </c>
      <c r="K977" s="154">
        <v>42110</v>
      </c>
      <c r="L977" s="155" t="s">
        <v>4998</v>
      </c>
      <c r="M977" s="156">
        <v>2.010101E+18</v>
      </c>
      <c r="N977" s="157" t="str">
        <f t="shared" si="58"/>
        <v>2010101000000000000FOR-167612142110</v>
      </c>
      <c r="O977" s="156" t="s">
        <v>3833</v>
      </c>
      <c r="P977" s="145">
        <v>3112879000151</v>
      </c>
    </row>
    <row r="978" spans="1:16" ht="27.75" customHeight="1" x14ac:dyDescent="0.2">
      <c r="A978" s="79">
        <v>970</v>
      </c>
      <c r="B978" s="149" t="s">
        <v>30</v>
      </c>
      <c r="C978" s="162" t="s">
        <v>377</v>
      </c>
      <c r="D978" s="150" t="s">
        <v>3739</v>
      </c>
      <c r="E978" s="151" t="s">
        <v>3488</v>
      </c>
      <c r="F978" s="150" t="s">
        <v>3826</v>
      </c>
      <c r="G978" s="150" t="s">
        <v>3192</v>
      </c>
      <c r="H978" s="150" t="s">
        <v>2769</v>
      </c>
      <c r="I978" s="152">
        <v>793.98</v>
      </c>
      <c r="J978" s="153">
        <f t="shared" si="59"/>
        <v>793.98</v>
      </c>
      <c r="K978" s="154">
        <v>42142</v>
      </c>
      <c r="L978" s="155" t="s">
        <v>4999</v>
      </c>
      <c r="M978" s="156">
        <v>2.010101E+18</v>
      </c>
      <c r="N978" s="157" t="str">
        <f t="shared" si="58"/>
        <v>2010101000000000000FOR-172573942142</v>
      </c>
      <c r="O978" s="156" t="s">
        <v>3833</v>
      </c>
      <c r="P978" s="145">
        <v>3112879000151</v>
      </c>
    </row>
    <row r="979" spans="1:16" ht="27.75" customHeight="1" x14ac:dyDescent="0.2">
      <c r="A979" s="79">
        <v>971</v>
      </c>
      <c r="B979" s="149" t="s">
        <v>30</v>
      </c>
      <c r="C979" s="162" t="s">
        <v>379</v>
      </c>
      <c r="D979" s="150" t="s">
        <v>3741</v>
      </c>
      <c r="E979" s="151" t="s">
        <v>3490</v>
      </c>
      <c r="F979" s="150" t="s">
        <v>3823</v>
      </c>
      <c r="G979" s="150" t="s">
        <v>2331</v>
      </c>
      <c r="H979" s="150" t="s">
        <v>2769</v>
      </c>
      <c r="I979" s="152">
        <v>9000</v>
      </c>
      <c r="J979" s="153">
        <f t="shared" si="59"/>
        <v>9000</v>
      </c>
      <c r="K979" s="154">
        <v>42100</v>
      </c>
      <c r="L979" s="155" t="s">
        <v>5000</v>
      </c>
      <c r="M979" s="156">
        <v>2.010101E+18</v>
      </c>
      <c r="N979" s="157" t="str">
        <f t="shared" si="58"/>
        <v>2010101000000000000FOR-002482/142100</v>
      </c>
      <c r="O979" s="156" t="s">
        <v>3833</v>
      </c>
      <c r="P979" s="145">
        <v>1389739000108</v>
      </c>
    </row>
    <row r="980" spans="1:16" ht="27.75" customHeight="1" x14ac:dyDescent="0.2">
      <c r="A980" s="79">
        <v>972</v>
      </c>
      <c r="B980" s="149" t="s">
        <v>30</v>
      </c>
      <c r="C980" s="162" t="s">
        <v>381</v>
      </c>
      <c r="D980" s="150" t="s">
        <v>3742</v>
      </c>
      <c r="E980" s="151" t="s">
        <v>3491</v>
      </c>
      <c r="F980" s="150" t="s">
        <v>3826</v>
      </c>
      <c r="G980" s="150" t="s">
        <v>2334</v>
      </c>
      <c r="H980" s="150" t="s">
        <v>2769</v>
      </c>
      <c r="I980" s="152">
        <v>167.55</v>
      </c>
      <c r="J980" s="153">
        <f t="shared" si="59"/>
        <v>167.55</v>
      </c>
      <c r="K980" s="154">
        <v>42005</v>
      </c>
      <c r="L980" s="155" t="s">
        <v>5001</v>
      </c>
      <c r="M980" s="156">
        <v>2.010101E+18</v>
      </c>
      <c r="N980" s="157" t="str">
        <f t="shared" si="58"/>
        <v>2010101000000000000FOR-337664/142005</v>
      </c>
      <c r="O980" s="156" t="s">
        <v>3833</v>
      </c>
      <c r="P980" s="145">
        <v>18294169000167</v>
      </c>
    </row>
    <row r="981" spans="1:16" ht="27.75" customHeight="1" x14ac:dyDescent="0.2">
      <c r="A981" s="79">
        <v>973</v>
      </c>
      <c r="B981" s="149" t="s">
        <v>30</v>
      </c>
      <c r="C981" s="162" t="s">
        <v>381</v>
      </c>
      <c r="D981" s="150" t="s">
        <v>3742</v>
      </c>
      <c r="E981" s="151" t="s">
        <v>3491</v>
      </c>
      <c r="F981" s="150" t="s">
        <v>3826</v>
      </c>
      <c r="G981" s="150" t="s">
        <v>2335</v>
      </c>
      <c r="H981" s="150" t="s">
        <v>2769</v>
      </c>
      <c r="I981" s="152">
        <v>167.55</v>
      </c>
      <c r="J981" s="153">
        <f t="shared" si="59"/>
        <v>167.55</v>
      </c>
      <c r="K981" s="154">
        <v>42060</v>
      </c>
      <c r="L981" s="155" t="s">
        <v>5002</v>
      </c>
      <c r="M981" s="156">
        <v>2.010101E+18</v>
      </c>
      <c r="N981" s="157" t="str">
        <f t="shared" si="58"/>
        <v>2010101000000000000FOR-371367/142060</v>
      </c>
      <c r="O981" s="156" t="s">
        <v>3833</v>
      </c>
      <c r="P981" s="145">
        <v>18294169000167</v>
      </c>
    </row>
    <row r="982" spans="1:16" ht="27.75" customHeight="1" x14ac:dyDescent="0.2">
      <c r="A982" s="79">
        <v>974</v>
      </c>
      <c r="B982" s="149" t="s">
        <v>30</v>
      </c>
      <c r="C982" s="162" t="s">
        <v>211</v>
      </c>
      <c r="D982" s="150"/>
      <c r="E982" s="151" t="s">
        <v>2814</v>
      </c>
      <c r="F982" s="150" t="s">
        <v>3830</v>
      </c>
      <c r="G982" s="150" t="s">
        <v>555</v>
      </c>
      <c r="H982" s="150" t="s">
        <v>2771</v>
      </c>
      <c r="I982" s="158">
        <v>27300</v>
      </c>
      <c r="J982" s="153">
        <f>I982*$D$1259</f>
        <v>85132.319999999992</v>
      </c>
      <c r="K982" s="154">
        <v>41997</v>
      </c>
      <c r="L982" s="155" t="s">
        <v>3973</v>
      </c>
      <c r="M982" s="156">
        <v>2.010102E+18</v>
      </c>
      <c r="N982" s="157" t="str">
        <f t="shared" si="58"/>
        <v>2010102000000000000FOR-112678/341997</v>
      </c>
      <c r="O982" s="156" t="s">
        <v>3832</v>
      </c>
      <c r="P982" s="159">
        <v>56985</v>
      </c>
    </row>
    <row r="983" spans="1:16" ht="27.75" customHeight="1" x14ac:dyDescent="0.2">
      <c r="A983" s="79">
        <v>975</v>
      </c>
      <c r="B983" s="149" t="s">
        <v>30</v>
      </c>
      <c r="C983" s="162" t="s">
        <v>211</v>
      </c>
      <c r="D983" s="150"/>
      <c r="E983" s="151" t="s">
        <v>2814</v>
      </c>
      <c r="F983" s="150" t="s">
        <v>3830</v>
      </c>
      <c r="G983" s="150" t="s">
        <v>556</v>
      </c>
      <c r="H983" s="150" t="s">
        <v>2771</v>
      </c>
      <c r="I983" s="158">
        <v>63570</v>
      </c>
      <c r="J983" s="153">
        <f>I983*$D$1259</f>
        <v>198236.68799999999</v>
      </c>
      <c r="K983" s="154">
        <v>41990</v>
      </c>
      <c r="L983" s="155" t="s">
        <v>3974</v>
      </c>
      <c r="M983" s="156">
        <v>2.010102E+18</v>
      </c>
      <c r="N983" s="157" t="str">
        <f t="shared" si="58"/>
        <v>2010102000000000000FOR-112682/241990</v>
      </c>
      <c r="O983" s="156" t="s">
        <v>3832</v>
      </c>
      <c r="P983" s="159">
        <v>56985</v>
      </c>
    </row>
    <row r="984" spans="1:16" ht="27.75" customHeight="1" x14ac:dyDescent="0.2">
      <c r="A984" s="79">
        <v>976</v>
      </c>
      <c r="B984" s="149" t="s">
        <v>30</v>
      </c>
      <c r="C984" s="162" t="s">
        <v>211</v>
      </c>
      <c r="D984" s="150"/>
      <c r="E984" s="151" t="s">
        <v>2814</v>
      </c>
      <c r="F984" s="150" t="s">
        <v>3830</v>
      </c>
      <c r="G984" s="150" t="s">
        <v>557</v>
      </c>
      <c r="H984" s="150" t="s">
        <v>2771</v>
      </c>
      <c r="I984" s="158">
        <v>61685</v>
      </c>
      <c r="J984" s="153">
        <f>I984*$D$1259</f>
        <v>192358.50399999999</v>
      </c>
      <c r="K984" s="154">
        <v>41997</v>
      </c>
      <c r="L984" s="155" t="s">
        <v>3975</v>
      </c>
      <c r="M984" s="156">
        <v>2.010102E+18</v>
      </c>
      <c r="N984" s="157" t="str">
        <f t="shared" si="58"/>
        <v>2010102000000000000FOR-112682/341997</v>
      </c>
      <c r="O984" s="156" t="s">
        <v>3832</v>
      </c>
      <c r="P984" s="159">
        <v>56985</v>
      </c>
    </row>
    <row r="985" spans="1:16" ht="27.75" customHeight="1" x14ac:dyDescent="0.2">
      <c r="A985" s="79">
        <v>977</v>
      </c>
      <c r="B985" s="149" t="s">
        <v>30</v>
      </c>
      <c r="C985" s="162" t="s">
        <v>211</v>
      </c>
      <c r="D985" s="150"/>
      <c r="E985" s="151" t="s">
        <v>2814</v>
      </c>
      <c r="F985" s="150" t="s">
        <v>3830</v>
      </c>
      <c r="G985" s="150" t="s">
        <v>558</v>
      </c>
      <c r="H985" s="150" t="s">
        <v>2771</v>
      </c>
      <c r="I985" s="158">
        <v>28200</v>
      </c>
      <c r="J985" s="153">
        <f>I985*$D$1259</f>
        <v>87938.87999999999</v>
      </c>
      <c r="K985" s="154">
        <v>41997</v>
      </c>
      <c r="L985" s="155" t="s">
        <v>3976</v>
      </c>
      <c r="M985" s="156">
        <v>2.010102E+18</v>
      </c>
      <c r="N985" s="157" t="str">
        <f t="shared" si="58"/>
        <v>2010102000000000000FOR-113364/141997</v>
      </c>
      <c r="O985" s="156" t="s">
        <v>3832</v>
      </c>
      <c r="P985" s="159">
        <v>56985</v>
      </c>
    </row>
    <row r="986" spans="1:16" ht="27.75" customHeight="1" x14ac:dyDescent="0.2">
      <c r="A986" s="79">
        <v>978</v>
      </c>
      <c r="B986" s="149" t="s">
        <v>30</v>
      </c>
      <c r="C986" s="162" t="s">
        <v>110</v>
      </c>
      <c r="D986" s="150" t="s">
        <v>3577</v>
      </c>
      <c r="E986" s="151" t="s">
        <v>3288</v>
      </c>
      <c r="F986" s="150" t="s">
        <v>3826</v>
      </c>
      <c r="G986" s="150" t="s">
        <v>894</v>
      </c>
      <c r="H986" s="150" t="s">
        <v>2769</v>
      </c>
      <c r="I986" s="152">
        <v>1275</v>
      </c>
      <c r="J986" s="153">
        <f>I986</f>
        <v>1275</v>
      </c>
      <c r="K986" s="154">
        <v>42060</v>
      </c>
      <c r="L986" s="155" t="s">
        <v>4299</v>
      </c>
      <c r="M986" s="156">
        <v>2.010101E+18</v>
      </c>
      <c r="N986" s="157" t="str">
        <f t="shared" si="58"/>
        <v>2010101000000000000FOR-029559/142060</v>
      </c>
      <c r="O986" s="156" t="s">
        <v>3833</v>
      </c>
      <c r="P986" s="145">
        <v>1593699000103</v>
      </c>
    </row>
    <row r="987" spans="1:16" ht="27.75" customHeight="1" x14ac:dyDescent="0.2">
      <c r="A987" s="79">
        <v>979</v>
      </c>
      <c r="B987" s="149" t="s">
        <v>30</v>
      </c>
      <c r="C987" s="162" t="s">
        <v>212</v>
      </c>
      <c r="D987" s="150"/>
      <c r="E987" s="151" t="s">
        <v>2815</v>
      </c>
      <c r="F987" s="150" t="s">
        <v>3830</v>
      </c>
      <c r="G987" s="150" t="s">
        <v>559</v>
      </c>
      <c r="H987" s="150" t="s">
        <v>2771</v>
      </c>
      <c r="I987" s="158">
        <v>31008</v>
      </c>
      <c r="J987" s="153">
        <f>I987*$D$1259</f>
        <v>96695.347199999989</v>
      </c>
      <c r="K987" s="154">
        <v>42004</v>
      </c>
      <c r="L987" s="155" t="s">
        <v>3977</v>
      </c>
      <c r="M987" s="156">
        <v>2.010102E+18</v>
      </c>
      <c r="N987" s="157" t="str">
        <f t="shared" si="58"/>
        <v>2010102000000000000FOR-113364/242004</v>
      </c>
      <c r="O987" s="156" t="s">
        <v>3832</v>
      </c>
      <c r="P987" s="159">
        <v>85544</v>
      </c>
    </row>
    <row r="988" spans="1:16" ht="27.75" customHeight="1" x14ac:dyDescent="0.2">
      <c r="A988" s="79">
        <v>980</v>
      </c>
      <c r="B988" s="149" t="s">
        <v>30</v>
      </c>
      <c r="C988" s="162" t="s">
        <v>212</v>
      </c>
      <c r="D988" s="150"/>
      <c r="E988" s="151" t="s">
        <v>2815</v>
      </c>
      <c r="F988" s="150" t="s">
        <v>3830</v>
      </c>
      <c r="G988" s="150" t="s">
        <v>560</v>
      </c>
      <c r="H988" s="150" t="s">
        <v>2771</v>
      </c>
      <c r="I988" s="158">
        <v>28576</v>
      </c>
      <c r="J988" s="153">
        <f>I988*$D$1259</f>
        <v>89111.398399999991</v>
      </c>
      <c r="K988" s="154">
        <v>42011</v>
      </c>
      <c r="L988" s="155" t="s">
        <v>3978</v>
      </c>
      <c r="M988" s="156">
        <v>2.010102E+18</v>
      </c>
      <c r="N988" s="157" t="str">
        <f t="shared" si="58"/>
        <v>2010102000000000000FOR-113364/342011</v>
      </c>
      <c r="O988" s="156" t="s">
        <v>3832</v>
      </c>
      <c r="P988" s="159">
        <v>85544</v>
      </c>
    </row>
    <row r="989" spans="1:16" ht="27.75" customHeight="1" x14ac:dyDescent="0.2">
      <c r="A989" s="79">
        <v>981</v>
      </c>
      <c r="B989" s="149" t="s">
        <v>30</v>
      </c>
      <c r="C989" s="162" t="s">
        <v>382</v>
      </c>
      <c r="D989" s="150" t="s">
        <v>3743</v>
      </c>
      <c r="E989" s="151" t="s">
        <v>3492</v>
      </c>
      <c r="F989" s="150" t="s">
        <v>3826</v>
      </c>
      <c r="G989" s="150" t="s">
        <v>2336</v>
      </c>
      <c r="H989" s="150" t="s">
        <v>2769</v>
      </c>
      <c r="I989" s="152">
        <v>2359.37</v>
      </c>
      <c r="J989" s="153">
        <f t="shared" ref="J989:J1020" si="60">I989</f>
        <v>2359.37</v>
      </c>
      <c r="K989" s="154">
        <v>42019</v>
      </c>
      <c r="L989" s="155" t="s">
        <v>5003</v>
      </c>
      <c r="M989" s="156">
        <v>2.010101E+18</v>
      </c>
      <c r="N989" s="157" t="str">
        <f t="shared" si="58"/>
        <v>2010101000000000000CTT-15062014/842019</v>
      </c>
      <c r="O989" s="156" t="s">
        <v>3833</v>
      </c>
      <c r="P989" s="145">
        <v>11573100000123</v>
      </c>
    </row>
    <row r="990" spans="1:16" ht="27.75" customHeight="1" x14ac:dyDescent="0.2">
      <c r="A990" s="79">
        <v>982</v>
      </c>
      <c r="B990" s="149" t="s">
        <v>30</v>
      </c>
      <c r="C990" s="162" t="s">
        <v>383</v>
      </c>
      <c r="D990" s="150" t="s">
        <v>3744</v>
      </c>
      <c r="E990" s="151" t="s">
        <v>3493</v>
      </c>
      <c r="F990" s="150" t="s">
        <v>3826</v>
      </c>
      <c r="G990" s="150" t="s">
        <v>3193</v>
      </c>
      <c r="H990" s="150" t="s">
        <v>2769</v>
      </c>
      <c r="I990" s="152">
        <v>5251.6</v>
      </c>
      <c r="J990" s="153">
        <f t="shared" si="60"/>
        <v>5251.6</v>
      </c>
      <c r="K990" s="154">
        <v>42130</v>
      </c>
      <c r="L990" s="155" t="s">
        <v>5004</v>
      </c>
      <c r="M990" s="156">
        <v>2.010101E+18</v>
      </c>
      <c r="N990" s="157" t="str">
        <f t="shared" si="58"/>
        <v>2010101000000000000FOR-000249/142130</v>
      </c>
      <c r="O990" s="156" t="s">
        <v>3833</v>
      </c>
      <c r="P990" s="145">
        <v>11045012000159</v>
      </c>
    </row>
    <row r="991" spans="1:16" ht="27.75" customHeight="1" x14ac:dyDescent="0.2">
      <c r="A991" s="79">
        <v>983</v>
      </c>
      <c r="B991" s="149" t="s">
        <v>30</v>
      </c>
      <c r="C991" s="162" t="s">
        <v>383</v>
      </c>
      <c r="D991" s="150" t="s">
        <v>3744</v>
      </c>
      <c r="E991" s="151" t="s">
        <v>3493</v>
      </c>
      <c r="F991" s="150" t="s">
        <v>3826</v>
      </c>
      <c r="G991" s="150" t="s">
        <v>3194</v>
      </c>
      <c r="H991" s="150" t="s">
        <v>2769</v>
      </c>
      <c r="I991" s="152">
        <v>14324.8</v>
      </c>
      <c r="J991" s="153">
        <f t="shared" si="60"/>
        <v>14324.8</v>
      </c>
      <c r="K991" s="154">
        <v>42130</v>
      </c>
      <c r="L991" s="155" t="s">
        <v>5005</v>
      </c>
      <c r="M991" s="156">
        <v>2.010101E+18</v>
      </c>
      <c r="N991" s="157" t="str">
        <f t="shared" si="58"/>
        <v>2010101000000000000FOR-000250/142130</v>
      </c>
      <c r="O991" s="156" t="s">
        <v>3833</v>
      </c>
      <c r="P991" s="145">
        <v>11045012000159</v>
      </c>
    </row>
    <row r="992" spans="1:16" ht="27.75" customHeight="1" x14ac:dyDescent="0.2">
      <c r="A992" s="79">
        <v>984</v>
      </c>
      <c r="B992" s="149" t="s">
        <v>30</v>
      </c>
      <c r="C992" s="162" t="s">
        <v>383</v>
      </c>
      <c r="D992" s="150" t="s">
        <v>3744</v>
      </c>
      <c r="E992" s="151" t="s">
        <v>3493</v>
      </c>
      <c r="F992" s="150" t="s">
        <v>3826</v>
      </c>
      <c r="G992" s="150" t="s">
        <v>3195</v>
      </c>
      <c r="H992" s="150" t="s">
        <v>2769</v>
      </c>
      <c r="I992" s="152">
        <v>11726.25</v>
      </c>
      <c r="J992" s="153">
        <f t="shared" si="60"/>
        <v>11726.25</v>
      </c>
      <c r="K992" s="154">
        <v>42130</v>
      </c>
      <c r="L992" s="155" t="s">
        <v>5006</v>
      </c>
      <c r="M992" s="156">
        <v>2.010101E+18</v>
      </c>
      <c r="N992" s="157" t="str">
        <f t="shared" si="58"/>
        <v>2010101000000000000FOR-000251/142130</v>
      </c>
      <c r="O992" s="156" t="s">
        <v>3833</v>
      </c>
      <c r="P992" s="145">
        <v>11045012000159</v>
      </c>
    </row>
    <row r="993" spans="1:16" ht="27.75" customHeight="1" x14ac:dyDescent="0.2">
      <c r="A993" s="79">
        <v>985</v>
      </c>
      <c r="B993" s="149" t="s">
        <v>30</v>
      </c>
      <c r="C993" s="162" t="s">
        <v>383</v>
      </c>
      <c r="D993" s="150" t="s">
        <v>3744</v>
      </c>
      <c r="E993" s="151" t="s">
        <v>3493</v>
      </c>
      <c r="F993" s="150" t="s">
        <v>3826</v>
      </c>
      <c r="G993" s="150" t="s">
        <v>3196</v>
      </c>
      <c r="H993" s="150" t="s">
        <v>2769</v>
      </c>
      <c r="I993" s="152">
        <v>13035.95</v>
      </c>
      <c r="J993" s="153">
        <f t="shared" si="60"/>
        <v>13035.95</v>
      </c>
      <c r="K993" s="154">
        <v>42130</v>
      </c>
      <c r="L993" s="155" t="s">
        <v>5007</v>
      </c>
      <c r="M993" s="156">
        <v>2.010101E+18</v>
      </c>
      <c r="N993" s="157" t="str">
        <f t="shared" si="58"/>
        <v>2010101000000000000FOR-000252/142130</v>
      </c>
      <c r="O993" s="156" t="s">
        <v>3833</v>
      </c>
      <c r="P993" s="145">
        <v>11045012000159</v>
      </c>
    </row>
    <row r="994" spans="1:16" ht="27.75" customHeight="1" x14ac:dyDescent="0.2">
      <c r="A994" s="79">
        <v>986</v>
      </c>
      <c r="B994" s="149" t="s">
        <v>30</v>
      </c>
      <c r="C994" s="162" t="s">
        <v>385</v>
      </c>
      <c r="D994" s="150" t="s">
        <v>3745</v>
      </c>
      <c r="E994" s="151" t="s">
        <v>3494</v>
      </c>
      <c r="F994" s="150" t="s">
        <v>3826</v>
      </c>
      <c r="G994" s="150" t="s">
        <v>2340</v>
      </c>
      <c r="H994" s="150" t="s">
        <v>2769</v>
      </c>
      <c r="I994" s="152">
        <v>4875</v>
      </c>
      <c r="J994" s="153">
        <f t="shared" si="60"/>
        <v>4875</v>
      </c>
      <c r="K994" s="154">
        <v>42094</v>
      </c>
      <c r="L994" s="155" t="s">
        <v>5008</v>
      </c>
      <c r="M994" s="156">
        <v>2.010101E+18</v>
      </c>
      <c r="N994" s="157" t="str">
        <f t="shared" si="58"/>
        <v>2010101000000000000FOR-00003842094</v>
      </c>
      <c r="O994" s="156" t="s">
        <v>3833</v>
      </c>
      <c r="P994" s="145">
        <v>10271270000190</v>
      </c>
    </row>
    <row r="995" spans="1:16" ht="27.75" customHeight="1" x14ac:dyDescent="0.2">
      <c r="A995" s="79">
        <v>987</v>
      </c>
      <c r="B995" s="149" t="s">
        <v>30</v>
      </c>
      <c r="C995" s="162" t="s">
        <v>111</v>
      </c>
      <c r="D995" s="150" t="s">
        <v>3578</v>
      </c>
      <c r="E995" s="151" t="s">
        <v>3289</v>
      </c>
      <c r="F995" s="150" t="s">
        <v>3822</v>
      </c>
      <c r="G995" s="150" t="s">
        <v>895</v>
      </c>
      <c r="H995" s="150" t="s">
        <v>2769</v>
      </c>
      <c r="I995" s="152">
        <v>118583.26</v>
      </c>
      <c r="J995" s="153">
        <f t="shared" si="60"/>
        <v>118583.26</v>
      </c>
      <c r="K995" s="154">
        <v>41936</v>
      </c>
      <c r="L995" s="155" t="s">
        <v>4300</v>
      </c>
      <c r="M995" s="156">
        <v>2.010101E+18</v>
      </c>
      <c r="N995" s="157" t="str">
        <f t="shared" si="58"/>
        <v>2010101000000000000FOR-02437641936</v>
      </c>
      <c r="O995" s="156" t="s">
        <v>3833</v>
      </c>
      <c r="P995" s="145">
        <v>1898598000221</v>
      </c>
    </row>
    <row r="996" spans="1:16" ht="27.75" customHeight="1" x14ac:dyDescent="0.2">
      <c r="A996" s="79">
        <v>988</v>
      </c>
      <c r="B996" s="149" t="s">
        <v>30</v>
      </c>
      <c r="C996" s="162" t="s">
        <v>111</v>
      </c>
      <c r="D996" s="150" t="s">
        <v>3578</v>
      </c>
      <c r="E996" s="151" t="s">
        <v>3289</v>
      </c>
      <c r="F996" s="150" t="s">
        <v>3822</v>
      </c>
      <c r="G996" s="150" t="s">
        <v>896</v>
      </c>
      <c r="H996" s="150" t="s">
        <v>2769</v>
      </c>
      <c r="I996" s="152">
        <v>46872.14</v>
      </c>
      <c r="J996" s="153">
        <f t="shared" si="60"/>
        <v>46872.14</v>
      </c>
      <c r="K996" s="154">
        <v>41964</v>
      </c>
      <c r="L996" s="155" t="s">
        <v>4301</v>
      </c>
      <c r="M996" s="156">
        <v>2.010101E+18</v>
      </c>
      <c r="N996" s="157" t="str">
        <f t="shared" si="58"/>
        <v>2010101000000000000FOR-025140/141964</v>
      </c>
      <c r="O996" s="156" t="s">
        <v>3833</v>
      </c>
      <c r="P996" s="145">
        <v>1898598000221</v>
      </c>
    </row>
    <row r="997" spans="1:16" ht="27.75" customHeight="1" x14ac:dyDescent="0.2">
      <c r="A997" s="79">
        <v>989</v>
      </c>
      <c r="B997" s="149" t="s">
        <v>30</v>
      </c>
      <c r="C997" s="162" t="s">
        <v>111</v>
      </c>
      <c r="D997" s="150" t="s">
        <v>3578</v>
      </c>
      <c r="E997" s="151" t="s">
        <v>3289</v>
      </c>
      <c r="F997" s="150" t="s">
        <v>3822</v>
      </c>
      <c r="G997" s="150" t="s">
        <v>897</v>
      </c>
      <c r="H997" s="150" t="s">
        <v>2769</v>
      </c>
      <c r="I997" s="152">
        <v>46872.14</v>
      </c>
      <c r="J997" s="153">
        <f t="shared" si="60"/>
        <v>46872.14</v>
      </c>
      <c r="K997" s="154">
        <v>41971</v>
      </c>
      <c r="L997" s="155" t="s">
        <v>4302</v>
      </c>
      <c r="M997" s="156">
        <v>2.010101E+18</v>
      </c>
      <c r="N997" s="157" t="str">
        <f t="shared" si="58"/>
        <v>2010101000000000000FOR-025140/241971</v>
      </c>
      <c r="O997" s="156" t="s">
        <v>3833</v>
      </c>
      <c r="P997" s="145">
        <v>1898598000221</v>
      </c>
    </row>
    <row r="998" spans="1:16" ht="27.75" customHeight="1" x14ac:dyDescent="0.2">
      <c r="A998" s="79">
        <v>990</v>
      </c>
      <c r="B998" s="149" t="s">
        <v>30</v>
      </c>
      <c r="C998" s="162" t="s">
        <v>111</v>
      </c>
      <c r="D998" s="150" t="s">
        <v>3578</v>
      </c>
      <c r="E998" s="151" t="s">
        <v>3289</v>
      </c>
      <c r="F998" s="150" t="s">
        <v>3822</v>
      </c>
      <c r="G998" s="150" t="s">
        <v>898</v>
      </c>
      <c r="H998" s="150" t="s">
        <v>2769</v>
      </c>
      <c r="I998" s="152">
        <v>46872.15</v>
      </c>
      <c r="J998" s="153">
        <f t="shared" si="60"/>
        <v>46872.15</v>
      </c>
      <c r="K998" s="154">
        <v>41978</v>
      </c>
      <c r="L998" s="155" t="s">
        <v>4303</v>
      </c>
      <c r="M998" s="156">
        <v>2.010101E+18</v>
      </c>
      <c r="N998" s="157" t="str">
        <f t="shared" si="58"/>
        <v>2010101000000000000FOR-025140/341978</v>
      </c>
      <c r="O998" s="156" t="s">
        <v>3833</v>
      </c>
      <c r="P998" s="145">
        <v>1898598000221</v>
      </c>
    </row>
    <row r="999" spans="1:16" ht="27.75" customHeight="1" x14ac:dyDescent="0.2">
      <c r="A999" s="79">
        <v>991</v>
      </c>
      <c r="B999" s="149" t="s">
        <v>30</v>
      </c>
      <c r="C999" s="162" t="s">
        <v>422</v>
      </c>
      <c r="D999" s="160">
        <v>77517741853</v>
      </c>
      <c r="E999" s="151" t="s">
        <v>3538</v>
      </c>
      <c r="F999" s="150" t="s">
        <v>3826</v>
      </c>
      <c r="G999" s="150" t="s">
        <v>2423</v>
      </c>
      <c r="H999" s="150" t="s">
        <v>2769</v>
      </c>
      <c r="I999" s="152">
        <v>14900.66</v>
      </c>
      <c r="J999" s="153">
        <f t="shared" si="60"/>
        <v>14900.66</v>
      </c>
      <c r="K999" s="154">
        <v>41983</v>
      </c>
      <c r="L999" s="155" t="s">
        <v>5091</v>
      </c>
      <c r="M999" s="156">
        <v>2.010101E+18</v>
      </c>
      <c r="N999" s="157" t="str">
        <f t="shared" si="58"/>
        <v>2010101000000000000DALUI-10062014/641983</v>
      </c>
      <c r="O999" s="156" t="s">
        <v>3833</v>
      </c>
      <c r="P999" s="145">
        <v>77517741853</v>
      </c>
    </row>
    <row r="1000" spans="1:16" ht="27.75" customHeight="1" x14ac:dyDescent="0.2">
      <c r="A1000" s="79">
        <v>992</v>
      </c>
      <c r="B1000" s="149" t="s">
        <v>30</v>
      </c>
      <c r="C1000" s="162" t="s">
        <v>422</v>
      </c>
      <c r="D1000" s="160">
        <v>77517741853</v>
      </c>
      <c r="E1000" s="151" t="s">
        <v>3538</v>
      </c>
      <c r="F1000" s="150" t="s">
        <v>3826</v>
      </c>
      <c r="G1000" s="150" t="s">
        <v>2424</v>
      </c>
      <c r="H1000" s="150" t="s">
        <v>2769</v>
      </c>
      <c r="I1000" s="152">
        <v>20869</v>
      </c>
      <c r="J1000" s="153">
        <f t="shared" si="60"/>
        <v>20869</v>
      </c>
      <c r="K1000" s="154">
        <v>42014</v>
      </c>
      <c r="L1000" s="155" t="s">
        <v>5092</v>
      </c>
      <c r="M1000" s="156">
        <v>2.010101E+18</v>
      </c>
      <c r="N1000" s="157" t="str">
        <f t="shared" si="58"/>
        <v>2010101000000000000DALUI-2303201542014</v>
      </c>
      <c r="O1000" s="156" t="s">
        <v>3833</v>
      </c>
      <c r="P1000" s="145">
        <v>77517741853</v>
      </c>
    </row>
    <row r="1001" spans="1:16" ht="27.75" customHeight="1" x14ac:dyDescent="0.2">
      <c r="A1001" s="79">
        <v>993</v>
      </c>
      <c r="B1001" s="149" t="s">
        <v>30</v>
      </c>
      <c r="C1001" s="162" t="s">
        <v>422</v>
      </c>
      <c r="D1001" s="160">
        <v>77517741853</v>
      </c>
      <c r="E1001" s="151" t="s">
        <v>3538</v>
      </c>
      <c r="F1001" s="150" t="s">
        <v>3826</v>
      </c>
      <c r="G1001" s="150" t="s">
        <v>2424</v>
      </c>
      <c r="H1001" s="150" t="s">
        <v>2769</v>
      </c>
      <c r="I1001" s="152">
        <v>20869</v>
      </c>
      <c r="J1001" s="153">
        <f t="shared" si="60"/>
        <v>20869</v>
      </c>
      <c r="K1001" s="154">
        <v>42045</v>
      </c>
      <c r="L1001" s="155" t="s">
        <v>5093</v>
      </c>
      <c r="M1001" s="156">
        <v>2.010101E+18</v>
      </c>
      <c r="N1001" s="157" t="str">
        <f t="shared" si="58"/>
        <v>2010101000000000000DALUI-2303201542045</v>
      </c>
      <c r="O1001" s="156" t="s">
        <v>3833</v>
      </c>
      <c r="P1001" s="145">
        <v>77517741853</v>
      </c>
    </row>
    <row r="1002" spans="1:16" ht="27.75" customHeight="1" x14ac:dyDescent="0.2">
      <c r="A1002" s="79">
        <v>994</v>
      </c>
      <c r="B1002" s="149" t="s">
        <v>30</v>
      </c>
      <c r="C1002" s="162" t="s">
        <v>422</v>
      </c>
      <c r="D1002" s="160">
        <v>77517741853</v>
      </c>
      <c r="E1002" s="151" t="s">
        <v>3538</v>
      </c>
      <c r="F1002" s="150" t="s">
        <v>3826</v>
      </c>
      <c r="G1002" s="150" t="s">
        <v>2424</v>
      </c>
      <c r="H1002" s="150" t="s">
        <v>2769</v>
      </c>
      <c r="I1002" s="152">
        <v>20869</v>
      </c>
      <c r="J1002" s="153">
        <f t="shared" si="60"/>
        <v>20869</v>
      </c>
      <c r="K1002" s="154">
        <v>42073</v>
      </c>
      <c r="L1002" s="155" t="s">
        <v>5094</v>
      </c>
      <c r="M1002" s="156">
        <v>2.010101E+18</v>
      </c>
      <c r="N1002" s="157" t="str">
        <f t="shared" si="58"/>
        <v>2010101000000000000DALUI-2303201542073</v>
      </c>
      <c r="O1002" s="156" t="s">
        <v>3833</v>
      </c>
      <c r="P1002" s="145">
        <v>77517741853</v>
      </c>
    </row>
    <row r="1003" spans="1:16" ht="27.75" customHeight="1" x14ac:dyDescent="0.2">
      <c r="A1003" s="79">
        <v>995</v>
      </c>
      <c r="B1003" s="149" t="s">
        <v>30</v>
      </c>
      <c r="C1003" s="162" t="s">
        <v>422</v>
      </c>
      <c r="D1003" s="160">
        <v>77517741853</v>
      </c>
      <c r="E1003" s="151" t="s">
        <v>3538</v>
      </c>
      <c r="F1003" s="150" t="s">
        <v>3826</v>
      </c>
      <c r="G1003" s="150" t="s">
        <v>2424</v>
      </c>
      <c r="H1003" s="150" t="s">
        <v>2769</v>
      </c>
      <c r="I1003" s="152">
        <v>20869</v>
      </c>
      <c r="J1003" s="153">
        <f t="shared" si="60"/>
        <v>20869</v>
      </c>
      <c r="K1003" s="154">
        <v>42104</v>
      </c>
      <c r="L1003" s="155" t="s">
        <v>5095</v>
      </c>
      <c r="M1003" s="156">
        <v>2.010101E+18</v>
      </c>
      <c r="N1003" s="157" t="str">
        <f t="shared" si="58"/>
        <v>2010101000000000000DALUI-2303201542104</v>
      </c>
      <c r="O1003" s="156" t="s">
        <v>3833</v>
      </c>
      <c r="P1003" s="145">
        <v>77517741853</v>
      </c>
    </row>
    <row r="1004" spans="1:16" ht="27.75" customHeight="1" x14ac:dyDescent="0.2">
      <c r="A1004" s="79">
        <v>996</v>
      </c>
      <c r="B1004" s="149" t="s">
        <v>30</v>
      </c>
      <c r="C1004" s="162" t="s">
        <v>387</v>
      </c>
      <c r="D1004" s="150" t="s">
        <v>3746</v>
      </c>
      <c r="E1004" s="151" t="s">
        <v>3495</v>
      </c>
      <c r="F1004" s="150" t="s">
        <v>3826</v>
      </c>
      <c r="G1004" s="150" t="s">
        <v>3197</v>
      </c>
      <c r="H1004" s="150" t="s">
        <v>2769</v>
      </c>
      <c r="I1004" s="152">
        <v>446.67</v>
      </c>
      <c r="J1004" s="153">
        <f t="shared" si="60"/>
        <v>446.67</v>
      </c>
      <c r="K1004" s="154">
        <v>42144</v>
      </c>
      <c r="L1004" s="155" t="s">
        <v>5009</v>
      </c>
      <c r="M1004" s="156">
        <v>2.010101E+18</v>
      </c>
      <c r="N1004" s="157" t="str">
        <f t="shared" si="58"/>
        <v>2010101000000000000FOR-018465/142144</v>
      </c>
      <c r="O1004" s="156" t="s">
        <v>3833</v>
      </c>
      <c r="P1004" s="145">
        <v>2639055000171</v>
      </c>
    </row>
    <row r="1005" spans="1:16" ht="27.75" customHeight="1" x14ac:dyDescent="0.2">
      <c r="A1005" s="79">
        <v>997</v>
      </c>
      <c r="B1005" s="149" t="s">
        <v>30</v>
      </c>
      <c r="C1005" s="162" t="s">
        <v>387</v>
      </c>
      <c r="D1005" s="150" t="s">
        <v>3746</v>
      </c>
      <c r="E1005" s="151" t="s">
        <v>3495</v>
      </c>
      <c r="F1005" s="150" t="s">
        <v>3826</v>
      </c>
      <c r="G1005" s="150" t="s">
        <v>3198</v>
      </c>
      <c r="H1005" s="150" t="s">
        <v>2769</v>
      </c>
      <c r="I1005" s="152">
        <v>1042.23</v>
      </c>
      <c r="J1005" s="153">
        <f t="shared" si="60"/>
        <v>1042.23</v>
      </c>
      <c r="K1005" s="154">
        <v>42144</v>
      </c>
      <c r="L1005" s="155" t="s">
        <v>5010</v>
      </c>
      <c r="M1005" s="156">
        <v>2.010101E+18</v>
      </c>
      <c r="N1005" s="157" t="str">
        <f t="shared" si="58"/>
        <v>2010101000000000000FOR-020477/142144</v>
      </c>
      <c r="O1005" s="156" t="s">
        <v>3833</v>
      </c>
      <c r="P1005" s="145">
        <v>2639055000171</v>
      </c>
    </row>
    <row r="1006" spans="1:16" ht="27.75" customHeight="1" x14ac:dyDescent="0.2">
      <c r="A1006" s="79">
        <v>998</v>
      </c>
      <c r="B1006" s="149" t="s">
        <v>30</v>
      </c>
      <c r="C1006" s="162" t="s">
        <v>34</v>
      </c>
      <c r="D1006" s="150" t="s">
        <v>2785</v>
      </c>
      <c r="E1006" s="151" t="s">
        <v>3820</v>
      </c>
      <c r="F1006" s="150" t="s">
        <v>3828</v>
      </c>
      <c r="G1006" s="150" t="s">
        <v>3860</v>
      </c>
      <c r="H1006" s="150" t="s">
        <v>2769</v>
      </c>
      <c r="I1006" s="152">
        <v>162010.79</v>
      </c>
      <c r="J1006" s="153">
        <f t="shared" si="60"/>
        <v>162010.79</v>
      </c>
      <c r="K1006" s="154">
        <v>42131</v>
      </c>
      <c r="L1006" s="155" t="s">
        <v>3883</v>
      </c>
      <c r="M1006" s="156">
        <v>2.0102010110010099E+18</v>
      </c>
      <c r="N1006" s="157" t="str">
        <f t="shared" si="58"/>
        <v>2010201011001010000CONT.FOMENTOMBN2642131</v>
      </c>
      <c r="O1006" s="156" t="s">
        <v>3841</v>
      </c>
      <c r="P1006" s="157">
        <v>11181400000167</v>
      </c>
    </row>
    <row r="1007" spans="1:16" ht="27.75" customHeight="1" x14ac:dyDescent="0.2">
      <c r="A1007" s="79">
        <v>999</v>
      </c>
      <c r="B1007" s="149" t="s">
        <v>30</v>
      </c>
      <c r="C1007" s="162" t="s">
        <v>34</v>
      </c>
      <c r="D1007" s="150" t="s">
        <v>2785</v>
      </c>
      <c r="E1007" s="151" t="s">
        <v>3820</v>
      </c>
      <c r="F1007" s="150" t="s">
        <v>3828</v>
      </c>
      <c r="G1007" s="150" t="s">
        <v>3861</v>
      </c>
      <c r="H1007" s="150" t="s">
        <v>2769</v>
      </c>
      <c r="I1007" s="152">
        <v>89064.42</v>
      </c>
      <c r="J1007" s="153">
        <f t="shared" si="60"/>
        <v>89064.42</v>
      </c>
      <c r="K1007" s="154">
        <v>42131</v>
      </c>
      <c r="L1007" s="155" t="s">
        <v>3884</v>
      </c>
      <c r="M1007" s="156">
        <v>2.0102010110010099E+18</v>
      </c>
      <c r="N1007" s="157" t="str">
        <f t="shared" si="58"/>
        <v>2010201011001010000CONT.FOMENTOMBN2742131</v>
      </c>
      <c r="O1007" s="156" t="s">
        <v>3841</v>
      </c>
      <c r="P1007" s="157">
        <v>11181400000167</v>
      </c>
    </row>
    <row r="1008" spans="1:16" ht="27.75" customHeight="1" x14ac:dyDescent="0.2">
      <c r="A1008" s="79">
        <v>1000</v>
      </c>
      <c r="B1008" s="149" t="s">
        <v>30</v>
      </c>
      <c r="C1008" s="162" t="s">
        <v>112</v>
      </c>
      <c r="D1008" s="160">
        <v>26910000577</v>
      </c>
      <c r="E1008" s="151" t="s">
        <v>3290</v>
      </c>
      <c r="F1008" s="150" t="s">
        <v>3822</v>
      </c>
      <c r="G1008" s="150" t="s">
        <v>899</v>
      </c>
      <c r="H1008" s="150" t="s">
        <v>2769</v>
      </c>
      <c r="I1008" s="152">
        <v>20592.55</v>
      </c>
      <c r="J1008" s="153">
        <f t="shared" si="60"/>
        <v>20592.55</v>
      </c>
      <c r="K1008" s="154">
        <v>42072</v>
      </c>
      <c r="L1008" s="155" t="s">
        <v>4304</v>
      </c>
      <c r="M1008" s="156">
        <v>2.010101E+18</v>
      </c>
      <c r="N1008" s="157" t="str">
        <f t="shared" si="58"/>
        <v>2010101000000000000FOR-039792/142072</v>
      </c>
      <c r="O1008" s="156" t="s">
        <v>3833</v>
      </c>
      <c r="P1008" s="145">
        <v>26910000577</v>
      </c>
    </row>
    <row r="1009" spans="1:16" ht="27.75" customHeight="1" x14ac:dyDescent="0.2">
      <c r="A1009" s="79">
        <v>1001</v>
      </c>
      <c r="B1009" s="149" t="s">
        <v>30</v>
      </c>
      <c r="C1009" s="162" t="s">
        <v>112</v>
      </c>
      <c r="D1009" s="160">
        <v>26910000577</v>
      </c>
      <c r="E1009" s="151" t="s">
        <v>3290</v>
      </c>
      <c r="F1009" s="150" t="s">
        <v>3822</v>
      </c>
      <c r="G1009" s="150" t="s">
        <v>900</v>
      </c>
      <c r="H1009" s="150" t="s">
        <v>2769</v>
      </c>
      <c r="I1009" s="152">
        <v>20592.54</v>
      </c>
      <c r="J1009" s="153">
        <f t="shared" si="60"/>
        <v>20592.54</v>
      </c>
      <c r="K1009" s="154">
        <v>42079</v>
      </c>
      <c r="L1009" s="155" t="s">
        <v>4305</v>
      </c>
      <c r="M1009" s="156">
        <v>2.010101E+18</v>
      </c>
      <c r="N1009" s="157" t="str">
        <f t="shared" si="58"/>
        <v>2010101000000000000FOR-039792/242079</v>
      </c>
      <c r="O1009" s="156" t="s">
        <v>3833</v>
      </c>
      <c r="P1009" s="145">
        <v>26910000577</v>
      </c>
    </row>
    <row r="1010" spans="1:16" ht="27.75" customHeight="1" x14ac:dyDescent="0.2">
      <c r="A1010" s="79">
        <v>1002</v>
      </c>
      <c r="B1010" s="149" t="s">
        <v>30</v>
      </c>
      <c r="C1010" s="162" t="s">
        <v>113</v>
      </c>
      <c r="D1010" s="150" t="s">
        <v>2918</v>
      </c>
      <c r="E1010" s="151" t="s">
        <v>3291</v>
      </c>
      <c r="F1010" s="150" t="s">
        <v>3822</v>
      </c>
      <c r="G1010" s="150" t="s">
        <v>901</v>
      </c>
      <c r="H1010" s="150" t="s">
        <v>2769</v>
      </c>
      <c r="I1010" s="152">
        <v>13433.15</v>
      </c>
      <c r="J1010" s="153">
        <f t="shared" si="60"/>
        <v>13433.15</v>
      </c>
      <c r="K1010" s="154">
        <v>41967</v>
      </c>
      <c r="L1010" s="155" t="s">
        <v>4306</v>
      </c>
      <c r="M1010" s="156">
        <v>2.010101E+18</v>
      </c>
      <c r="N1010" s="157" t="str">
        <f t="shared" si="58"/>
        <v>2010101000000000000FOR-022134/241967</v>
      </c>
      <c r="O1010" s="156" t="s">
        <v>3833</v>
      </c>
      <c r="P1010" s="145">
        <v>65882680000160</v>
      </c>
    </row>
    <row r="1011" spans="1:16" ht="27.75" customHeight="1" x14ac:dyDescent="0.2">
      <c r="A1011" s="79">
        <v>1003</v>
      </c>
      <c r="B1011" s="149" t="s">
        <v>30</v>
      </c>
      <c r="C1011" s="162" t="s">
        <v>113</v>
      </c>
      <c r="D1011" s="150" t="s">
        <v>2918</v>
      </c>
      <c r="E1011" s="151" t="s">
        <v>3291</v>
      </c>
      <c r="F1011" s="150" t="s">
        <v>3822</v>
      </c>
      <c r="G1011" s="150" t="s">
        <v>902</v>
      </c>
      <c r="H1011" s="150" t="s">
        <v>2769</v>
      </c>
      <c r="I1011" s="152">
        <v>10317.75</v>
      </c>
      <c r="J1011" s="153">
        <f t="shared" si="60"/>
        <v>10317.75</v>
      </c>
      <c r="K1011" s="154">
        <v>41968</v>
      </c>
      <c r="L1011" s="155" t="s">
        <v>4307</v>
      </c>
      <c r="M1011" s="156">
        <v>2.010101E+18</v>
      </c>
      <c r="N1011" s="157" t="str">
        <f t="shared" si="58"/>
        <v>2010101000000000000FOR-022156/241968</v>
      </c>
      <c r="O1011" s="156" t="s">
        <v>3833</v>
      </c>
      <c r="P1011" s="145">
        <v>65882680000160</v>
      </c>
    </row>
    <row r="1012" spans="1:16" ht="27.75" customHeight="1" x14ac:dyDescent="0.2">
      <c r="A1012" s="79">
        <v>1004</v>
      </c>
      <c r="B1012" s="149" t="s">
        <v>30</v>
      </c>
      <c r="C1012" s="162" t="s">
        <v>113</v>
      </c>
      <c r="D1012" s="150" t="s">
        <v>2918</v>
      </c>
      <c r="E1012" s="151" t="s">
        <v>3291</v>
      </c>
      <c r="F1012" s="150" t="s">
        <v>3822</v>
      </c>
      <c r="G1012" s="150" t="s">
        <v>903</v>
      </c>
      <c r="H1012" s="150" t="s">
        <v>2769</v>
      </c>
      <c r="I1012" s="152">
        <v>8955.2199999999993</v>
      </c>
      <c r="J1012" s="153">
        <f t="shared" si="60"/>
        <v>8955.2199999999993</v>
      </c>
      <c r="K1012" s="154">
        <v>41969</v>
      </c>
      <c r="L1012" s="155" t="s">
        <v>4308</v>
      </c>
      <c r="M1012" s="156">
        <v>2.010101E+18</v>
      </c>
      <c r="N1012" s="157" t="str">
        <f t="shared" si="58"/>
        <v>2010101000000000000FOR-022189/241969</v>
      </c>
      <c r="O1012" s="156" t="s">
        <v>3833</v>
      </c>
      <c r="P1012" s="145">
        <v>65882680000160</v>
      </c>
    </row>
    <row r="1013" spans="1:16" ht="27.75" customHeight="1" x14ac:dyDescent="0.2">
      <c r="A1013" s="79">
        <v>1005</v>
      </c>
      <c r="B1013" s="149" t="s">
        <v>30</v>
      </c>
      <c r="C1013" s="162" t="s">
        <v>113</v>
      </c>
      <c r="D1013" s="150" t="s">
        <v>2918</v>
      </c>
      <c r="E1013" s="151" t="s">
        <v>3291</v>
      </c>
      <c r="F1013" s="150" t="s">
        <v>3822</v>
      </c>
      <c r="G1013" s="150" t="s">
        <v>904</v>
      </c>
      <c r="H1013" s="150" t="s">
        <v>2769</v>
      </c>
      <c r="I1013" s="152">
        <v>8955.49</v>
      </c>
      <c r="J1013" s="153">
        <f t="shared" si="60"/>
        <v>8955.49</v>
      </c>
      <c r="K1013" s="154">
        <v>41976</v>
      </c>
      <c r="L1013" s="155" t="s">
        <v>4309</v>
      </c>
      <c r="M1013" s="156">
        <v>2.010101E+18</v>
      </c>
      <c r="N1013" s="157" t="str">
        <f t="shared" si="58"/>
        <v>2010101000000000000FOR-022189/341976</v>
      </c>
      <c r="O1013" s="156" t="s">
        <v>3833</v>
      </c>
      <c r="P1013" s="145">
        <v>65882680000160</v>
      </c>
    </row>
    <row r="1014" spans="1:16" ht="27.75" customHeight="1" x14ac:dyDescent="0.2">
      <c r="A1014" s="79">
        <v>1006</v>
      </c>
      <c r="B1014" s="149" t="s">
        <v>30</v>
      </c>
      <c r="C1014" s="162" t="s">
        <v>113</v>
      </c>
      <c r="D1014" s="150" t="s">
        <v>2918</v>
      </c>
      <c r="E1014" s="151" t="s">
        <v>3291</v>
      </c>
      <c r="F1014" s="150" t="s">
        <v>3822</v>
      </c>
      <c r="G1014" s="150" t="s">
        <v>905</v>
      </c>
      <c r="H1014" s="150" t="s">
        <v>2769</v>
      </c>
      <c r="I1014" s="152">
        <v>8955.2199999999993</v>
      </c>
      <c r="J1014" s="153">
        <f t="shared" si="60"/>
        <v>8955.2199999999993</v>
      </c>
      <c r="K1014" s="154">
        <v>41969</v>
      </c>
      <c r="L1014" s="155" t="s">
        <v>4310</v>
      </c>
      <c r="M1014" s="156">
        <v>2.010101E+18</v>
      </c>
      <c r="N1014" s="157" t="str">
        <f t="shared" si="58"/>
        <v>2010101000000000000FOR-022209/241969</v>
      </c>
      <c r="O1014" s="156" t="s">
        <v>3833</v>
      </c>
      <c r="P1014" s="145">
        <v>65882680000160</v>
      </c>
    </row>
    <row r="1015" spans="1:16" ht="27.75" customHeight="1" x14ac:dyDescent="0.2">
      <c r="A1015" s="79">
        <v>1007</v>
      </c>
      <c r="B1015" s="149" t="s">
        <v>30</v>
      </c>
      <c r="C1015" s="162" t="s">
        <v>113</v>
      </c>
      <c r="D1015" s="150" t="s">
        <v>2918</v>
      </c>
      <c r="E1015" s="151" t="s">
        <v>3291</v>
      </c>
      <c r="F1015" s="150" t="s">
        <v>3822</v>
      </c>
      <c r="G1015" s="150" t="s">
        <v>906</v>
      </c>
      <c r="H1015" s="150" t="s">
        <v>2769</v>
      </c>
      <c r="I1015" s="152">
        <v>8955.49</v>
      </c>
      <c r="J1015" s="153">
        <f t="shared" si="60"/>
        <v>8955.49</v>
      </c>
      <c r="K1015" s="154">
        <v>41976</v>
      </c>
      <c r="L1015" s="155" t="s">
        <v>4311</v>
      </c>
      <c r="M1015" s="156">
        <v>2.010101E+18</v>
      </c>
      <c r="N1015" s="157" t="str">
        <f t="shared" si="58"/>
        <v>2010101000000000000FOR-022209/341976</v>
      </c>
      <c r="O1015" s="156" t="s">
        <v>3833</v>
      </c>
      <c r="P1015" s="145">
        <v>65882680000160</v>
      </c>
    </row>
    <row r="1016" spans="1:16" ht="27.75" customHeight="1" x14ac:dyDescent="0.2">
      <c r="A1016" s="79">
        <v>1008</v>
      </c>
      <c r="B1016" s="149" t="s">
        <v>30</v>
      </c>
      <c r="C1016" s="162" t="s">
        <v>113</v>
      </c>
      <c r="D1016" s="150" t="s">
        <v>2918</v>
      </c>
      <c r="E1016" s="151" t="s">
        <v>3291</v>
      </c>
      <c r="F1016" s="150" t="s">
        <v>3822</v>
      </c>
      <c r="G1016" s="150" t="s">
        <v>907</v>
      </c>
      <c r="H1016" s="150" t="s">
        <v>2769</v>
      </c>
      <c r="I1016" s="152">
        <v>6878.33</v>
      </c>
      <c r="J1016" s="153">
        <f t="shared" si="60"/>
        <v>6878.33</v>
      </c>
      <c r="K1016" s="154">
        <v>41967</v>
      </c>
      <c r="L1016" s="155" t="s">
        <v>4312</v>
      </c>
      <c r="M1016" s="156">
        <v>2.010101E+18</v>
      </c>
      <c r="N1016" s="157" t="str">
        <f t="shared" si="58"/>
        <v>2010101000000000000FOR-022305/141967</v>
      </c>
      <c r="O1016" s="156" t="s">
        <v>3833</v>
      </c>
      <c r="P1016" s="145">
        <v>65882680000160</v>
      </c>
    </row>
    <row r="1017" spans="1:16" ht="27.75" customHeight="1" x14ac:dyDescent="0.2">
      <c r="A1017" s="79">
        <v>1009</v>
      </c>
      <c r="B1017" s="149" t="s">
        <v>30</v>
      </c>
      <c r="C1017" s="162" t="s">
        <v>113</v>
      </c>
      <c r="D1017" s="150" t="s">
        <v>2918</v>
      </c>
      <c r="E1017" s="151" t="s">
        <v>3291</v>
      </c>
      <c r="F1017" s="150" t="s">
        <v>3822</v>
      </c>
      <c r="G1017" s="150" t="s">
        <v>908</v>
      </c>
      <c r="H1017" s="150" t="s">
        <v>2769</v>
      </c>
      <c r="I1017" s="152">
        <v>6878.33</v>
      </c>
      <c r="J1017" s="153">
        <f t="shared" si="60"/>
        <v>6878.33</v>
      </c>
      <c r="K1017" s="154">
        <v>41974</v>
      </c>
      <c r="L1017" s="155" t="s">
        <v>4313</v>
      </c>
      <c r="M1017" s="156">
        <v>2.010101E+18</v>
      </c>
      <c r="N1017" s="157" t="str">
        <f t="shared" si="58"/>
        <v>2010101000000000000FOR-022305/241974</v>
      </c>
      <c r="O1017" s="156" t="s">
        <v>3833</v>
      </c>
      <c r="P1017" s="145">
        <v>65882680000160</v>
      </c>
    </row>
    <row r="1018" spans="1:16" ht="27.75" customHeight="1" x14ac:dyDescent="0.2">
      <c r="A1018" s="79">
        <v>1010</v>
      </c>
      <c r="B1018" s="149" t="s">
        <v>30</v>
      </c>
      <c r="C1018" s="162" t="s">
        <v>113</v>
      </c>
      <c r="D1018" s="150" t="s">
        <v>2918</v>
      </c>
      <c r="E1018" s="151" t="s">
        <v>3291</v>
      </c>
      <c r="F1018" s="150" t="s">
        <v>3822</v>
      </c>
      <c r="G1018" s="150" t="s">
        <v>909</v>
      </c>
      <c r="H1018" s="150" t="s">
        <v>2769</v>
      </c>
      <c r="I1018" s="152">
        <v>6878.55</v>
      </c>
      <c r="J1018" s="153">
        <f t="shared" si="60"/>
        <v>6878.55</v>
      </c>
      <c r="K1018" s="154">
        <v>41981</v>
      </c>
      <c r="L1018" s="155" t="s">
        <v>4314</v>
      </c>
      <c r="M1018" s="156">
        <v>2.010101E+18</v>
      </c>
      <c r="N1018" s="157" t="str">
        <f t="shared" si="58"/>
        <v>2010101000000000000FOR-022305/341981</v>
      </c>
      <c r="O1018" s="156" t="s">
        <v>3833</v>
      </c>
      <c r="P1018" s="145">
        <v>65882680000160</v>
      </c>
    </row>
    <row r="1019" spans="1:16" ht="27.75" customHeight="1" x14ac:dyDescent="0.2">
      <c r="A1019" s="79">
        <v>1011</v>
      </c>
      <c r="B1019" s="149" t="s">
        <v>30</v>
      </c>
      <c r="C1019" s="162" t="s">
        <v>113</v>
      </c>
      <c r="D1019" s="150" t="s">
        <v>2918</v>
      </c>
      <c r="E1019" s="151" t="s">
        <v>3291</v>
      </c>
      <c r="F1019" s="150" t="s">
        <v>3822</v>
      </c>
      <c r="G1019" s="150" t="s">
        <v>910</v>
      </c>
      <c r="H1019" s="150" t="s">
        <v>2769</v>
      </c>
      <c r="I1019" s="152">
        <v>6878.33</v>
      </c>
      <c r="J1019" s="153">
        <f t="shared" si="60"/>
        <v>6878.33</v>
      </c>
      <c r="K1019" s="154">
        <v>41969</v>
      </c>
      <c r="L1019" s="155" t="s">
        <v>4315</v>
      </c>
      <c r="M1019" s="156">
        <v>2.010101E+18</v>
      </c>
      <c r="N1019" s="157" t="str">
        <f t="shared" si="58"/>
        <v>2010101000000000000FOR-022366/141969</v>
      </c>
      <c r="O1019" s="156" t="s">
        <v>3833</v>
      </c>
      <c r="P1019" s="145">
        <v>65882680000160</v>
      </c>
    </row>
    <row r="1020" spans="1:16" ht="27.75" customHeight="1" x14ac:dyDescent="0.2">
      <c r="A1020" s="79">
        <v>1012</v>
      </c>
      <c r="B1020" s="149" t="s">
        <v>30</v>
      </c>
      <c r="C1020" s="162" t="s">
        <v>113</v>
      </c>
      <c r="D1020" s="150" t="s">
        <v>2918</v>
      </c>
      <c r="E1020" s="151" t="s">
        <v>3291</v>
      </c>
      <c r="F1020" s="150" t="s">
        <v>3822</v>
      </c>
      <c r="G1020" s="150" t="s">
        <v>911</v>
      </c>
      <c r="H1020" s="150" t="s">
        <v>2769</v>
      </c>
      <c r="I1020" s="152">
        <v>6878.33</v>
      </c>
      <c r="J1020" s="153">
        <f t="shared" si="60"/>
        <v>6878.33</v>
      </c>
      <c r="K1020" s="154">
        <v>41976</v>
      </c>
      <c r="L1020" s="155" t="s">
        <v>4316</v>
      </c>
      <c r="M1020" s="156">
        <v>2.010101E+18</v>
      </c>
      <c r="N1020" s="157" t="str">
        <f t="shared" si="58"/>
        <v>2010101000000000000FOR-022366/241976</v>
      </c>
      <c r="O1020" s="156" t="s">
        <v>3833</v>
      </c>
      <c r="P1020" s="145">
        <v>65882680000160</v>
      </c>
    </row>
    <row r="1021" spans="1:16" ht="27.75" customHeight="1" x14ac:dyDescent="0.2">
      <c r="A1021" s="79">
        <v>1013</v>
      </c>
      <c r="B1021" s="149" t="s">
        <v>30</v>
      </c>
      <c r="C1021" s="162" t="s">
        <v>113</v>
      </c>
      <c r="D1021" s="150" t="s">
        <v>2918</v>
      </c>
      <c r="E1021" s="151" t="s">
        <v>3291</v>
      </c>
      <c r="F1021" s="150" t="s">
        <v>3822</v>
      </c>
      <c r="G1021" s="150" t="s">
        <v>912</v>
      </c>
      <c r="H1021" s="150" t="s">
        <v>2769</v>
      </c>
      <c r="I1021" s="152">
        <v>6878.55</v>
      </c>
      <c r="J1021" s="153">
        <f t="shared" ref="J1021:J1052" si="61">I1021</f>
        <v>6878.55</v>
      </c>
      <c r="K1021" s="154">
        <v>41983</v>
      </c>
      <c r="L1021" s="155" t="s">
        <v>4317</v>
      </c>
      <c r="M1021" s="156">
        <v>2.010101E+18</v>
      </c>
      <c r="N1021" s="157" t="str">
        <f t="shared" si="58"/>
        <v>2010101000000000000FOR-022366/341983</v>
      </c>
      <c r="O1021" s="156" t="s">
        <v>3833</v>
      </c>
      <c r="P1021" s="145">
        <v>65882680000160</v>
      </c>
    </row>
    <row r="1022" spans="1:16" ht="27.75" customHeight="1" x14ac:dyDescent="0.2">
      <c r="A1022" s="79">
        <v>1014</v>
      </c>
      <c r="B1022" s="149" t="s">
        <v>30</v>
      </c>
      <c r="C1022" s="162" t="s">
        <v>113</v>
      </c>
      <c r="D1022" s="150" t="s">
        <v>2918</v>
      </c>
      <c r="E1022" s="151" t="s">
        <v>3291</v>
      </c>
      <c r="F1022" s="150" t="s">
        <v>3822</v>
      </c>
      <c r="G1022" s="150" t="s">
        <v>913</v>
      </c>
      <c r="H1022" s="150" t="s">
        <v>2769</v>
      </c>
      <c r="I1022" s="152">
        <v>6878.33</v>
      </c>
      <c r="J1022" s="153">
        <f t="shared" si="61"/>
        <v>6878.33</v>
      </c>
      <c r="K1022" s="154">
        <v>41970</v>
      </c>
      <c r="L1022" s="155" t="s">
        <v>4318</v>
      </c>
      <c r="M1022" s="156">
        <v>2.010101E+18</v>
      </c>
      <c r="N1022" s="157" t="str">
        <f t="shared" si="58"/>
        <v>2010101000000000000FOR-022396/141970</v>
      </c>
      <c r="O1022" s="156" t="s">
        <v>3833</v>
      </c>
      <c r="P1022" s="145">
        <v>65882680000160</v>
      </c>
    </row>
    <row r="1023" spans="1:16" ht="27.75" customHeight="1" x14ac:dyDescent="0.2">
      <c r="A1023" s="79">
        <v>1015</v>
      </c>
      <c r="B1023" s="149" t="s">
        <v>30</v>
      </c>
      <c r="C1023" s="162" t="s">
        <v>113</v>
      </c>
      <c r="D1023" s="150" t="s">
        <v>2918</v>
      </c>
      <c r="E1023" s="151" t="s">
        <v>3291</v>
      </c>
      <c r="F1023" s="150" t="s">
        <v>3822</v>
      </c>
      <c r="G1023" s="150" t="s">
        <v>914</v>
      </c>
      <c r="H1023" s="150" t="s">
        <v>2769</v>
      </c>
      <c r="I1023" s="152">
        <v>6878.33</v>
      </c>
      <c r="J1023" s="153">
        <f t="shared" si="61"/>
        <v>6878.33</v>
      </c>
      <c r="K1023" s="154">
        <v>41977</v>
      </c>
      <c r="L1023" s="155" t="s">
        <v>4319</v>
      </c>
      <c r="M1023" s="156">
        <v>2.010101E+18</v>
      </c>
      <c r="N1023" s="157" t="str">
        <f t="shared" si="58"/>
        <v>2010101000000000000FOR-022396/241977</v>
      </c>
      <c r="O1023" s="156" t="s">
        <v>3833</v>
      </c>
      <c r="P1023" s="145">
        <v>65882680000160</v>
      </c>
    </row>
    <row r="1024" spans="1:16" ht="27.75" customHeight="1" x14ac:dyDescent="0.2">
      <c r="A1024" s="79">
        <v>1016</v>
      </c>
      <c r="B1024" s="149" t="s">
        <v>30</v>
      </c>
      <c r="C1024" s="162" t="s">
        <v>113</v>
      </c>
      <c r="D1024" s="150" t="s">
        <v>2918</v>
      </c>
      <c r="E1024" s="151" t="s">
        <v>3291</v>
      </c>
      <c r="F1024" s="150" t="s">
        <v>3822</v>
      </c>
      <c r="G1024" s="150" t="s">
        <v>915</v>
      </c>
      <c r="H1024" s="150" t="s">
        <v>2769</v>
      </c>
      <c r="I1024" s="152">
        <v>6878.55</v>
      </c>
      <c r="J1024" s="153">
        <f t="shared" si="61"/>
        <v>6878.55</v>
      </c>
      <c r="K1024" s="154">
        <v>41984</v>
      </c>
      <c r="L1024" s="155" t="s">
        <v>4320</v>
      </c>
      <c r="M1024" s="156">
        <v>2.010101E+18</v>
      </c>
      <c r="N1024" s="157" t="str">
        <f t="shared" si="58"/>
        <v>2010101000000000000FOR-022396/341984</v>
      </c>
      <c r="O1024" s="156" t="s">
        <v>3833</v>
      </c>
      <c r="P1024" s="145">
        <v>65882680000160</v>
      </c>
    </row>
    <row r="1025" spans="1:16" ht="27.75" customHeight="1" x14ac:dyDescent="0.2">
      <c r="A1025" s="79">
        <v>1017</v>
      </c>
      <c r="B1025" s="149" t="s">
        <v>30</v>
      </c>
      <c r="C1025" s="162" t="s">
        <v>113</v>
      </c>
      <c r="D1025" s="150" t="s">
        <v>2918</v>
      </c>
      <c r="E1025" s="151" t="s">
        <v>3291</v>
      </c>
      <c r="F1025" s="150" t="s">
        <v>3822</v>
      </c>
      <c r="G1025" s="150" t="s">
        <v>916</v>
      </c>
      <c r="H1025" s="150" t="s">
        <v>2769</v>
      </c>
      <c r="I1025" s="152">
        <v>6878.33</v>
      </c>
      <c r="J1025" s="153">
        <f t="shared" si="61"/>
        <v>6878.33</v>
      </c>
      <c r="K1025" s="154">
        <v>41970</v>
      </c>
      <c r="L1025" s="155" t="s">
        <v>4321</v>
      </c>
      <c r="M1025" s="156">
        <v>2.010101E+18</v>
      </c>
      <c r="N1025" s="157" t="str">
        <f t="shared" si="58"/>
        <v>2010101000000000000FOR-022397/141970</v>
      </c>
      <c r="O1025" s="156" t="s">
        <v>3833</v>
      </c>
      <c r="P1025" s="145">
        <v>65882680000160</v>
      </c>
    </row>
    <row r="1026" spans="1:16" ht="27.75" customHeight="1" x14ac:dyDescent="0.2">
      <c r="A1026" s="79">
        <v>1018</v>
      </c>
      <c r="B1026" s="149" t="s">
        <v>30</v>
      </c>
      <c r="C1026" s="162" t="s">
        <v>113</v>
      </c>
      <c r="D1026" s="150" t="s">
        <v>2918</v>
      </c>
      <c r="E1026" s="151" t="s">
        <v>3291</v>
      </c>
      <c r="F1026" s="150" t="s">
        <v>3822</v>
      </c>
      <c r="G1026" s="150" t="s">
        <v>917</v>
      </c>
      <c r="H1026" s="150" t="s">
        <v>2769</v>
      </c>
      <c r="I1026" s="152">
        <v>6878.33</v>
      </c>
      <c r="J1026" s="153">
        <f t="shared" si="61"/>
        <v>6878.33</v>
      </c>
      <c r="K1026" s="154">
        <v>41977</v>
      </c>
      <c r="L1026" s="155" t="s">
        <v>4322</v>
      </c>
      <c r="M1026" s="156">
        <v>2.010101E+18</v>
      </c>
      <c r="N1026" s="157" t="str">
        <f t="shared" si="58"/>
        <v>2010101000000000000FOR-022397/241977</v>
      </c>
      <c r="O1026" s="156" t="s">
        <v>3833</v>
      </c>
      <c r="P1026" s="145">
        <v>65882680000160</v>
      </c>
    </row>
    <row r="1027" spans="1:16" ht="27.75" customHeight="1" x14ac:dyDescent="0.2">
      <c r="A1027" s="79">
        <v>1019</v>
      </c>
      <c r="B1027" s="149" t="s">
        <v>30</v>
      </c>
      <c r="C1027" s="162" t="s">
        <v>113</v>
      </c>
      <c r="D1027" s="150" t="s">
        <v>2918</v>
      </c>
      <c r="E1027" s="151" t="s">
        <v>3291</v>
      </c>
      <c r="F1027" s="150" t="s">
        <v>3822</v>
      </c>
      <c r="G1027" s="150" t="s">
        <v>918</v>
      </c>
      <c r="H1027" s="150" t="s">
        <v>2769</v>
      </c>
      <c r="I1027" s="152">
        <v>6878.55</v>
      </c>
      <c r="J1027" s="153">
        <f t="shared" si="61"/>
        <v>6878.55</v>
      </c>
      <c r="K1027" s="154">
        <v>41984</v>
      </c>
      <c r="L1027" s="155" t="s">
        <v>4323</v>
      </c>
      <c r="M1027" s="156">
        <v>2.010101E+18</v>
      </c>
      <c r="N1027" s="157" t="str">
        <f t="shared" si="58"/>
        <v>2010101000000000000FOR-022397/341984</v>
      </c>
      <c r="O1027" s="156" t="s">
        <v>3833</v>
      </c>
      <c r="P1027" s="145">
        <v>65882680000160</v>
      </c>
    </row>
    <row r="1028" spans="1:16" ht="27.75" customHeight="1" x14ac:dyDescent="0.2">
      <c r="A1028" s="79">
        <v>1020</v>
      </c>
      <c r="B1028" s="149" t="s">
        <v>30</v>
      </c>
      <c r="C1028" s="162" t="s">
        <v>391</v>
      </c>
      <c r="D1028" s="150" t="s">
        <v>3748</v>
      </c>
      <c r="E1028" s="151" t="s">
        <v>3497</v>
      </c>
      <c r="F1028" s="150" t="s">
        <v>3826</v>
      </c>
      <c r="G1028" s="150" t="s">
        <v>2354</v>
      </c>
      <c r="H1028" s="150" t="s">
        <v>2769</v>
      </c>
      <c r="I1028" s="152">
        <v>759</v>
      </c>
      <c r="J1028" s="153">
        <f t="shared" si="61"/>
        <v>759</v>
      </c>
      <c r="K1028" s="154">
        <v>41993</v>
      </c>
      <c r="L1028" s="155" t="s">
        <v>5011</v>
      </c>
      <c r="M1028" s="156">
        <v>2.010101E+18</v>
      </c>
      <c r="N1028" s="157" t="str">
        <f t="shared" si="58"/>
        <v>2010101000000000000FOR-185392/141993</v>
      </c>
      <c r="O1028" s="156" t="s">
        <v>3833</v>
      </c>
      <c r="P1028" s="145">
        <v>314544000128</v>
      </c>
    </row>
    <row r="1029" spans="1:16" ht="27.75" customHeight="1" x14ac:dyDescent="0.2">
      <c r="A1029" s="79">
        <v>1021</v>
      </c>
      <c r="B1029" s="149" t="s">
        <v>30</v>
      </c>
      <c r="C1029" s="162" t="s">
        <v>115</v>
      </c>
      <c r="D1029" s="150" t="s">
        <v>2962</v>
      </c>
      <c r="E1029" s="151" t="s">
        <v>3293</v>
      </c>
      <c r="F1029" s="150" t="s">
        <v>3824</v>
      </c>
      <c r="G1029" s="150" t="s">
        <v>923</v>
      </c>
      <c r="H1029" s="150" t="s">
        <v>2769</v>
      </c>
      <c r="I1029" s="152">
        <v>13910.4</v>
      </c>
      <c r="J1029" s="153">
        <f t="shared" si="61"/>
        <v>13910.4</v>
      </c>
      <c r="K1029" s="154">
        <v>42050</v>
      </c>
      <c r="L1029" s="155" t="s">
        <v>4324</v>
      </c>
      <c r="M1029" s="156">
        <v>2.010101E+18</v>
      </c>
      <c r="N1029" s="157" t="str">
        <f t="shared" si="58"/>
        <v>2010101000000000000FOR-014082/142050</v>
      </c>
      <c r="O1029" s="156" t="s">
        <v>3833</v>
      </c>
      <c r="P1029" s="145">
        <v>93622983000189</v>
      </c>
    </row>
    <row r="1030" spans="1:16" ht="27.75" customHeight="1" x14ac:dyDescent="0.2">
      <c r="A1030" s="79">
        <v>1022</v>
      </c>
      <c r="B1030" s="149" t="s">
        <v>30</v>
      </c>
      <c r="C1030" s="162" t="s">
        <v>115</v>
      </c>
      <c r="D1030" s="150" t="s">
        <v>2962</v>
      </c>
      <c r="E1030" s="151" t="s">
        <v>3293</v>
      </c>
      <c r="F1030" s="150" t="s">
        <v>3824</v>
      </c>
      <c r="G1030" s="150" t="s">
        <v>924</v>
      </c>
      <c r="H1030" s="150" t="s">
        <v>2769</v>
      </c>
      <c r="I1030" s="152">
        <v>13800</v>
      </c>
      <c r="J1030" s="153">
        <f t="shared" si="61"/>
        <v>13800</v>
      </c>
      <c r="K1030" s="154">
        <v>42066</v>
      </c>
      <c r="L1030" s="155" t="s">
        <v>4325</v>
      </c>
      <c r="M1030" s="156">
        <v>2.010101E+18</v>
      </c>
      <c r="N1030" s="157" t="str">
        <f t="shared" si="58"/>
        <v>2010101000000000000FOR-014146/242066</v>
      </c>
      <c r="O1030" s="156" t="s">
        <v>3833</v>
      </c>
      <c r="P1030" s="145">
        <v>93622983000189</v>
      </c>
    </row>
    <row r="1031" spans="1:16" ht="27.75" customHeight="1" x14ac:dyDescent="0.2">
      <c r="A1031" s="79">
        <v>1023</v>
      </c>
      <c r="B1031" s="149" t="s">
        <v>30</v>
      </c>
      <c r="C1031" s="162" t="s">
        <v>115</v>
      </c>
      <c r="D1031" s="150" t="s">
        <v>2962</v>
      </c>
      <c r="E1031" s="151" t="s">
        <v>3293</v>
      </c>
      <c r="F1031" s="150" t="s">
        <v>3824</v>
      </c>
      <c r="G1031" s="150" t="s">
        <v>925</v>
      </c>
      <c r="H1031" s="150" t="s">
        <v>2769</v>
      </c>
      <c r="I1031" s="152">
        <v>13800</v>
      </c>
      <c r="J1031" s="153">
        <f t="shared" si="61"/>
        <v>13800</v>
      </c>
      <c r="K1031" s="154">
        <v>42064</v>
      </c>
      <c r="L1031" s="155" t="s">
        <v>4326</v>
      </c>
      <c r="M1031" s="156">
        <v>2.010101E+18</v>
      </c>
      <c r="N1031" s="157" t="str">
        <f t="shared" si="58"/>
        <v>2010101000000000000FOR-014189/142064</v>
      </c>
      <c r="O1031" s="156" t="s">
        <v>3833</v>
      </c>
      <c r="P1031" s="145">
        <v>93622983000189</v>
      </c>
    </row>
    <row r="1032" spans="1:16" ht="27.75" customHeight="1" x14ac:dyDescent="0.2">
      <c r="A1032" s="79">
        <v>1024</v>
      </c>
      <c r="B1032" s="149" t="s">
        <v>30</v>
      </c>
      <c r="C1032" s="162" t="s">
        <v>115</v>
      </c>
      <c r="D1032" s="150" t="s">
        <v>2962</v>
      </c>
      <c r="E1032" s="151" t="s">
        <v>3293</v>
      </c>
      <c r="F1032" s="150" t="s">
        <v>3824</v>
      </c>
      <c r="G1032" s="150" t="s">
        <v>926</v>
      </c>
      <c r="H1032" s="150" t="s">
        <v>2769</v>
      </c>
      <c r="I1032" s="152">
        <v>13800</v>
      </c>
      <c r="J1032" s="153">
        <f t="shared" si="61"/>
        <v>13800</v>
      </c>
      <c r="K1032" s="154">
        <v>42066</v>
      </c>
      <c r="L1032" s="155" t="s">
        <v>4327</v>
      </c>
      <c r="M1032" s="156">
        <v>2.010101E+18</v>
      </c>
      <c r="N1032" s="157" t="str">
        <f t="shared" si="58"/>
        <v>2010101000000000000FOR-014189/242066</v>
      </c>
      <c r="O1032" s="156" t="s">
        <v>3833</v>
      </c>
      <c r="P1032" s="145">
        <v>93622983000189</v>
      </c>
    </row>
    <row r="1033" spans="1:16" ht="27.75" customHeight="1" x14ac:dyDescent="0.2">
      <c r="A1033" s="79">
        <v>1025</v>
      </c>
      <c r="B1033" s="149" t="s">
        <v>30</v>
      </c>
      <c r="C1033" s="162" t="s">
        <v>115</v>
      </c>
      <c r="D1033" s="150" t="s">
        <v>2962</v>
      </c>
      <c r="E1033" s="151" t="s">
        <v>3293</v>
      </c>
      <c r="F1033" s="150" t="s">
        <v>3824</v>
      </c>
      <c r="G1033" s="150" t="s">
        <v>930</v>
      </c>
      <c r="H1033" s="150" t="s">
        <v>2769</v>
      </c>
      <c r="I1033" s="152">
        <v>9583.34</v>
      </c>
      <c r="J1033" s="153">
        <f t="shared" si="61"/>
        <v>9583.34</v>
      </c>
      <c r="K1033" s="154">
        <v>42132</v>
      </c>
      <c r="L1033" s="155" t="s">
        <v>4328</v>
      </c>
      <c r="M1033" s="156">
        <v>2.010101E+18</v>
      </c>
      <c r="N1033" s="157" t="str">
        <f t="shared" ref="N1033:N1096" si="62">M1033&amp;G1033&amp;K1033</f>
        <v>2010101000000000000FOR-014542/342132</v>
      </c>
      <c r="O1033" s="156" t="s">
        <v>3833</v>
      </c>
      <c r="P1033" s="145">
        <v>93622983000189</v>
      </c>
    </row>
    <row r="1034" spans="1:16" ht="27.75" customHeight="1" x14ac:dyDescent="0.2">
      <c r="A1034" s="79">
        <v>1026</v>
      </c>
      <c r="B1034" s="149" t="s">
        <v>30</v>
      </c>
      <c r="C1034" s="162" t="s">
        <v>115</v>
      </c>
      <c r="D1034" s="150" t="s">
        <v>2962</v>
      </c>
      <c r="E1034" s="151" t="s">
        <v>3293</v>
      </c>
      <c r="F1034" s="150" t="s">
        <v>3824</v>
      </c>
      <c r="G1034" s="150" t="s">
        <v>932</v>
      </c>
      <c r="H1034" s="150" t="s">
        <v>2769</v>
      </c>
      <c r="I1034" s="152">
        <v>9583.33</v>
      </c>
      <c r="J1034" s="153">
        <f t="shared" si="61"/>
        <v>9583.33</v>
      </c>
      <c r="K1034" s="154">
        <v>42130</v>
      </c>
      <c r="L1034" s="155" t="s">
        <v>4329</v>
      </c>
      <c r="M1034" s="156">
        <v>2.010101E+18</v>
      </c>
      <c r="N1034" s="157" t="str">
        <f t="shared" si="62"/>
        <v>2010101000000000000FOR-014584/242130</v>
      </c>
      <c r="O1034" s="156" t="s">
        <v>3833</v>
      </c>
      <c r="P1034" s="145">
        <v>93622983000189</v>
      </c>
    </row>
    <row r="1035" spans="1:16" ht="27.75" customHeight="1" x14ac:dyDescent="0.2">
      <c r="A1035" s="79">
        <v>1027</v>
      </c>
      <c r="B1035" s="149" t="s">
        <v>30</v>
      </c>
      <c r="C1035" s="162" t="s">
        <v>115</v>
      </c>
      <c r="D1035" s="150" t="s">
        <v>2962</v>
      </c>
      <c r="E1035" s="151" t="s">
        <v>3293</v>
      </c>
      <c r="F1035" s="150" t="s">
        <v>3824</v>
      </c>
      <c r="G1035" s="150" t="s">
        <v>933</v>
      </c>
      <c r="H1035" s="150" t="s">
        <v>2769</v>
      </c>
      <c r="I1035" s="152">
        <v>9583.34</v>
      </c>
      <c r="J1035" s="153">
        <f t="shared" si="61"/>
        <v>9583.34</v>
      </c>
      <c r="K1035" s="154">
        <v>42137</v>
      </c>
      <c r="L1035" s="155" t="s">
        <v>4330</v>
      </c>
      <c r="M1035" s="156">
        <v>2.010101E+18</v>
      </c>
      <c r="N1035" s="157" t="str">
        <f t="shared" si="62"/>
        <v>2010101000000000000FOR-014584/342137</v>
      </c>
      <c r="O1035" s="156" t="s">
        <v>3833</v>
      </c>
      <c r="P1035" s="145">
        <v>93622983000189</v>
      </c>
    </row>
    <row r="1036" spans="1:16" ht="27.75" customHeight="1" x14ac:dyDescent="0.2">
      <c r="A1036" s="79">
        <v>1028</v>
      </c>
      <c r="B1036" s="149" t="s">
        <v>30</v>
      </c>
      <c r="C1036" s="162" t="s">
        <v>115</v>
      </c>
      <c r="D1036" s="150" t="s">
        <v>2962</v>
      </c>
      <c r="E1036" s="151" t="s">
        <v>3293</v>
      </c>
      <c r="F1036" s="150" t="s">
        <v>3824</v>
      </c>
      <c r="G1036" s="150" t="s">
        <v>934</v>
      </c>
      <c r="H1036" s="150" t="s">
        <v>2769</v>
      </c>
      <c r="I1036" s="152">
        <v>6665.21</v>
      </c>
      <c r="J1036" s="153">
        <f t="shared" si="61"/>
        <v>6665.21</v>
      </c>
      <c r="K1036" s="154">
        <v>42138</v>
      </c>
      <c r="L1036" s="155" t="s">
        <v>4331</v>
      </c>
      <c r="M1036" s="156">
        <v>2.010101E+18</v>
      </c>
      <c r="N1036" s="157" t="str">
        <f t="shared" si="62"/>
        <v>2010101000000000000FOR-014722/142138</v>
      </c>
      <c r="O1036" s="156" t="s">
        <v>3833</v>
      </c>
      <c r="P1036" s="145">
        <v>93622983000189</v>
      </c>
    </row>
    <row r="1037" spans="1:16" ht="27.75" customHeight="1" x14ac:dyDescent="0.2">
      <c r="A1037" s="79">
        <v>1029</v>
      </c>
      <c r="B1037" s="149" t="s">
        <v>30</v>
      </c>
      <c r="C1037" s="162" t="s">
        <v>115</v>
      </c>
      <c r="D1037" s="150" t="s">
        <v>2962</v>
      </c>
      <c r="E1037" s="151" t="s">
        <v>3293</v>
      </c>
      <c r="F1037" s="150" t="s">
        <v>3824</v>
      </c>
      <c r="G1037" s="150" t="s">
        <v>935</v>
      </c>
      <c r="H1037" s="150" t="s">
        <v>2769</v>
      </c>
      <c r="I1037" s="152">
        <v>6665.21</v>
      </c>
      <c r="J1037" s="153">
        <f t="shared" si="61"/>
        <v>6665.21</v>
      </c>
      <c r="K1037" s="154">
        <v>42145</v>
      </c>
      <c r="L1037" s="155" t="s">
        <v>4332</v>
      </c>
      <c r="M1037" s="156">
        <v>2.010101E+18</v>
      </c>
      <c r="N1037" s="157" t="str">
        <f t="shared" si="62"/>
        <v>2010101000000000000FOR-014722/242145</v>
      </c>
      <c r="O1037" s="156" t="s">
        <v>3833</v>
      </c>
      <c r="P1037" s="145">
        <v>93622983000189</v>
      </c>
    </row>
    <row r="1038" spans="1:16" ht="27.75" customHeight="1" x14ac:dyDescent="0.2">
      <c r="A1038" s="79">
        <v>1030</v>
      </c>
      <c r="B1038" s="149" t="s">
        <v>30</v>
      </c>
      <c r="C1038" s="162" t="s">
        <v>115</v>
      </c>
      <c r="D1038" s="150" t="s">
        <v>2962</v>
      </c>
      <c r="E1038" s="151" t="s">
        <v>3293</v>
      </c>
      <c r="F1038" s="150" t="s">
        <v>3824</v>
      </c>
      <c r="G1038" s="150" t="s">
        <v>936</v>
      </c>
      <c r="H1038" s="150" t="s">
        <v>2769</v>
      </c>
      <c r="I1038" s="152">
        <v>6665.21</v>
      </c>
      <c r="J1038" s="153">
        <f t="shared" si="61"/>
        <v>6665.21</v>
      </c>
      <c r="K1038" s="154">
        <v>42152</v>
      </c>
      <c r="L1038" s="155" t="s">
        <v>4333</v>
      </c>
      <c r="M1038" s="156">
        <v>2.010101E+18</v>
      </c>
      <c r="N1038" s="157" t="str">
        <f t="shared" si="62"/>
        <v>2010101000000000000FOR-014722/342152</v>
      </c>
      <c r="O1038" s="156" t="s">
        <v>3833</v>
      </c>
      <c r="P1038" s="145">
        <v>93622983000189</v>
      </c>
    </row>
    <row r="1039" spans="1:16" ht="27.75" customHeight="1" x14ac:dyDescent="0.2">
      <c r="A1039" s="79">
        <v>1031</v>
      </c>
      <c r="B1039" s="149" t="s">
        <v>30</v>
      </c>
      <c r="C1039" s="162" t="s">
        <v>115</v>
      </c>
      <c r="D1039" s="150" t="s">
        <v>2962</v>
      </c>
      <c r="E1039" s="151" t="s">
        <v>3293</v>
      </c>
      <c r="F1039" s="150" t="s">
        <v>3824</v>
      </c>
      <c r="G1039" s="150" t="s">
        <v>937</v>
      </c>
      <c r="H1039" s="150" t="s">
        <v>2769</v>
      </c>
      <c r="I1039" s="152">
        <v>8740</v>
      </c>
      <c r="J1039" s="153">
        <f t="shared" si="61"/>
        <v>8740</v>
      </c>
      <c r="K1039" s="154">
        <v>42148</v>
      </c>
      <c r="L1039" s="155" t="s">
        <v>4334</v>
      </c>
      <c r="M1039" s="156">
        <v>2.010101E+18</v>
      </c>
      <c r="N1039" s="157" t="str">
        <f t="shared" si="62"/>
        <v>2010101000000000000FOR-014782/142148</v>
      </c>
      <c r="O1039" s="156" t="s">
        <v>3833</v>
      </c>
      <c r="P1039" s="145">
        <v>93622983000189</v>
      </c>
    </row>
    <row r="1040" spans="1:16" ht="27.75" customHeight="1" x14ac:dyDescent="0.2">
      <c r="A1040" s="79">
        <v>1032</v>
      </c>
      <c r="B1040" s="149" t="s">
        <v>30</v>
      </c>
      <c r="C1040" s="162" t="s">
        <v>115</v>
      </c>
      <c r="D1040" s="150" t="s">
        <v>2962</v>
      </c>
      <c r="E1040" s="151" t="s">
        <v>3293</v>
      </c>
      <c r="F1040" s="150" t="s">
        <v>3824</v>
      </c>
      <c r="G1040" s="150" t="s">
        <v>938</v>
      </c>
      <c r="H1040" s="150" t="s">
        <v>2769</v>
      </c>
      <c r="I1040" s="152">
        <v>8740</v>
      </c>
      <c r="J1040" s="153">
        <f t="shared" si="61"/>
        <v>8740</v>
      </c>
      <c r="K1040" s="154">
        <v>42158</v>
      </c>
      <c r="L1040" s="155" t="s">
        <v>4335</v>
      </c>
      <c r="M1040" s="156">
        <v>2.010101E+18</v>
      </c>
      <c r="N1040" s="157" t="str">
        <f t="shared" si="62"/>
        <v>2010101000000000000FOR-014782/242158</v>
      </c>
      <c r="O1040" s="156" t="s">
        <v>3833</v>
      </c>
      <c r="P1040" s="145">
        <v>93622983000189</v>
      </c>
    </row>
    <row r="1041" spans="1:16" ht="27.75" customHeight="1" x14ac:dyDescent="0.2">
      <c r="A1041" s="79">
        <v>1033</v>
      </c>
      <c r="B1041" s="149" t="s">
        <v>3788</v>
      </c>
      <c r="C1041" s="162" t="s">
        <v>115</v>
      </c>
      <c r="D1041" s="150" t="s">
        <v>2962</v>
      </c>
      <c r="E1041" s="151" t="s">
        <v>3293</v>
      </c>
      <c r="F1041" s="150" t="s">
        <v>3824</v>
      </c>
      <c r="G1041" s="150" t="s">
        <v>2645</v>
      </c>
      <c r="H1041" s="150" t="s">
        <v>2769</v>
      </c>
      <c r="I1041" s="152">
        <v>7978.84</v>
      </c>
      <c r="J1041" s="153">
        <f t="shared" si="61"/>
        <v>7978.84</v>
      </c>
      <c r="K1041" s="154">
        <v>41997</v>
      </c>
      <c r="L1041" s="155" t="s">
        <v>4368</v>
      </c>
      <c r="M1041" s="156">
        <v>2.010101E+18</v>
      </c>
      <c r="N1041" s="157" t="str">
        <f t="shared" si="62"/>
        <v>2010101000000000000FOR-013515/141997</v>
      </c>
      <c r="O1041" s="156" t="s">
        <v>3833</v>
      </c>
      <c r="P1041" s="145">
        <v>93622983000189</v>
      </c>
    </row>
    <row r="1042" spans="1:16" ht="27.75" customHeight="1" x14ac:dyDescent="0.2">
      <c r="A1042" s="79">
        <v>1034</v>
      </c>
      <c r="B1042" s="149" t="s">
        <v>3788</v>
      </c>
      <c r="C1042" s="162" t="s">
        <v>115</v>
      </c>
      <c r="D1042" s="150" t="s">
        <v>2962</v>
      </c>
      <c r="E1042" s="151" t="s">
        <v>3293</v>
      </c>
      <c r="F1042" s="150" t="s">
        <v>3824</v>
      </c>
      <c r="G1042" s="150" t="s">
        <v>2646</v>
      </c>
      <c r="H1042" s="150" t="s">
        <v>2769</v>
      </c>
      <c r="I1042" s="152">
        <v>20356.84</v>
      </c>
      <c r="J1042" s="153">
        <f t="shared" si="61"/>
        <v>20356.84</v>
      </c>
      <c r="K1042" s="154">
        <v>42007</v>
      </c>
      <c r="L1042" s="155" t="s">
        <v>4369</v>
      </c>
      <c r="M1042" s="156">
        <v>2.010101E+18</v>
      </c>
      <c r="N1042" s="157" t="str">
        <f t="shared" si="62"/>
        <v>2010101000000000000FOR-013515/242007</v>
      </c>
      <c r="O1042" s="156" t="s">
        <v>3833</v>
      </c>
      <c r="P1042" s="145">
        <v>93622983000189</v>
      </c>
    </row>
    <row r="1043" spans="1:16" ht="27.75" customHeight="1" x14ac:dyDescent="0.2">
      <c r="A1043" s="79">
        <v>1035</v>
      </c>
      <c r="B1043" s="149" t="s">
        <v>3788</v>
      </c>
      <c r="C1043" s="162" t="s">
        <v>115</v>
      </c>
      <c r="D1043" s="150" t="s">
        <v>2962</v>
      </c>
      <c r="E1043" s="151" t="s">
        <v>3293</v>
      </c>
      <c r="F1043" s="150" t="s">
        <v>3824</v>
      </c>
      <c r="G1043" s="150" t="s">
        <v>2647</v>
      </c>
      <c r="H1043" s="150" t="s">
        <v>2769</v>
      </c>
      <c r="I1043" s="152">
        <v>20356.84</v>
      </c>
      <c r="J1043" s="153">
        <f t="shared" si="61"/>
        <v>20356.84</v>
      </c>
      <c r="K1043" s="154">
        <v>42002</v>
      </c>
      <c r="L1043" s="155" t="s">
        <v>4370</v>
      </c>
      <c r="M1043" s="156">
        <v>2.010101E+18</v>
      </c>
      <c r="N1043" s="157" t="str">
        <f t="shared" si="62"/>
        <v>2010101000000000000FOR-013571/142002</v>
      </c>
      <c r="O1043" s="156" t="s">
        <v>3833</v>
      </c>
      <c r="P1043" s="145">
        <v>93622983000189</v>
      </c>
    </row>
    <row r="1044" spans="1:16" ht="27.75" customHeight="1" x14ac:dyDescent="0.2">
      <c r="A1044" s="79">
        <v>1036</v>
      </c>
      <c r="B1044" s="149" t="s">
        <v>3788</v>
      </c>
      <c r="C1044" s="162" t="s">
        <v>115</v>
      </c>
      <c r="D1044" s="150" t="s">
        <v>2962</v>
      </c>
      <c r="E1044" s="151" t="s">
        <v>3293</v>
      </c>
      <c r="F1044" s="150" t="s">
        <v>3824</v>
      </c>
      <c r="G1044" s="150" t="s">
        <v>2648</v>
      </c>
      <c r="H1044" s="150" t="s">
        <v>2769</v>
      </c>
      <c r="I1044" s="152">
        <v>20356.84</v>
      </c>
      <c r="J1044" s="153">
        <f t="shared" si="61"/>
        <v>20356.84</v>
      </c>
      <c r="K1044" s="154">
        <v>42012</v>
      </c>
      <c r="L1044" s="155" t="s">
        <v>4371</v>
      </c>
      <c r="M1044" s="156">
        <v>2.010101E+18</v>
      </c>
      <c r="N1044" s="157" t="str">
        <f t="shared" si="62"/>
        <v>2010101000000000000FOR-013571/242012</v>
      </c>
      <c r="O1044" s="156" t="s">
        <v>3833</v>
      </c>
      <c r="P1044" s="145">
        <v>93622983000189</v>
      </c>
    </row>
    <row r="1045" spans="1:16" ht="27.75" customHeight="1" x14ac:dyDescent="0.2">
      <c r="A1045" s="79">
        <v>1037</v>
      </c>
      <c r="B1045" s="149" t="s">
        <v>30</v>
      </c>
      <c r="C1045" s="162" t="s">
        <v>116</v>
      </c>
      <c r="D1045" s="150" t="s">
        <v>3580</v>
      </c>
      <c r="E1045" s="151" t="s">
        <v>3294</v>
      </c>
      <c r="F1045" s="150" t="s">
        <v>3822</v>
      </c>
      <c r="G1045" s="150" t="s">
        <v>939</v>
      </c>
      <c r="H1045" s="150" t="s">
        <v>2769</v>
      </c>
      <c r="I1045" s="152">
        <v>129731.68</v>
      </c>
      <c r="J1045" s="153">
        <f t="shared" si="61"/>
        <v>129731.68</v>
      </c>
      <c r="K1045" s="154">
        <v>41950</v>
      </c>
      <c r="L1045" s="155" t="s">
        <v>4336</v>
      </c>
      <c r="M1045" s="156">
        <v>2.010101E+18</v>
      </c>
      <c r="N1045" s="157" t="str">
        <f t="shared" si="62"/>
        <v>2010101000000000000FOR-041829/141950</v>
      </c>
      <c r="O1045" s="156" t="s">
        <v>3833</v>
      </c>
      <c r="P1045" s="145">
        <v>42361873000170</v>
      </c>
    </row>
    <row r="1046" spans="1:16" ht="27.75" customHeight="1" x14ac:dyDescent="0.2">
      <c r="A1046" s="79">
        <v>1038</v>
      </c>
      <c r="B1046" s="149" t="s">
        <v>30</v>
      </c>
      <c r="C1046" s="162" t="s">
        <v>117</v>
      </c>
      <c r="D1046" s="150" t="s">
        <v>3581</v>
      </c>
      <c r="E1046" s="151" t="s">
        <v>3295</v>
      </c>
      <c r="F1046" s="150" t="s">
        <v>3822</v>
      </c>
      <c r="G1046" s="150" t="s">
        <v>940</v>
      </c>
      <c r="H1046" s="150" t="s">
        <v>2769</v>
      </c>
      <c r="I1046" s="152">
        <v>38021.760000000002</v>
      </c>
      <c r="J1046" s="153">
        <f t="shared" si="61"/>
        <v>38021.760000000002</v>
      </c>
      <c r="K1046" s="154">
        <v>42009</v>
      </c>
      <c r="L1046" s="155" t="s">
        <v>4337</v>
      </c>
      <c r="M1046" s="156">
        <v>2.010101E+18</v>
      </c>
      <c r="N1046" s="157" t="str">
        <f t="shared" si="62"/>
        <v>2010101000000000000FOR-005201/142009</v>
      </c>
      <c r="O1046" s="156" t="s">
        <v>3833</v>
      </c>
      <c r="P1046" s="145">
        <v>4621481000103</v>
      </c>
    </row>
    <row r="1047" spans="1:16" ht="27.75" customHeight="1" x14ac:dyDescent="0.2">
      <c r="A1047" s="79">
        <v>1039</v>
      </c>
      <c r="B1047" s="149" t="s">
        <v>31</v>
      </c>
      <c r="C1047" s="162" t="s">
        <v>459</v>
      </c>
      <c r="D1047" s="150" t="s">
        <v>2927</v>
      </c>
      <c r="E1047" s="151" t="s">
        <v>3531</v>
      </c>
      <c r="F1047" s="150" t="s">
        <v>3826</v>
      </c>
      <c r="G1047" s="150" t="s">
        <v>2625</v>
      </c>
      <c r="H1047" s="150" t="s">
        <v>2769</v>
      </c>
      <c r="I1047" s="152">
        <v>538.19000000000005</v>
      </c>
      <c r="J1047" s="153">
        <f t="shared" si="61"/>
        <v>538.19000000000005</v>
      </c>
      <c r="K1047" s="154">
        <v>42131</v>
      </c>
      <c r="L1047" s="155" t="s">
        <v>5057</v>
      </c>
      <c r="M1047" s="156">
        <v>2.010101E+18</v>
      </c>
      <c r="N1047" s="157" t="str">
        <f t="shared" si="62"/>
        <v>2010101000000000000FOR-138439/142131</v>
      </c>
      <c r="O1047" s="156" t="s">
        <v>3833</v>
      </c>
      <c r="P1047" s="145">
        <v>76533074000155</v>
      </c>
    </row>
    <row r="1048" spans="1:16" ht="27.75" customHeight="1" x14ac:dyDescent="0.2">
      <c r="A1048" s="79">
        <v>1040</v>
      </c>
      <c r="B1048" s="149" t="s">
        <v>31</v>
      </c>
      <c r="C1048" s="162" t="s">
        <v>459</v>
      </c>
      <c r="D1048" s="150" t="s">
        <v>2927</v>
      </c>
      <c r="E1048" s="151" t="s">
        <v>3531</v>
      </c>
      <c r="F1048" s="150" t="s">
        <v>3826</v>
      </c>
      <c r="G1048" s="150" t="s">
        <v>3215</v>
      </c>
      <c r="H1048" s="150" t="s">
        <v>2769</v>
      </c>
      <c r="I1048" s="152">
        <v>415.15</v>
      </c>
      <c r="J1048" s="153">
        <f t="shared" si="61"/>
        <v>415.15</v>
      </c>
      <c r="K1048" s="154">
        <v>42141</v>
      </c>
      <c r="L1048" s="155" t="s">
        <v>5058</v>
      </c>
      <c r="M1048" s="156">
        <v>2.010101E+18</v>
      </c>
      <c r="N1048" s="157" t="str">
        <f t="shared" si="62"/>
        <v>2010101000000000000FOR-140512/142141</v>
      </c>
      <c r="O1048" s="156" t="s">
        <v>3833</v>
      </c>
      <c r="P1048" s="145">
        <v>76533074000155</v>
      </c>
    </row>
    <row r="1049" spans="1:16" ht="27.75" customHeight="1" x14ac:dyDescent="0.2">
      <c r="A1049" s="79">
        <v>1041</v>
      </c>
      <c r="B1049" s="149" t="s">
        <v>30</v>
      </c>
      <c r="C1049" s="162" t="s">
        <v>394</v>
      </c>
      <c r="D1049" s="150" t="s">
        <v>3751</v>
      </c>
      <c r="E1049" s="151" t="s">
        <v>3499</v>
      </c>
      <c r="F1049" s="150" t="s">
        <v>3826</v>
      </c>
      <c r="G1049" s="150" t="s">
        <v>2357</v>
      </c>
      <c r="H1049" s="150" t="s">
        <v>2769</v>
      </c>
      <c r="I1049" s="152">
        <v>1563.86</v>
      </c>
      <c r="J1049" s="153">
        <f t="shared" si="61"/>
        <v>1563.86</v>
      </c>
      <c r="K1049" s="154">
        <v>42062</v>
      </c>
      <c r="L1049" s="155" t="s">
        <v>5012</v>
      </c>
      <c r="M1049" s="156">
        <v>2.010101E+18</v>
      </c>
      <c r="N1049" s="157" t="str">
        <f t="shared" si="62"/>
        <v>2010101000000000000INTER-2296827142062</v>
      </c>
      <c r="O1049" s="156" t="s">
        <v>3833</v>
      </c>
      <c r="P1049" s="145">
        <v>2558157000162</v>
      </c>
    </row>
    <row r="1050" spans="1:16" ht="27.75" customHeight="1" x14ac:dyDescent="0.2">
      <c r="A1050" s="79">
        <v>1042</v>
      </c>
      <c r="B1050" s="149" t="s">
        <v>30</v>
      </c>
      <c r="C1050" s="162" t="s">
        <v>394</v>
      </c>
      <c r="D1050" s="150" t="s">
        <v>3751</v>
      </c>
      <c r="E1050" s="151" t="s">
        <v>3499</v>
      </c>
      <c r="F1050" s="150" t="s">
        <v>3826</v>
      </c>
      <c r="G1050" s="150" t="s">
        <v>2358</v>
      </c>
      <c r="H1050" s="150" t="s">
        <v>2769</v>
      </c>
      <c r="I1050" s="152">
        <v>1290</v>
      </c>
      <c r="J1050" s="153">
        <f t="shared" si="61"/>
        <v>1290</v>
      </c>
      <c r="K1050" s="154">
        <v>42090</v>
      </c>
      <c r="L1050" s="155" t="s">
        <v>5013</v>
      </c>
      <c r="M1050" s="156">
        <v>2.010101E+18</v>
      </c>
      <c r="N1050" s="157" t="str">
        <f t="shared" si="62"/>
        <v>2010101000000000000INTER-2297239642090</v>
      </c>
      <c r="O1050" s="156" t="s">
        <v>3833</v>
      </c>
      <c r="P1050" s="145">
        <v>2558157000162</v>
      </c>
    </row>
    <row r="1051" spans="1:16" ht="27.75" customHeight="1" x14ac:dyDescent="0.2">
      <c r="A1051" s="79">
        <v>1043</v>
      </c>
      <c r="B1051" s="149" t="s">
        <v>30</v>
      </c>
      <c r="C1051" s="162" t="s">
        <v>394</v>
      </c>
      <c r="D1051" s="150" t="s">
        <v>3751</v>
      </c>
      <c r="E1051" s="151" t="s">
        <v>3499</v>
      </c>
      <c r="F1051" s="150" t="s">
        <v>3826</v>
      </c>
      <c r="G1051" s="150" t="s">
        <v>2359</v>
      </c>
      <c r="H1051" s="150" t="s">
        <v>2769</v>
      </c>
      <c r="I1051" s="152">
        <v>3435.66</v>
      </c>
      <c r="J1051" s="153">
        <f t="shared" si="61"/>
        <v>3435.66</v>
      </c>
      <c r="K1051" s="154">
        <v>42081</v>
      </c>
      <c r="L1051" s="155" t="s">
        <v>5014</v>
      </c>
      <c r="M1051" s="156">
        <v>2.010101E+18</v>
      </c>
      <c r="N1051" s="157" t="str">
        <f t="shared" si="62"/>
        <v>2010101000000000000TELEM-2588424242081</v>
      </c>
      <c r="O1051" s="156" t="s">
        <v>3833</v>
      </c>
      <c r="P1051" s="145">
        <v>2558157000162</v>
      </c>
    </row>
    <row r="1052" spans="1:16" ht="27.75" customHeight="1" x14ac:dyDescent="0.2">
      <c r="A1052" s="79">
        <v>1044</v>
      </c>
      <c r="B1052" s="149" t="s">
        <v>30</v>
      </c>
      <c r="C1052" s="162" t="s">
        <v>394</v>
      </c>
      <c r="D1052" s="150" t="s">
        <v>3751</v>
      </c>
      <c r="E1052" s="151" t="s">
        <v>3499</v>
      </c>
      <c r="F1052" s="150" t="s">
        <v>3826</v>
      </c>
      <c r="G1052" s="150" t="s">
        <v>2363</v>
      </c>
      <c r="H1052" s="150" t="s">
        <v>2769</v>
      </c>
      <c r="I1052" s="152">
        <v>600.72</v>
      </c>
      <c r="J1052" s="153">
        <f t="shared" si="61"/>
        <v>600.72</v>
      </c>
      <c r="K1052" s="154">
        <v>42097</v>
      </c>
      <c r="L1052" s="155" t="s">
        <v>5015</v>
      </c>
      <c r="M1052" s="156">
        <v>2.010101E+18</v>
      </c>
      <c r="N1052" s="157" t="str">
        <f t="shared" si="62"/>
        <v>2010101000000000000TELEM-21149447042097</v>
      </c>
      <c r="O1052" s="156" t="s">
        <v>3833</v>
      </c>
      <c r="P1052" s="145">
        <v>2558157000162</v>
      </c>
    </row>
    <row r="1053" spans="1:16" ht="27.75" customHeight="1" x14ac:dyDescent="0.2">
      <c r="A1053" s="79">
        <v>1045</v>
      </c>
      <c r="B1053" s="149" t="s">
        <v>30</v>
      </c>
      <c r="C1053" s="162" t="s">
        <v>394</v>
      </c>
      <c r="D1053" s="150" t="s">
        <v>3751</v>
      </c>
      <c r="E1053" s="151" t="s">
        <v>3499</v>
      </c>
      <c r="F1053" s="150" t="s">
        <v>3826</v>
      </c>
      <c r="G1053" s="150" t="s">
        <v>2360</v>
      </c>
      <c r="H1053" s="150" t="s">
        <v>2769</v>
      </c>
      <c r="I1053" s="152">
        <v>942.97</v>
      </c>
      <c r="J1053" s="153">
        <f t="shared" ref="J1053:J1063" si="63">I1053</f>
        <v>942.97</v>
      </c>
      <c r="K1053" s="154">
        <v>42127</v>
      </c>
      <c r="L1053" s="155" t="s">
        <v>5016</v>
      </c>
      <c r="M1053" s="156">
        <v>2.010101E+18</v>
      </c>
      <c r="N1053" s="157" t="str">
        <f t="shared" si="62"/>
        <v>2010101000000000000TELEM-2055946342127</v>
      </c>
      <c r="O1053" s="156" t="s">
        <v>3833</v>
      </c>
      <c r="P1053" s="145">
        <v>2558157000162</v>
      </c>
    </row>
    <row r="1054" spans="1:16" ht="27.75" customHeight="1" x14ac:dyDescent="0.2">
      <c r="A1054" s="79">
        <v>1046</v>
      </c>
      <c r="B1054" s="149" t="s">
        <v>30</v>
      </c>
      <c r="C1054" s="162" t="s">
        <v>394</v>
      </c>
      <c r="D1054" s="150" t="s">
        <v>3751</v>
      </c>
      <c r="E1054" s="151" t="s">
        <v>3499</v>
      </c>
      <c r="F1054" s="150" t="s">
        <v>3826</v>
      </c>
      <c r="G1054" s="150" t="s">
        <v>2361</v>
      </c>
      <c r="H1054" s="150" t="s">
        <v>2769</v>
      </c>
      <c r="I1054" s="152">
        <v>4477.1400000000003</v>
      </c>
      <c r="J1054" s="153">
        <f t="shared" si="63"/>
        <v>4477.1400000000003</v>
      </c>
      <c r="K1054" s="154">
        <v>42127</v>
      </c>
      <c r="L1054" s="155" t="s">
        <v>5017</v>
      </c>
      <c r="M1054" s="156">
        <v>2.010101E+18</v>
      </c>
      <c r="N1054" s="157" t="str">
        <f t="shared" si="62"/>
        <v>2010101000000000000TELEM-21137657642127</v>
      </c>
      <c r="O1054" s="156" t="s">
        <v>3833</v>
      </c>
      <c r="P1054" s="145">
        <v>2558157000162</v>
      </c>
    </row>
    <row r="1055" spans="1:16" ht="27.75" customHeight="1" x14ac:dyDescent="0.2">
      <c r="A1055" s="79">
        <v>1047</v>
      </c>
      <c r="B1055" s="149" t="s">
        <v>30</v>
      </c>
      <c r="C1055" s="162" t="s">
        <v>394</v>
      </c>
      <c r="D1055" s="150" t="s">
        <v>3751</v>
      </c>
      <c r="E1055" s="151" t="s">
        <v>3499</v>
      </c>
      <c r="F1055" s="150" t="s">
        <v>3826</v>
      </c>
      <c r="G1055" s="150" t="s">
        <v>2363</v>
      </c>
      <c r="H1055" s="150" t="s">
        <v>2769</v>
      </c>
      <c r="I1055" s="152">
        <v>697.42</v>
      </c>
      <c r="J1055" s="153">
        <f t="shared" si="63"/>
        <v>697.42</v>
      </c>
      <c r="K1055" s="154">
        <v>42127</v>
      </c>
      <c r="L1055" s="155" t="s">
        <v>5018</v>
      </c>
      <c r="M1055" s="156">
        <v>2.010101E+18</v>
      </c>
      <c r="N1055" s="157" t="str">
        <f t="shared" si="62"/>
        <v>2010101000000000000TELEM-21149447042127</v>
      </c>
      <c r="O1055" s="156" t="s">
        <v>3833</v>
      </c>
      <c r="P1055" s="145">
        <v>2558157000162</v>
      </c>
    </row>
    <row r="1056" spans="1:16" ht="27.75" customHeight="1" x14ac:dyDescent="0.2">
      <c r="A1056" s="79">
        <v>1048</v>
      </c>
      <c r="B1056" s="149" t="s">
        <v>30</v>
      </c>
      <c r="C1056" s="162" t="s">
        <v>394</v>
      </c>
      <c r="D1056" s="150" t="s">
        <v>3751</v>
      </c>
      <c r="E1056" s="151" t="s">
        <v>3499</v>
      </c>
      <c r="F1056" s="150" t="s">
        <v>3826</v>
      </c>
      <c r="G1056" s="150" t="s">
        <v>2364</v>
      </c>
      <c r="H1056" s="150" t="s">
        <v>2769</v>
      </c>
      <c r="I1056" s="152">
        <v>158.57</v>
      </c>
      <c r="J1056" s="153">
        <f t="shared" si="63"/>
        <v>158.57</v>
      </c>
      <c r="K1056" s="154">
        <v>42127</v>
      </c>
      <c r="L1056" s="155" t="s">
        <v>5019</v>
      </c>
      <c r="M1056" s="156">
        <v>2.010101E+18</v>
      </c>
      <c r="N1056" s="157" t="str">
        <f t="shared" si="62"/>
        <v>2010101000000000000TELEM-21160399042127</v>
      </c>
      <c r="O1056" s="156" t="s">
        <v>3833</v>
      </c>
      <c r="P1056" s="145">
        <v>2558157000162</v>
      </c>
    </row>
    <row r="1057" spans="1:16" ht="27.75" customHeight="1" x14ac:dyDescent="0.2">
      <c r="A1057" s="79">
        <v>1049</v>
      </c>
      <c r="B1057" s="149" t="s">
        <v>30</v>
      </c>
      <c r="C1057" s="162" t="s">
        <v>394</v>
      </c>
      <c r="D1057" s="150" t="s">
        <v>3751</v>
      </c>
      <c r="E1057" s="151" t="s">
        <v>3499</v>
      </c>
      <c r="F1057" s="150" t="s">
        <v>3826</v>
      </c>
      <c r="G1057" s="150" t="s">
        <v>3200</v>
      </c>
      <c r="H1057" s="150" t="s">
        <v>2769</v>
      </c>
      <c r="I1057" s="152">
        <v>1593.32</v>
      </c>
      <c r="J1057" s="153">
        <f t="shared" si="63"/>
        <v>1593.32</v>
      </c>
      <c r="K1057" s="154">
        <v>42158</v>
      </c>
      <c r="L1057" s="155" t="s">
        <v>5020</v>
      </c>
      <c r="M1057" s="156">
        <v>2.010101E+18</v>
      </c>
      <c r="N1057" s="157" t="str">
        <f t="shared" si="62"/>
        <v>2010101000000000000TELEM-2559463242158</v>
      </c>
      <c r="O1057" s="156" t="s">
        <v>3833</v>
      </c>
      <c r="P1057" s="145">
        <v>2558157000162</v>
      </c>
    </row>
    <row r="1058" spans="1:16" ht="27.75" customHeight="1" x14ac:dyDescent="0.2">
      <c r="A1058" s="79">
        <v>1050</v>
      </c>
      <c r="B1058" s="149" t="s">
        <v>30</v>
      </c>
      <c r="C1058" s="162" t="s">
        <v>394</v>
      </c>
      <c r="D1058" s="150" t="s">
        <v>3751</v>
      </c>
      <c r="E1058" s="151" t="s">
        <v>3499</v>
      </c>
      <c r="F1058" s="150" t="s">
        <v>3826</v>
      </c>
      <c r="G1058" s="150" t="s">
        <v>2361</v>
      </c>
      <c r="H1058" s="150" t="s">
        <v>2769</v>
      </c>
      <c r="I1058" s="152">
        <v>5371.05</v>
      </c>
      <c r="J1058" s="153">
        <f t="shared" si="63"/>
        <v>5371.05</v>
      </c>
      <c r="K1058" s="154">
        <v>42158</v>
      </c>
      <c r="L1058" s="155" t="s">
        <v>5021</v>
      </c>
      <c r="M1058" s="156">
        <v>2.010101E+18</v>
      </c>
      <c r="N1058" s="157" t="str">
        <f t="shared" si="62"/>
        <v>2010101000000000000TELEM-21137657642158</v>
      </c>
      <c r="O1058" s="156" t="s">
        <v>3833</v>
      </c>
      <c r="P1058" s="145">
        <v>2558157000162</v>
      </c>
    </row>
    <row r="1059" spans="1:16" ht="27.75" customHeight="1" x14ac:dyDescent="0.2">
      <c r="A1059" s="79">
        <v>1051</v>
      </c>
      <c r="B1059" s="149" t="s">
        <v>30</v>
      </c>
      <c r="C1059" s="162" t="s">
        <v>394</v>
      </c>
      <c r="D1059" s="150" t="s">
        <v>3751</v>
      </c>
      <c r="E1059" s="151" t="s">
        <v>3499</v>
      </c>
      <c r="F1059" s="150" t="s">
        <v>3826</v>
      </c>
      <c r="G1059" s="150" t="s">
        <v>2362</v>
      </c>
      <c r="H1059" s="150" t="s">
        <v>2769</v>
      </c>
      <c r="I1059" s="152">
        <v>629.32000000000005</v>
      </c>
      <c r="J1059" s="153">
        <f t="shared" si="63"/>
        <v>629.32000000000005</v>
      </c>
      <c r="K1059" s="154">
        <v>42147</v>
      </c>
      <c r="L1059" s="155" t="s">
        <v>5022</v>
      </c>
      <c r="M1059" s="156">
        <v>2.010101E+18</v>
      </c>
      <c r="N1059" s="157" t="str">
        <f t="shared" si="62"/>
        <v>2010101000000000000TELEM-21137695042147</v>
      </c>
      <c r="O1059" s="156" t="s">
        <v>3833</v>
      </c>
      <c r="P1059" s="145">
        <v>2558157000162</v>
      </c>
    </row>
    <row r="1060" spans="1:16" ht="27.75" customHeight="1" x14ac:dyDescent="0.2">
      <c r="A1060" s="79">
        <v>1052</v>
      </c>
      <c r="B1060" s="149" t="s">
        <v>30</v>
      </c>
      <c r="C1060" s="162" t="s">
        <v>394</v>
      </c>
      <c r="D1060" s="150" t="s">
        <v>3751</v>
      </c>
      <c r="E1060" s="151" t="s">
        <v>3499</v>
      </c>
      <c r="F1060" s="150" t="s">
        <v>3826</v>
      </c>
      <c r="G1060" s="150" t="s">
        <v>2363</v>
      </c>
      <c r="H1060" s="150" t="s">
        <v>2769</v>
      </c>
      <c r="I1060" s="152">
        <v>634.27</v>
      </c>
      <c r="J1060" s="153">
        <f t="shared" si="63"/>
        <v>634.27</v>
      </c>
      <c r="K1060" s="154">
        <v>42158</v>
      </c>
      <c r="L1060" s="155" t="s">
        <v>5023</v>
      </c>
      <c r="M1060" s="156">
        <v>2.010101E+18</v>
      </c>
      <c r="N1060" s="157" t="str">
        <f t="shared" si="62"/>
        <v>2010101000000000000TELEM-21149447042158</v>
      </c>
      <c r="O1060" s="156" t="s">
        <v>3833</v>
      </c>
      <c r="P1060" s="145">
        <v>2558157000162</v>
      </c>
    </row>
    <row r="1061" spans="1:16" ht="27.75" customHeight="1" x14ac:dyDescent="0.2">
      <c r="A1061" s="79">
        <v>1053</v>
      </c>
      <c r="B1061" s="149" t="s">
        <v>30</v>
      </c>
      <c r="C1061" s="162" t="s">
        <v>394</v>
      </c>
      <c r="D1061" s="150" t="s">
        <v>3751</v>
      </c>
      <c r="E1061" s="151" t="s">
        <v>3499</v>
      </c>
      <c r="F1061" s="150" t="s">
        <v>3826</v>
      </c>
      <c r="G1061" s="150" t="s">
        <v>3201</v>
      </c>
      <c r="H1061" s="150" t="s">
        <v>2769</v>
      </c>
      <c r="I1061" s="152">
        <v>94.65</v>
      </c>
      <c r="J1061" s="153">
        <f t="shared" si="63"/>
        <v>94.65</v>
      </c>
      <c r="K1061" s="154">
        <v>42158</v>
      </c>
      <c r="L1061" s="155" t="s">
        <v>5024</v>
      </c>
      <c r="M1061" s="156">
        <v>2.010101E+18</v>
      </c>
      <c r="N1061" s="157" t="str">
        <f t="shared" si="62"/>
        <v>2010101000000000000TELEM-21374054942158</v>
      </c>
      <c r="O1061" s="156" t="s">
        <v>3833</v>
      </c>
      <c r="P1061" s="145">
        <v>2558157000162</v>
      </c>
    </row>
    <row r="1062" spans="1:16" ht="27.75" customHeight="1" x14ac:dyDescent="0.2">
      <c r="A1062" s="79">
        <v>1054</v>
      </c>
      <c r="B1062" s="149" t="s">
        <v>30</v>
      </c>
      <c r="C1062" s="162" t="s">
        <v>397</v>
      </c>
      <c r="D1062" s="150" t="s">
        <v>3752</v>
      </c>
      <c r="E1062" s="151" t="s">
        <v>3500</v>
      </c>
      <c r="F1062" s="150" t="s">
        <v>3826</v>
      </c>
      <c r="G1062" s="150" t="s">
        <v>2370</v>
      </c>
      <c r="H1062" s="150" t="s">
        <v>2769</v>
      </c>
      <c r="I1062" s="152">
        <v>149.5</v>
      </c>
      <c r="J1062" s="153">
        <f t="shared" si="63"/>
        <v>149.5</v>
      </c>
      <c r="K1062" s="154">
        <v>42014</v>
      </c>
      <c r="L1062" s="155" t="s">
        <v>5025</v>
      </c>
      <c r="M1062" s="156">
        <v>2.010101E+18</v>
      </c>
      <c r="N1062" s="157" t="str">
        <f t="shared" si="62"/>
        <v>2010101000000000000TELEM-14088391042014</v>
      </c>
      <c r="O1062" s="156" t="s">
        <v>3833</v>
      </c>
      <c r="P1062" s="145">
        <v>4206050003104</v>
      </c>
    </row>
    <row r="1063" spans="1:16" ht="27.75" customHeight="1" x14ac:dyDescent="0.2">
      <c r="A1063" s="79">
        <v>1055</v>
      </c>
      <c r="B1063" s="149" t="s">
        <v>30</v>
      </c>
      <c r="C1063" s="162" t="s">
        <v>397</v>
      </c>
      <c r="D1063" s="150" t="s">
        <v>3752</v>
      </c>
      <c r="E1063" s="151" t="s">
        <v>3500</v>
      </c>
      <c r="F1063" s="150" t="s">
        <v>3826</v>
      </c>
      <c r="G1063" s="150" t="s">
        <v>2371</v>
      </c>
      <c r="H1063" s="150" t="s">
        <v>2769</v>
      </c>
      <c r="I1063" s="152">
        <v>149.5</v>
      </c>
      <c r="J1063" s="153">
        <f t="shared" si="63"/>
        <v>149.5</v>
      </c>
      <c r="K1063" s="154">
        <v>42014</v>
      </c>
      <c r="L1063" s="155" t="s">
        <v>5026</v>
      </c>
      <c r="M1063" s="156">
        <v>2.010101E+18</v>
      </c>
      <c r="N1063" s="157" t="str">
        <f t="shared" si="62"/>
        <v>2010101000000000000TELEM-14088391142014</v>
      </c>
      <c r="O1063" s="156" t="s">
        <v>3833</v>
      </c>
      <c r="P1063" s="145">
        <v>4206050003104</v>
      </c>
    </row>
    <row r="1064" spans="1:16" ht="27.75" customHeight="1" x14ac:dyDescent="0.2">
      <c r="A1064" s="79">
        <v>1056</v>
      </c>
      <c r="B1064" s="149" t="s">
        <v>30</v>
      </c>
      <c r="C1064" s="162" t="s">
        <v>213</v>
      </c>
      <c r="D1064" s="150"/>
      <c r="E1064" s="151" t="s">
        <v>2816</v>
      </c>
      <c r="F1064" s="150" t="s">
        <v>3830</v>
      </c>
      <c r="G1064" s="150" t="s">
        <v>561</v>
      </c>
      <c r="H1064" s="150" t="s">
        <v>2771</v>
      </c>
      <c r="I1064" s="158">
        <v>152000</v>
      </c>
      <c r="J1064" s="153">
        <f>I1064*$D$1259</f>
        <v>473996.79999999999</v>
      </c>
      <c r="K1064" s="154">
        <v>41997</v>
      </c>
      <c r="L1064" s="155" t="s">
        <v>3979</v>
      </c>
      <c r="M1064" s="156">
        <v>2.010102E+18</v>
      </c>
      <c r="N1064" s="157" t="str">
        <f t="shared" si="62"/>
        <v>2010102000000000000FOR-113428/141997</v>
      </c>
      <c r="O1064" s="156" t="s">
        <v>3832</v>
      </c>
      <c r="P1064" s="159">
        <v>4000</v>
      </c>
    </row>
    <row r="1065" spans="1:16" ht="27.75" customHeight="1" x14ac:dyDescent="0.2">
      <c r="A1065" s="79">
        <v>1057</v>
      </c>
      <c r="B1065" s="149" t="s">
        <v>30</v>
      </c>
      <c r="C1065" s="162" t="s">
        <v>213</v>
      </c>
      <c r="D1065" s="150"/>
      <c r="E1065" s="151" t="s">
        <v>2816</v>
      </c>
      <c r="F1065" s="150" t="s">
        <v>3830</v>
      </c>
      <c r="G1065" s="150" t="s">
        <v>562</v>
      </c>
      <c r="H1065" s="150" t="s">
        <v>2771</v>
      </c>
      <c r="I1065" s="158">
        <v>73400</v>
      </c>
      <c r="J1065" s="153">
        <f>I1065*$D$1259</f>
        <v>228890.56</v>
      </c>
      <c r="K1065" s="154">
        <v>42004</v>
      </c>
      <c r="L1065" s="155" t="s">
        <v>3980</v>
      </c>
      <c r="M1065" s="156">
        <v>2.010102E+18</v>
      </c>
      <c r="N1065" s="157" t="str">
        <f t="shared" si="62"/>
        <v>2010102000000000000FOR-113428/242004</v>
      </c>
      <c r="O1065" s="156" t="s">
        <v>3832</v>
      </c>
      <c r="P1065" s="159">
        <v>4000</v>
      </c>
    </row>
    <row r="1066" spans="1:16" ht="27.75" customHeight="1" x14ac:dyDescent="0.2">
      <c r="A1066" s="79">
        <v>1058</v>
      </c>
      <c r="B1066" s="149" t="s">
        <v>30</v>
      </c>
      <c r="C1066" s="162" t="s">
        <v>213</v>
      </c>
      <c r="D1066" s="150"/>
      <c r="E1066" s="151" t="s">
        <v>2816</v>
      </c>
      <c r="F1066" s="150" t="s">
        <v>3830</v>
      </c>
      <c r="G1066" s="150" t="s">
        <v>563</v>
      </c>
      <c r="H1066" s="150" t="s">
        <v>2771</v>
      </c>
      <c r="I1066" s="158">
        <v>80740</v>
      </c>
      <c r="J1066" s="153">
        <f>I1066*$D$1259</f>
        <v>251779.61599999998</v>
      </c>
      <c r="K1066" s="154">
        <v>42011</v>
      </c>
      <c r="L1066" s="155" t="s">
        <v>3981</v>
      </c>
      <c r="M1066" s="156">
        <v>2.010102E+18</v>
      </c>
      <c r="N1066" s="157" t="str">
        <f t="shared" si="62"/>
        <v>2010102000000000000FOR-113428/342011</v>
      </c>
      <c r="O1066" s="156" t="s">
        <v>3832</v>
      </c>
      <c r="P1066" s="159">
        <v>4000</v>
      </c>
    </row>
    <row r="1067" spans="1:16" ht="27.75" customHeight="1" x14ac:dyDescent="0.2">
      <c r="A1067" s="79">
        <v>1059</v>
      </c>
      <c r="B1067" s="149" t="s">
        <v>30</v>
      </c>
      <c r="C1067" s="162" t="s">
        <v>399</v>
      </c>
      <c r="D1067" s="150" t="s">
        <v>3754</v>
      </c>
      <c r="E1067" s="151" t="s">
        <v>3501</v>
      </c>
      <c r="F1067" s="150" t="s">
        <v>3826</v>
      </c>
      <c r="G1067" s="150" t="s">
        <v>2373</v>
      </c>
      <c r="H1067" s="150" t="s">
        <v>2769</v>
      </c>
      <c r="I1067" s="152">
        <v>308.87</v>
      </c>
      <c r="J1067" s="153">
        <f t="shared" ref="J1067:J1098" si="64">I1067</f>
        <v>308.87</v>
      </c>
      <c r="K1067" s="154">
        <v>41978</v>
      </c>
      <c r="L1067" s="155" t="s">
        <v>5027</v>
      </c>
      <c r="M1067" s="156">
        <v>2.010101E+18</v>
      </c>
      <c r="N1067" s="157" t="str">
        <f t="shared" si="62"/>
        <v>2010101000000000000FOR-1276247/141978</v>
      </c>
      <c r="O1067" s="156" t="s">
        <v>3833</v>
      </c>
      <c r="P1067" s="145">
        <v>53113791000122</v>
      </c>
    </row>
    <row r="1068" spans="1:16" ht="27.75" customHeight="1" x14ac:dyDescent="0.2">
      <c r="A1068" s="79">
        <v>1060</v>
      </c>
      <c r="B1068" s="149" t="s">
        <v>30</v>
      </c>
      <c r="C1068" s="162" t="s">
        <v>399</v>
      </c>
      <c r="D1068" s="150" t="s">
        <v>3754</v>
      </c>
      <c r="E1068" s="151" t="s">
        <v>3501</v>
      </c>
      <c r="F1068" s="150" t="s">
        <v>3826</v>
      </c>
      <c r="G1068" s="150" t="s">
        <v>2374</v>
      </c>
      <c r="H1068" s="150" t="s">
        <v>2769</v>
      </c>
      <c r="I1068" s="152">
        <v>308.87</v>
      </c>
      <c r="J1068" s="153">
        <f t="shared" si="64"/>
        <v>308.87</v>
      </c>
      <c r="K1068" s="154">
        <v>42009</v>
      </c>
      <c r="L1068" s="155" t="s">
        <v>5028</v>
      </c>
      <c r="M1068" s="156">
        <v>2.010101E+18</v>
      </c>
      <c r="N1068" s="157" t="str">
        <f t="shared" si="62"/>
        <v>2010101000000000000FOR-1298084/142009</v>
      </c>
      <c r="O1068" s="156" t="s">
        <v>3833</v>
      </c>
      <c r="P1068" s="145">
        <v>53113791000122</v>
      </c>
    </row>
    <row r="1069" spans="1:16" ht="27.75" customHeight="1" x14ac:dyDescent="0.2">
      <c r="A1069" s="79">
        <v>1061</v>
      </c>
      <c r="B1069" s="149" t="s">
        <v>30</v>
      </c>
      <c r="C1069" s="162" t="s">
        <v>3843</v>
      </c>
      <c r="D1069" s="150" t="s">
        <v>3625</v>
      </c>
      <c r="E1069" s="151" t="s">
        <v>3345</v>
      </c>
      <c r="F1069" s="150" t="s">
        <v>3825</v>
      </c>
      <c r="G1069" s="150" t="s">
        <v>1601</v>
      </c>
      <c r="H1069" s="150" t="s">
        <v>2769</v>
      </c>
      <c r="I1069" s="152">
        <v>300</v>
      </c>
      <c r="J1069" s="153">
        <f t="shared" si="64"/>
        <v>300</v>
      </c>
      <c r="K1069" s="154">
        <v>41995</v>
      </c>
      <c r="L1069" s="155" t="s">
        <v>4597</v>
      </c>
      <c r="M1069" s="156">
        <v>2.010104E+18</v>
      </c>
      <c r="N1069" s="157" t="str">
        <f t="shared" si="62"/>
        <v>2010104000000000000FOR-013152/141995</v>
      </c>
      <c r="O1069" s="156" t="s">
        <v>3834</v>
      </c>
      <c r="P1069" s="145">
        <v>10542239000147</v>
      </c>
    </row>
    <row r="1070" spans="1:16" ht="27.75" customHeight="1" x14ac:dyDescent="0.2">
      <c r="A1070" s="79">
        <v>1062</v>
      </c>
      <c r="B1070" s="149" t="s">
        <v>30</v>
      </c>
      <c r="C1070" s="162" t="s">
        <v>3843</v>
      </c>
      <c r="D1070" s="150" t="s">
        <v>3625</v>
      </c>
      <c r="E1070" s="151" t="s">
        <v>3345</v>
      </c>
      <c r="F1070" s="150" t="s">
        <v>3825</v>
      </c>
      <c r="G1070" s="150" t="s">
        <v>1602</v>
      </c>
      <c r="H1070" s="150" t="s">
        <v>2769</v>
      </c>
      <c r="I1070" s="152">
        <v>400</v>
      </c>
      <c r="J1070" s="153">
        <f t="shared" si="64"/>
        <v>400</v>
      </c>
      <c r="K1070" s="154">
        <v>41993</v>
      </c>
      <c r="L1070" s="155" t="s">
        <v>4598</v>
      </c>
      <c r="M1070" s="156">
        <v>2.010104E+18</v>
      </c>
      <c r="N1070" s="157" t="str">
        <f t="shared" si="62"/>
        <v>2010104000000000000FOR-013277/141993</v>
      </c>
      <c r="O1070" s="156" t="s">
        <v>3834</v>
      </c>
      <c r="P1070" s="145">
        <v>10542239000147</v>
      </c>
    </row>
    <row r="1071" spans="1:16" ht="27.75" customHeight="1" x14ac:dyDescent="0.2">
      <c r="A1071" s="79">
        <v>1063</v>
      </c>
      <c r="B1071" s="149" t="s">
        <v>30</v>
      </c>
      <c r="C1071" s="162" t="s">
        <v>3843</v>
      </c>
      <c r="D1071" s="150" t="s">
        <v>3625</v>
      </c>
      <c r="E1071" s="151" t="s">
        <v>3345</v>
      </c>
      <c r="F1071" s="150" t="s">
        <v>3825</v>
      </c>
      <c r="G1071" s="150" t="s">
        <v>1603</v>
      </c>
      <c r="H1071" s="150" t="s">
        <v>2769</v>
      </c>
      <c r="I1071" s="152">
        <v>200</v>
      </c>
      <c r="J1071" s="153">
        <f t="shared" si="64"/>
        <v>200</v>
      </c>
      <c r="K1071" s="154">
        <v>41993</v>
      </c>
      <c r="L1071" s="155" t="s">
        <v>4599</v>
      </c>
      <c r="M1071" s="156">
        <v>2.010104E+18</v>
      </c>
      <c r="N1071" s="157" t="str">
        <f t="shared" si="62"/>
        <v>2010104000000000000FOR-013278/141993</v>
      </c>
      <c r="O1071" s="156" t="s">
        <v>3834</v>
      </c>
      <c r="P1071" s="145">
        <v>10542239000147</v>
      </c>
    </row>
    <row r="1072" spans="1:16" ht="27.75" customHeight="1" x14ac:dyDescent="0.2">
      <c r="A1072" s="79">
        <v>1064</v>
      </c>
      <c r="B1072" s="149" t="s">
        <v>30</v>
      </c>
      <c r="C1072" s="162" t="s">
        <v>3843</v>
      </c>
      <c r="D1072" s="150" t="s">
        <v>3625</v>
      </c>
      <c r="E1072" s="151" t="s">
        <v>3345</v>
      </c>
      <c r="F1072" s="150" t="s">
        <v>3825</v>
      </c>
      <c r="G1072" s="150" t="s">
        <v>1604</v>
      </c>
      <c r="H1072" s="150" t="s">
        <v>2769</v>
      </c>
      <c r="I1072" s="152">
        <v>150</v>
      </c>
      <c r="J1072" s="153">
        <f t="shared" si="64"/>
        <v>150</v>
      </c>
      <c r="K1072" s="154">
        <v>42009</v>
      </c>
      <c r="L1072" s="155" t="s">
        <v>4600</v>
      </c>
      <c r="M1072" s="156">
        <v>2.010104E+18</v>
      </c>
      <c r="N1072" s="157" t="str">
        <f t="shared" si="62"/>
        <v>2010104000000000000FOR-013444/142009</v>
      </c>
      <c r="O1072" s="156" t="s">
        <v>3834</v>
      </c>
      <c r="P1072" s="145">
        <v>10542239000147</v>
      </c>
    </row>
    <row r="1073" spans="1:16" ht="27.75" customHeight="1" x14ac:dyDescent="0.2">
      <c r="A1073" s="79">
        <v>1065</v>
      </c>
      <c r="B1073" s="149" t="s">
        <v>30</v>
      </c>
      <c r="C1073" s="162" t="s">
        <v>3843</v>
      </c>
      <c r="D1073" s="150" t="s">
        <v>3625</v>
      </c>
      <c r="E1073" s="151" t="s">
        <v>3345</v>
      </c>
      <c r="F1073" s="150" t="s">
        <v>3825</v>
      </c>
      <c r="G1073" s="150" t="s">
        <v>1605</v>
      </c>
      <c r="H1073" s="150" t="s">
        <v>2769</v>
      </c>
      <c r="I1073" s="152">
        <v>600</v>
      </c>
      <c r="J1073" s="153">
        <f t="shared" si="64"/>
        <v>600</v>
      </c>
      <c r="K1073" s="154">
        <v>42009</v>
      </c>
      <c r="L1073" s="155" t="s">
        <v>4601</v>
      </c>
      <c r="M1073" s="156">
        <v>2.010104E+18</v>
      </c>
      <c r="N1073" s="157" t="str">
        <f t="shared" si="62"/>
        <v>2010104000000000000FOR-013653/142009</v>
      </c>
      <c r="O1073" s="156" t="s">
        <v>3834</v>
      </c>
      <c r="P1073" s="145">
        <v>10542239000147</v>
      </c>
    </row>
    <row r="1074" spans="1:16" ht="27.75" customHeight="1" x14ac:dyDescent="0.2">
      <c r="A1074" s="79">
        <v>1066</v>
      </c>
      <c r="B1074" s="149" t="s">
        <v>30</v>
      </c>
      <c r="C1074" s="162" t="s">
        <v>162</v>
      </c>
      <c r="D1074" s="150" t="s">
        <v>3626</v>
      </c>
      <c r="E1074" s="151" t="s">
        <v>3346</v>
      </c>
      <c r="F1074" s="150" t="s">
        <v>3825</v>
      </c>
      <c r="G1074" s="150" t="s">
        <v>1610</v>
      </c>
      <c r="H1074" s="150" t="s">
        <v>2769</v>
      </c>
      <c r="I1074" s="152">
        <v>308.97000000000003</v>
      </c>
      <c r="J1074" s="153">
        <f t="shared" si="64"/>
        <v>308.97000000000003</v>
      </c>
      <c r="K1074" s="154">
        <v>42099</v>
      </c>
      <c r="L1074" s="155" t="s">
        <v>4602</v>
      </c>
      <c r="M1074" s="156">
        <v>2.010104E+18</v>
      </c>
      <c r="N1074" s="157" t="str">
        <f t="shared" si="62"/>
        <v>2010104000000000000FOR-067386/142099</v>
      </c>
      <c r="O1074" s="156" t="s">
        <v>3834</v>
      </c>
      <c r="P1074" s="145">
        <v>214121000306</v>
      </c>
    </row>
    <row r="1075" spans="1:16" ht="27.75" customHeight="1" x14ac:dyDescent="0.2">
      <c r="A1075" s="79">
        <v>1067</v>
      </c>
      <c r="B1075" s="149" t="s">
        <v>30</v>
      </c>
      <c r="C1075" s="162" t="s">
        <v>162</v>
      </c>
      <c r="D1075" s="150" t="s">
        <v>3626</v>
      </c>
      <c r="E1075" s="151" t="s">
        <v>3346</v>
      </c>
      <c r="F1075" s="150" t="s">
        <v>3825</v>
      </c>
      <c r="G1075" s="150" t="s">
        <v>3068</v>
      </c>
      <c r="H1075" s="150" t="s">
        <v>2769</v>
      </c>
      <c r="I1075" s="152">
        <v>115.12</v>
      </c>
      <c r="J1075" s="153">
        <f t="shared" si="64"/>
        <v>115.12</v>
      </c>
      <c r="K1075" s="154">
        <v>42160</v>
      </c>
      <c r="L1075" s="155" t="s">
        <v>4603</v>
      </c>
      <c r="M1075" s="156">
        <v>2.010104E+18</v>
      </c>
      <c r="N1075" s="157" t="str">
        <f t="shared" si="62"/>
        <v>2010104000000000000FOR-070732/142160</v>
      </c>
      <c r="O1075" s="156" t="s">
        <v>3834</v>
      </c>
      <c r="P1075" s="145">
        <v>214121000306</v>
      </c>
    </row>
    <row r="1076" spans="1:16" ht="27.75" customHeight="1" x14ac:dyDescent="0.2">
      <c r="A1076" s="79">
        <v>1068</v>
      </c>
      <c r="B1076" s="149" t="s">
        <v>30</v>
      </c>
      <c r="C1076" s="162" t="s">
        <v>162</v>
      </c>
      <c r="D1076" s="150" t="s">
        <v>3626</v>
      </c>
      <c r="E1076" s="151" t="s">
        <v>3346</v>
      </c>
      <c r="F1076" s="150" t="s">
        <v>3825</v>
      </c>
      <c r="G1076" s="150" t="s">
        <v>3069</v>
      </c>
      <c r="H1076" s="150" t="s">
        <v>2769</v>
      </c>
      <c r="I1076" s="152">
        <v>173.72</v>
      </c>
      <c r="J1076" s="153">
        <f t="shared" si="64"/>
        <v>173.72</v>
      </c>
      <c r="K1076" s="154">
        <v>42160</v>
      </c>
      <c r="L1076" s="155" t="s">
        <v>4604</v>
      </c>
      <c r="M1076" s="156">
        <v>2.010104E+18</v>
      </c>
      <c r="N1076" s="157" t="str">
        <f t="shared" si="62"/>
        <v>2010104000000000000FOR-071043/142160</v>
      </c>
      <c r="O1076" s="156" t="s">
        <v>3834</v>
      </c>
      <c r="P1076" s="145">
        <v>214121000306</v>
      </c>
    </row>
    <row r="1077" spans="1:16" ht="27.75" customHeight="1" x14ac:dyDescent="0.2">
      <c r="A1077" s="79">
        <v>1069</v>
      </c>
      <c r="B1077" s="149" t="s">
        <v>30</v>
      </c>
      <c r="C1077" s="162" t="s">
        <v>162</v>
      </c>
      <c r="D1077" s="150" t="s">
        <v>3626</v>
      </c>
      <c r="E1077" s="151" t="s">
        <v>3346</v>
      </c>
      <c r="F1077" s="150" t="s">
        <v>3825</v>
      </c>
      <c r="G1077" s="150" t="s">
        <v>3070</v>
      </c>
      <c r="H1077" s="150" t="s">
        <v>2769</v>
      </c>
      <c r="I1077" s="152">
        <v>173.72</v>
      </c>
      <c r="J1077" s="153">
        <f t="shared" si="64"/>
        <v>173.72</v>
      </c>
      <c r="K1077" s="154">
        <v>42160</v>
      </c>
      <c r="L1077" s="155" t="s">
        <v>4605</v>
      </c>
      <c r="M1077" s="156">
        <v>2.010104E+18</v>
      </c>
      <c r="N1077" s="157" t="str">
        <f t="shared" si="62"/>
        <v>2010104000000000000FOR-071412/142160</v>
      </c>
      <c r="O1077" s="156" t="s">
        <v>3834</v>
      </c>
      <c r="P1077" s="145">
        <v>214121000306</v>
      </c>
    </row>
    <row r="1078" spans="1:16" ht="27.75" customHeight="1" x14ac:dyDescent="0.2">
      <c r="A1078" s="79">
        <v>1070</v>
      </c>
      <c r="B1078" s="149" t="s">
        <v>30</v>
      </c>
      <c r="C1078" s="162" t="s">
        <v>162</v>
      </c>
      <c r="D1078" s="150" t="s">
        <v>3626</v>
      </c>
      <c r="E1078" s="151" t="s">
        <v>3346</v>
      </c>
      <c r="F1078" s="150" t="s">
        <v>3825</v>
      </c>
      <c r="G1078" s="150" t="s">
        <v>3071</v>
      </c>
      <c r="H1078" s="150" t="s">
        <v>2769</v>
      </c>
      <c r="I1078" s="152">
        <v>125.23</v>
      </c>
      <c r="J1078" s="153">
        <f t="shared" si="64"/>
        <v>125.23</v>
      </c>
      <c r="K1078" s="154">
        <v>42160</v>
      </c>
      <c r="L1078" s="155" t="s">
        <v>4606</v>
      </c>
      <c r="M1078" s="156">
        <v>2.010104E+18</v>
      </c>
      <c r="N1078" s="157" t="str">
        <f t="shared" si="62"/>
        <v>2010104000000000000FOR-071473/142160</v>
      </c>
      <c r="O1078" s="156" t="s">
        <v>3834</v>
      </c>
      <c r="P1078" s="145">
        <v>214121000306</v>
      </c>
    </row>
    <row r="1079" spans="1:16" ht="27.75" customHeight="1" x14ac:dyDescent="0.2">
      <c r="A1079" s="79">
        <v>1071</v>
      </c>
      <c r="B1079" s="149" t="s">
        <v>30</v>
      </c>
      <c r="C1079" s="162" t="s">
        <v>162</v>
      </c>
      <c r="D1079" s="150" t="s">
        <v>3626</v>
      </c>
      <c r="E1079" s="151" t="s">
        <v>3346</v>
      </c>
      <c r="F1079" s="150" t="s">
        <v>3825</v>
      </c>
      <c r="G1079" s="150" t="s">
        <v>3072</v>
      </c>
      <c r="H1079" s="150" t="s">
        <v>2769</v>
      </c>
      <c r="I1079" s="152">
        <v>84.64</v>
      </c>
      <c r="J1079" s="153">
        <f t="shared" si="64"/>
        <v>84.64</v>
      </c>
      <c r="K1079" s="154">
        <v>42160</v>
      </c>
      <c r="L1079" s="155" t="s">
        <v>4607</v>
      </c>
      <c r="M1079" s="156">
        <v>2.010104E+18</v>
      </c>
      <c r="N1079" s="157" t="str">
        <f t="shared" si="62"/>
        <v>2010104000000000000FOR-071585/142160</v>
      </c>
      <c r="O1079" s="156" t="s">
        <v>3834</v>
      </c>
      <c r="P1079" s="145">
        <v>214121000306</v>
      </c>
    </row>
    <row r="1080" spans="1:16" ht="27.75" customHeight="1" x14ac:dyDescent="0.2">
      <c r="A1080" s="79">
        <v>1072</v>
      </c>
      <c r="B1080" s="149" t="s">
        <v>30</v>
      </c>
      <c r="C1080" s="162" t="s">
        <v>162</v>
      </c>
      <c r="D1080" s="150" t="s">
        <v>3626</v>
      </c>
      <c r="E1080" s="151" t="s">
        <v>3346</v>
      </c>
      <c r="F1080" s="150" t="s">
        <v>3825</v>
      </c>
      <c r="G1080" s="150" t="s">
        <v>3073</v>
      </c>
      <c r="H1080" s="150" t="s">
        <v>2769</v>
      </c>
      <c r="I1080" s="152">
        <v>98.48</v>
      </c>
      <c r="J1080" s="153">
        <f t="shared" si="64"/>
        <v>98.48</v>
      </c>
      <c r="K1080" s="154">
        <v>42175</v>
      </c>
      <c r="L1080" s="155" t="s">
        <v>4608</v>
      </c>
      <c r="M1080" s="156">
        <v>2.010104E+18</v>
      </c>
      <c r="N1080" s="157" t="str">
        <f t="shared" si="62"/>
        <v>2010104000000000000FOR-071976/142175</v>
      </c>
      <c r="O1080" s="156" t="s">
        <v>3834</v>
      </c>
      <c r="P1080" s="145">
        <v>214121000306</v>
      </c>
    </row>
    <row r="1081" spans="1:16" ht="27.75" customHeight="1" x14ac:dyDescent="0.2">
      <c r="A1081" s="79">
        <v>1073</v>
      </c>
      <c r="B1081" s="149" t="s">
        <v>30</v>
      </c>
      <c r="C1081" s="162" t="s">
        <v>162</v>
      </c>
      <c r="D1081" s="150" t="s">
        <v>3626</v>
      </c>
      <c r="E1081" s="151" t="s">
        <v>3346</v>
      </c>
      <c r="F1081" s="150" t="s">
        <v>3825</v>
      </c>
      <c r="G1081" s="150" t="s">
        <v>3074</v>
      </c>
      <c r="H1081" s="150" t="s">
        <v>2769</v>
      </c>
      <c r="I1081" s="152">
        <v>84.64</v>
      </c>
      <c r="J1081" s="153">
        <f t="shared" si="64"/>
        <v>84.64</v>
      </c>
      <c r="K1081" s="154">
        <v>42175</v>
      </c>
      <c r="L1081" s="155" t="s">
        <v>4609</v>
      </c>
      <c r="M1081" s="156">
        <v>2.010104E+18</v>
      </c>
      <c r="N1081" s="157" t="str">
        <f t="shared" si="62"/>
        <v>2010104000000000000FOR-071979/142175</v>
      </c>
      <c r="O1081" s="156" t="s">
        <v>3834</v>
      </c>
      <c r="P1081" s="145">
        <v>214121000306</v>
      </c>
    </row>
    <row r="1082" spans="1:16" ht="27.75" customHeight="1" x14ac:dyDescent="0.2">
      <c r="A1082" s="79">
        <v>1074</v>
      </c>
      <c r="B1082" s="149" t="s">
        <v>30</v>
      </c>
      <c r="C1082" s="162" t="s">
        <v>162</v>
      </c>
      <c r="D1082" s="150" t="s">
        <v>3626</v>
      </c>
      <c r="E1082" s="151" t="s">
        <v>3346</v>
      </c>
      <c r="F1082" s="150" t="s">
        <v>3825</v>
      </c>
      <c r="G1082" s="150" t="s">
        <v>3075</v>
      </c>
      <c r="H1082" s="150" t="s">
        <v>2769</v>
      </c>
      <c r="I1082" s="152">
        <v>177.67</v>
      </c>
      <c r="J1082" s="153">
        <f t="shared" si="64"/>
        <v>177.67</v>
      </c>
      <c r="K1082" s="154">
        <v>42175</v>
      </c>
      <c r="L1082" s="155" t="s">
        <v>4610</v>
      </c>
      <c r="M1082" s="156">
        <v>2.010104E+18</v>
      </c>
      <c r="N1082" s="157" t="str">
        <f t="shared" si="62"/>
        <v>2010104000000000000FOR-072041/142175</v>
      </c>
      <c r="O1082" s="156" t="s">
        <v>3834</v>
      </c>
      <c r="P1082" s="145">
        <v>214121000306</v>
      </c>
    </row>
    <row r="1083" spans="1:16" ht="27.75" customHeight="1" x14ac:dyDescent="0.2">
      <c r="A1083" s="79">
        <v>1075</v>
      </c>
      <c r="B1083" s="149" t="s">
        <v>30</v>
      </c>
      <c r="C1083" s="162" t="s">
        <v>162</v>
      </c>
      <c r="D1083" s="150" t="s">
        <v>3626</v>
      </c>
      <c r="E1083" s="151" t="s">
        <v>3346</v>
      </c>
      <c r="F1083" s="150" t="s">
        <v>3825</v>
      </c>
      <c r="G1083" s="150" t="s">
        <v>3076</v>
      </c>
      <c r="H1083" s="150" t="s">
        <v>2769</v>
      </c>
      <c r="I1083" s="152">
        <v>85.84</v>
      </c>
      <c r="J1083" s="153">
        <f t="shared" si="64"/>
        <v>85.84</v>
      </c>
      <c r="K1083" s="154">
        <v>42175</v>
      </c>
      <c r="L1083" s="155" t="s">
        <v>4611</v>
      </c>
      <c r="M1083" s="156">
        <v>2.010104E+18</v>
      </c>
      <c r="N1083" s="157" t="str">
        <f t="shared" si="62"/>
        <v>2010104000000000000FOR-072046/142175</v>
      </c>
      <c r="O1083" s="156" t="s">
        <v>3834</v>
      </c>
      <c r="P1083" s="145">
        <v>214121000306</v>
      </c>
    </row>
    <row r="1084" spans="1:16" ht="27.75" customHeight="1" x14ac:dyDescent="0.2">
      <c r="A1084" s="79">
        <v>1076</v>
      </c>
      <c r="B1084" s="149" t="s">
        <v>30</v>
      </c>
      <c r="C1084" s="162" t="s">
        <v>162</v>
      </c>
      <c r="D1084" s="150" t="s">
        <v>3626</v>
      </c>
      <c r="E1084" s="151" t="s">
        <v>3346</v>
      </c>
      <c r="F1084" s="150" t="s">
        <v>3825</v>
      </c>
      <c r="G1084" s="150" t="s">
        <v>3077</v>
      </c>
      <c r="H1084" s="150" t="s">
        <v>2769</v>
      </c>
      <c r="I1084" s="152">
        <v>75.88</v>
      </c>
      <c r="J1084" s="153">
        <f t="shared" si="64"/>
        <v>75.88</v>
      </c>
      <c r="K1084" s="154">
        <v>42175</v>
      </c>
      <c r="L1084" s="155" t="s">
        <v>4612</v>
      </c>
      <c r="M1084" s="156">
        <v>2.010104E+18</v>
      </c>
      <c r="N1084" s="157" t="str">
        <f t="shared" si="62"/>
        <v>2010104000000000000FOR-072115/142175</v>
      </c>
      <c r="O1084" s="156" t="s">
        <v>3834</v>
      </c>
      <c r="P1084" s="145">
        <v>214121000306</v>
      </c>
    </row>
    <row r="1085" spans="1:16" ht="27.75" customHeight="1" x14ac:dyDescent="0.2">
      <c r="A1085" s="79">
        <v>1077</v>
      </c>
      <c r="B1085" s="149" t="s">
        <v>30</v>
      </c>
      <c r="C1085" s="162" t="s">
        <v>162</v>
      </c>
      <c r="D1085" s="150" t="s">
        <v>3626</v>
      </c>
      <c r="E1085" s="151" t="s">
        <v>3346</v>
      </c>
      <c r="F1085" s="150" t="s">
        <v>3825</v>
      </c>
      <c r="G1085" s="150" t="s">
        <v>3078</v>
      </c>
      <c r="H1085" s="150" t="s">
        <v>2769</v>
      </c>
      <c r="I1085" s="152">
        <v>146.44</v>
      </c>
      <c r="J1085" s="153">
        <f t="shared" si="64"/>
        <v>146.44</v>
      </c>
      <c r="K1085" s="154">
        <v>42175</v>
      </c>
      <c r="L1085" s="155" t="s">
        <v>4613</v>
      </c>
      <c r="M1085" s="156">
        <v>2.010104E+18</v>
      </c>
      <c r="N1085" s="157" t="str">
        <f t="shared" si="62"/>
        <v>2010104000000000000FOR-072361/142175</v>
      </c>
      <c r="O1085" s="156" t="s">
        <v>3834</v>
      </c>
      <c r="P1085" s="145">
        <v>214121000306</v>
      </c>
    </row>
    <row r="1086" spans="1:16" ht="27.75" customHeight="1" x14ac:dyDescent="0.2">
      <c r="A1086" s="79">
        <v>1078</v>
      </c>
      <c r="B1086" s="149" t="s">
        <v>30</v>
      </c>
      <c r="C1086" s="162" t="s">
        <v>165</v>
      </c>
      <c r="D1086" s="150" t="s">
        <v>3627</v>
      </c>
      <c r="E1086" s="151" t="s">
        <v>3347</v>
      </c>
      <c r="F1086" s="150" t="s">
        <v>3823</v>
      </c>
      <c r="G1086" s="150" t="s">
        <v>1625</v>
      </c>
      <c r="H1086" s="150" t="s">
        <v>2769</v>
      </c>
      <c r="I1086" s="152">
        <v>3072</v>
      </c>
      <c r="J1086" s="153">
        <f t="shared" si="64"/>
        <v>3072</v>
      </c>
      <c r="K1086" s="154">
        <v>42099</v>
      </c>
      <c r="L1086" s="155" t="s">
        <v>4614</v>
      </c>
      <c r="M1086" s="156">
        <v>2.010101E+18</v>
      </c>
      <c r="N1086" s="157" t="str">
        <f t="shared" si="62"/>
        <v>2010101000000000000FOR-008016/142099</v>
      </c>
      <c r="O1086" s="156" t="s">
        <v>3833</v>
      </c>
      <c r="P1086" s="145">
        <v>9313035000155</v>
      </c>
    </row>
    <row r="1087" spans="1:16" ht="27.75" customHeight="1" x14ac:dyDescent="0.2">
      <c r="A1087" s="79">
        <v>1079</v>
      </c>
      <c r="B1087" s="149" t="s">
        <v>30</v>
      </c>
      <c r="C1087" s="162" t="s">
        <v>165</v>
      </c>
      <c r="D1087" s="150" t="s">
        <v>3627</v>
      </c>
      <c r="E1087" s="151" t="s">
        <v>3347</v>
      </c>
      <c r="F1087" s="150" t="s">
        <v>3823</v>
      </c>
      <c r="G1087" s="150" t="s">
        <v>1626</v>
      </c>
      <c r="H1087" s="150" t="s">
        <v>2769</v>
      </c>
      <c r="I1087" s="152">
        <v>3240</v>
      </c>
      <c r="J1087" s="153">
        <f t="shared" si="64"/>
        <v>3240</v>
      </c>
      <c r="K1087" s="154">
        <v>42109</v>
      </c>
      <c r="L1087" s="155" t="s">
        <v>4615</v>
      </c>
      <c r="M1087" s="156">
        <v>2.010101E+18</v>
      </c>
      <c r="N1087" s="157" t="str">
        <f t="shared" si="62"/>
        <v>2010101000000000000FOR-008022/142109</v>
      </c>
      <c r="O1087" s="156" t="s">
        <v>3833</v>
      </c>
      <c r="P1087" s="145">
        <v>9313035000155</v>
      </c>
    </row>
    <row r="1088" spans="1:16" ht="27.75" customHeight="1" x14ac:dyDescent="0.2">
      <c r="A1088" s="79">
        <v>1080</v>
      </c>
      <c r="B1088" s="149" t="s">
        <v>30</v>
      </c>
      <c r="C1088" s="162" t="s">
        <v>165</v>
      </c>
      <c r="D1088" s="150" t="s">
        <v>3627</v>
      </c>
      <c r="E1088" s="151" t="s">
        <v>3347</v>
      </c>
      <c r="F1088" s="150" t="s">
        <v>3823</v>
      </c>
      <c r="G1088" s="150" t="s">
        <v>1627</v>
      </c>
      <c r="H1088" s="150" t="s">
        <v>2769</v>
      </c>
      <c r="I1088" s="152">
        <v>3120</v>
      </c>
      <c r="J1088" s="153">
        <f t="shared" si="64"/>
        <v>3120</v>
      </c>
      <c r="K1088" s="154">
        <v>42109</v>
      </c>
      <c r="L1088" s="155" t="s">
        <v>4616</v>
      </c>
      <c r="M1088" s="156">
        <v>2.010101E+18</v>
      </c>
      <c r="N1088" s="157" t="str">
        <f t="shared" si="62"/>
        <v>2010101000000000000FOR-008038/142109</v>
      </c>
      <c r="O1088" s="156" t="s">
        <v>3833</v>
      </c>
      <c r="P1088" s="145">
        <v>9313035000155</v>
      </c>
    </row>
    <row r="1089" spans="1:16" ht="27.75" customHeight="1" x14ac:dyDescent="0.2">
      <c r="A1089" s="79">
        <v>1081</v>
      </c>
      <c r="B1089" s="149" t="s">
        <v>30</v>
      </c>
      <c r="C1089" s="162" t="s">
        <v>166</v>
      </c>
      <c r="D1089" s="150" t="s">
        <v>3628</v>
      </c>
      <c r="E1089" s="151" t="s">
        <v>3348</v>
      </c>
      <c r="F1089" s="150" t="s">
        <v>3825</v>
      </c>
      <c r="G1089" s="150" t="s">
        <v>1628</v>
      </c>
      <c r="H1089" s="150" t="s">
        <v>2769</v>
      </c>
      <c r="I1089" s="152">
        <v>2400</v>
      </c>
      <c r="J1089" s="153">
        <f t="shared" si="64"/>
        <v>2400</v>
      </c>
      <c r="K1089" s="154">
        <v>41950</v>
      </c>
      <c r="L1089" s="155" t="s">
        <v>4617</v>
      </c>
      <c r="M1089" s="156">
        <v>2.010104E+18</v>
      </c>
      <c r="N1089" s="157" t="str">
        <f t="shared" si="62"/>
        <v>2010104000000000000FOR-004668/141950</v>
      </c>
      <c r="O1089" s="156" t="s">
        <v>3834</v>
      </c>
      <c r="P1089" s="145">
        <v>88313457000440</v>
      </c>
    </row>
    <row r="1090" spans="1:16" ht="27.75" customHeight="1" x14ac:dyDescent="0.2">
      <c r="A1090" s="79">
        <v>1082</v>
      </c>
      <c r="B1090" s="149" t="s">
        <v>30</v>
      </c>
      <c r="C1090" s="162" t="s">
        <v>166</v>
      </c>
      <c r="D1090" s="150" t="s">
        <v>3628</v>
      </c>
      <c r="E1090" s="151" t="s">
        <v>3348</v>
      </c>
      <c r="F1090" s="150" t="s">
        <v>3825</v>
      </c>
      <c r="G1090" s="150" t="s">
        <v>1629</v>
      </c>
      <c r="H1090" s="150" t="s">
        <v>2769</v>
      </c>
      <c r="I1090" s="152">
        <v>2400</v>
      </c>
      <c r="J1090" s="153">
        <f t="shared" si="64"/>
        <v>2400</v>
      </c>
      <c r="K1090" s="154">
        <v>42062</v>
      </c>
      <c r="L1090" s="155" t="s">
        <v>4618</v>
      </c>
      <c r="M1090" s="156">
        <v>2.010104E+18</v>
      </c>
      <c r="N1090" s="157" t="str">
        <f t="shared" si="62"/>
        <v>2010104000000000000FOR-005146/142062</v>
      </c>
      <c r="O1090" s="156" t="s">
        <v>3834</v>
      </c>
      <c r="P1090" s="145">
        <v>88313457000440</v>
      </c>
    </row>
    <row r="1091" spans="1:16" ht="27.75" customHeight="1" x14ac:dyDescent="0.2">
      <c r="A1091" s="79">
        <v>1083</v>
      </c>
      <c r="B1091" s="149" t="s">
        <v>30</v>
      </c>
      <c r="C1091" s="162" t="s">
        <v>166</v>
      </c>
      <c r="D1091" s="150" t="s">
        <v>3628</v>
      </c>
      <c r="E1091" s="151" t="s">
        <v>3348</v>
      </c>
      <c r="F1091" s="150" t="s">
        <v>3825</v>
      </c>
      <c r="G1091" s="150" t="s">
        <v>1630</v>
      </c>
      <c r="H1091" s="150" t="s">
        <v>2769</v>
      </c>
      <c r="I1091" s="152">
        <v>1400</v>
      </c>
      <c r="J1091" s="153">
        <f t="shared" si="64"/>
        <v>1400</v>
      </c>
      <c r="K1091" s="154">
        <v>42065</v>
      </c>
      <c r="L1091" s="155" t="s">
        <v>4619</v>
      </c>
      <c r="M1091" s="156">
        <v>2.010104E+18</v>
      </c>
      <c r="N1091" s="157" t="str">
        <f t="shared" si="62"/>
        <v>2010104000000000000FOR-005150/142065</v>
      </c>
      <c r="O1091" s="156" t="s">
        <v>3834</v>
      </c>
      <c r="P1091" s="145">
        <v>88313457000440</v>
      </c>
    </row>
    <row r="1092" spans="1:16" ht="27.75" customHeight="1" x14ac:dyDescent="0.2">
      <c r="A1092" s="79">
        <v>1084</v>
      </c>
      <c r="B1092" s="149" t="s">
        <v>30</v>
      </c>
      <c r="C1092" s="162" t="s">
        <v>168</v>
      </c>
      <c r="D1092" s="150" t="s">
        <v>3630</v>
      </c>
      <c r="E1092" s="151" t="s">
        <v>3350</v>
      </c>
      <c r="F1092" s="150" t="s">
        <v>3825</v>
      </c>
      <c r="G1092" s="150" t="s">
        <v>1632</v>
      </c>
      <c r="H1092" s="150" t="s">
        <v>2769</v>
      </c>
      <c r="I1092" s="152">
        <v>5855.56</v>
      </c>
      <c r="J1092" s="153">
        <f t="shared" si="64"/>
        <v>5855.56</v>
      </c>
      <c r="K1092" s="154">
        <v>41958</v>
      </c>
      <c r="L1092" s="155" t="s">
        <v>4620</v>
      </c>
      <c r="M1092" s="156">
        <v>2.010104E+18</v>
      </c>
      <c r="N1092" s="157" t="str">
        <f t="shared" si="62"/>
        <v>2010104000000000000FOR-034069/141958</v>
      </c>
      <c r="O1092" s="156" t="s">
        <v>3834</v>
      </c>
      <c r="P1092" s="145">
        <v>43251230000136</v>
      </c>
    </row>
    <row r="1093" spans="1:16" ht="27.75" customHeight="1" x14ac:dyDescent="0.2">
      <c r="A1093" s="79">
        <v>1085</v>
      </c>
      <c r="B1093" s="149" t="s">
        <v>30</v>
      </c>
      <c r="C1093" s="162" t="s">
        <v>169</v>
      </c>
      <c r="D1093" s="150" t="s">
        <v>3631</v>
      </c>
      <c r="E1093" s="151" t="s">
        <v>3351</v>
      </c>
      <c r="F1093" s="150" t="s">
        <v>3825</v>
      </c>
      <c r="G1093" s="150" t="s">
        <v>1633</v>
      </c>
      <c r="H1093" s="150" t="s">
        <v>2769</v>
      </c>
      <c r="I1093" s="152">
        <v>6992</v>
      </c>
      <c r="J1093" s="153">
        <f t="shared" si="64"/>
        <v>6992</v>
      </c>
      <c r="K1093" s="154">
        <v>42109</v>
      </c>
      <c r="L1093" s="155" t="s">
        <v>4621</v>
      </c>
      <c r="M1093" s="156">
        <v>2.010104E+18</v>
      </c>
      <c r="N1093" s="157" t="str">
        <f t="shared" si="62"/>
        <v>2010104000000000000FOR-016155/142109</v>
      </c>
      <c r="O1093" s="156" t="s">
        <v>3834</v>
      </c>
      <c r="P1093" s="145">
        <v>43251230000489</v>
      </c>
    </row>
    <row r="1094" spans="1:16" ht="27.75" customHeight="1" x14ac:dyDescent="0.2">
      <c r="A1094" s="79">
        <v>1086</v>
      </c>
      <c r="B1094" s="149" t="s">
        <v>30</v>
      </c>
      <c r="C1094" s="162" t="s">
        <v>169</v>
      </c>
      <c r="D1094" s="150" t="s">
        <v>3631</v>
      </c>
      <c r="E1094" s="151" t="s">
        <v>3351</v>
      </c>
      <c r="F1094" s="150" t="s">
        <v>3825</v>
      </c>
      <c r="G1094" s="150" t="s">
        <v>1634</v>
      </c>
      <c r="H1094" s="150" t="s">
        <v>2769</v>
      </c>
      <c r="I1094" s="152">
        <v>4337.5</v>
      </c>
      <c r="J1094" s="153">
        <f t="shared" si="64"/>
        <v>4337.5</v>
      </c>
      <c r="K1094" s="154">
        <v>42018</v>
      </c>
      <c r="L1094" s="155" t="s">
        <v>4622</v>
      </c>
      <c r="M1094" s="156">
        <v>2.010104E+18</v>
      </c>
      <c r="N1094" s="157" t="str">
        <f t="shared" si="62"/>
        <v>2010104000000000000FOR-016229/142018</v>
      </c>
      <c r="O1094" s="156" t="s">
        <v>3834</v>
      </c>
      <c r="P1094" s="145">
        <v>43251230000489</v>
      </c>
    </row>
    <row r="1095" spans="1:16" ht="27.75" customHeight="1" x14ac:dyDescent="0.2">
      <c r="A1095" s="79">
        <v>1087</v>
      </c>
      <c r="B1095" s="149" t="s">
        <v>30</v>
      </c>
      <c r="C1095" s="162" t="s">
        <v>169</v>
      </c>
      <c r="D1095" s="150" t="s">
        <v>3631</v>
      </c>
      <c r="E1095" s="151" t="s">
        <v>3351</v>
      </c>
      <c r="F1095" s="150" t="s">
        <v>3825</v>
      </c>
      <c r="G1095" s="150" t="s">
        <v>1635</v>
      </c>
      <c r="H1095" s="150" t="s">
        <v>2769</v>
      </c>
      <c r="I1095" s="152">
        <v>1470.84</v>
      </c>
      <c r="J1095" s="153">
        <f t="shared" si="64"/>
        <v>1470.84</v>
      </c>
      <c r="K1095" s="154">
        <v>42018</v>
      </c>
      <c r="L1095" s="155" t="s">
        <v>4623</v>
      </c>
      <c r="M1095" s="156">
        <v>2.010104E+18</v>
      </c>
      <c r="N1095" s="157" t="str">
        <f t="shared" si="62"/>
        <v>2010104000000000000FOR-016290/142018</v>
      </c>
      <c r="O1095" s="156" t="s">
        <v>3834</v>
      </c>
      <c r="P1095" s="145">
        <v>43251230000489</v>
      </c>
    </row>
    <row r="1096" spans="1:16" ht="27.75" customHeight="1" x14ac:dyDescent="0.2">
      <c r="A1096" s="79">
        <v>1088</v>
      </c>
      <c r="B1096" s="149" t="s">
        <v>30</v>
      </c>
      <c r="C1096" s="162" t="s">
        <v>169</v>
      </c>
      <c r="D1096" s="150" t="s">
        <v>3631</v>
      </c>
      <c r="E1096" s="151" t="s">
        <v>3351</v>
      </c>
      <c r="F1096" s="150" t="s">
        <v>3825</v>
      </c>
      <c r="G1096" s="150" t="s">
        <v>1636</v>
      </c>
      <c r="H1096" s="150" t="s">
        <v>2769</v>
      </c>
      <c r="I1096" s="152">
        <v>7000</v>
      </c>
      <c r="J1096" s="153">
        <f t="shared" si="64"/>
        <v>7000</v>
      </c>
      <c r="K1096" s="154">
        <v>42069</v>
      </c>
      <c r="L1096" s="155" t="s">
        <v>4624</v>
      </c>
      <c r="M1096" s="156">
        <v>2.010104E+18</v>
      </c>
      <c r="N1096" s="157" t="str">
        <f t="shared" si="62"/>
        <v>2010104000000000000FOR-016525/142069</v>
      </c>
      <c r="O1096" s="156" t="s">
        <v>3834</v>
      </c>
      <c r="P1096" s="145">
        <v>43251230000489</v>
      </c>
    </row>
    <row r="1097" spans="1:16" ht="27.75" customHeight="1" x14ac:dyDescent="0.2">
      <c r="A1097" s="79">
        <v>1089</v>
      </c>
      <c r="B1097" s="149" t="s">
        <v>30</v>
      </c>
      <c r="C1097" s="162" t="s">
        <v>169</v>
      </c>
      <c r="D1097" s="150" t="s">
        <v>3631</v>
      </c>
      <c r="E1097" s="151" t="s">
        <v>3351</v>
      </c>
      <c r="F1097" s="150" t="s">
        <v>3825</v>
      </c>
      <c r="G1097" s="150" t="s">
        <v>1637</v>
      </c>
      <c r="H1097" s="150" t="s">
        <v>2769</v>
      </c>
      <c r="I1097" s="152">
        <v>6996</v>
      </c>
      <c r="J1097" s="153">
        <f t="shared" si="64"/>
        <v>6996</v>
      </c>
      <c r="K1097" s="154">
        <v>42069</v>
      </c>
      <c r="L1097" s="155" t="s">
        <v>4625</v>
      </c>
      <c r="M1097" s="156">
        <v>2.010104E+18</v>
      </c>
      <c r="N1097" s="157" t="str">
        <f t="shared" ref="N1097:N1160" si="65">M1097&amp;G1097&amp;K1097</f>
        <v>2010104000000000000FOR-016553/142069</v>
      </c>
      <c r="O1097" s="156" t="s">
        <v>3834</v>
      </c>
      <c r="P1097" s="145">
        <v>43251230000489</v>
      </c>
    </row>
    <row r="1098" spans="1:16" ht="27.75" customHeight="1" x14ac:dyDescent="0.2">
      <c r="A1098" s="79">
        <v>1090</v>
      </c>
      <c r="B1098" s="149" t="s">
        <v>30</v>
      </c>
      <c r="C1098" s="162" t="s">
        <v>169</v>
      </c>
      <c r="D1098" s="150" t="s">
        <v>3631</v>
      </c>
      <c r="E1098" s="151" t="s">
        <v>3351</v>
      </c>
      <c r="F1098" s="150" t="s">
        <v>3825</v>
      </c>
      <c r="G1098" s="150" t="s">
        <v>1638</v>
      </c>
      <c r="H1098" s="150" t="s">
        <v>2769</v>
      </c>
      <c r="I1098" s="152">
        <v>6904</v>
      </c>
      <c r="J1098" s="153">
        <f t="shared" si="64"/>
        <v>6904</v>
      </c>
      <c r="K1098" s="154">
        <v>42069</v>
      </c>
      <c r="L1098" s="155" t="s">
        <v>4626</v>
      </c>
      <c r="M1098" s="156">
        <v>2.010104E+18</v>
      </c>
      <c r="N1098" s="157" t="str">
        <f t="shared" si="65"/>
        <v>2010104000000000000FOR-016799/142069</v>
      </c>
      <c r="O1098" s="156" t="s">
        <v>3834</v>
      </c>
      <c r="P1098" s="145">
        <v>43251230000489</v>
      </c>
    </row>
    <row r="1099" spans="1:16" ht="27.75" customHeight="1" x14ac:dyDescent="0.2">
      <c r="A1099" s="79">
        <v>1091</v>
      </c>
      <c r="B1099" s="149" t="s">
        <v>30</v>
      </c>
      <c r="C1099" s="162" t="s">
        <v>169</v>
      </c>
      <c r="D1099" s="150" t="s">
        <v>3631</v>
      </c>
      <c r="E1099" s="151" t="s">
        <v>3351</v>
      </c>
      <c r="F1099" s="150" t="s">
        <v>3825</v>
      </c>
      <c r="G1099" s="150" t="s">
        <v>1639</v>
      </c>
      <c r="H1099" s="150" t="s">
        <v>2769</v>
      </c>
      <c r="I1099" s="152">
        <v>7004</v>
      </c>
      <c r="J1099" s="153">
        <f t="shared" ref="J1099:J1130" si="66">I1099</f>
        <v>7004</v>
      </c>
      <c r="K1099" s="154">
        <v>42069</v>
      </c>
      <c r="L1099" s="155" t="s">
        <v>4627</v>
      </c>
      <c r="M1099" s="156">
        <v>2.010104E+18</v>
      </c>
      <c r="N1099" s="157" t="str">
        <f t="shared" si="65"/>
        <v>2010104000000000000FOR-016813/142069</v>
      </c>
      <c r="O1099" s="156" t="s">
        <v>3834</v>
      </c>
      <c r="P1099" s="145">
        <v>43251230000489</v>
      </c>
    </row>
    <row r="1100" spans="1:16" ht="27.75" customHeight="1" x14ac:dyDescent="0.2">
      <c r="A1100" s="79">
        <v>1092</v>
      </c>
      <c r="B1100" s="149" t="s">
        <v>30</v>
      </c>
      <c r="C1100" s="162" t="s">
        <v>169</v>
      </c>
      <c r="D1100" s="150" t="s">
        <v>3631</v>
      </c>
      <c r="E1100" s="151" t="s">
        <v>3351</v>
      </c>
      <c r="F1100" s="150" t="s">
        <v>3825</v>
      </c>
      <c r="G1100" s="150" t="s">
        <v>1640</v>
      </c>
      <c r="H1100" s="150" t="s">
        <v>2769</v>
      </c>
      <c r="I1100" s="152">
        <v>1460.76</v>
      </c>
      <c r="J1100" s="153">
        <f t="shared" si="66"/>
        <v>1460.76</v>
      </c>
      <c r="K1100" s="154">
        <v>42095</v>
      </c>
      <c r="L1100" s="155" t="s">
        <v>4628</v>
      </c>
      <c r="M1100" s="156">
        <v>2.010104E+18</v>
      </c>
      <c r="N1100" s="157" t="str">
        <f t="shared" si="65"/>
        <v>2010104000000000000FOR-016847/142095</v>
      </c>
      <c r="O1100" s="156" t="s">
        <v>3834</v>
      </c>
      <c r="P1100" s="145">
        <v>43251230000489</v>
      </c>
    </row>
    <row r="1101" spans="1:16" ht="27.75" customHeight="1" x14ac:dyDescent="0.2">
      <c r="A1101" s="79">
        <v>1093</v>
      </c>
      <c r="B1101" s="149" t="s">
        <v>30</v>
      </c>
      <c r="C1101" s="162" t="s">
        <v>169</v>
      </c>
      <c r="D1101" s="150" t="s">
        <v>3631</v>
      </c>
      <c r="E1101" s="151" t="s">
        <v>3351</v>
      </c>
      <c r="F1101" s="150" t="s">
        <v>3825</v>
      </c>
      <c r="G1101" s="150" t="s">
        <v>1641</v>
      </c>
      <c r="H1101" s="150" t="s">
        <v>2769</v>
      </c>
      <c r="I1101" s="152">
        <v>6972</v>
      </c>
      <c r="J1101" s="153">
        <f t="shared" si="66"/>
        <v>6972</v>
      </c>
      <c r="K1101" s="154">
        <v>42069</v>
      </c>
      <c r="L1101" s="155" t="s">
        <v>4629</v>
      </c>
      <c r="M1101" s="156">
        <v>2.010104E+18</v>
      </c>
      <c r="N1101" s="157" t="str">
        <f t="shared" si="65"/>
        <v>2010104000000000000FOR-016849/142069</v>
      </c>
      <c r="O1101" s="156" t="s">
        <v>3834</v>
      </c>
      <c r="P1101" s="145">
        <v>43251230000489</v>
      </c>
    </row>
    <row r="1102" spans="1:16" ht="27.75" customHeight="1" x14ac:dyDescent="0.2">
      <c r="A1102" s="79">
        <v>1094</v>
      </c>
      <c r="B1102" s="149" t="s">
        <v>30</v>
      </c>
      <c r="C1102" s="162" t="s">
        <v>169</v>
      </c>
      <c r="D1102" s="150" t="s">
        <v>3631</v>
      </c>
      <c r="E1102" s="151" t="s">
        <v>3351</v>
      </c>
      <c r="F1102" s="150" t="s">
        <v>3825</v>
      </c>
      <c r="G1102" s="150" t="s">
        <v>1642</v>
      </c>
      <c r="H1102" s="150" t="s">
        <v>2769</v>
      </c>
      <c r="I1102" s="152">
        <v>1303.68</v>
      </c>
      <c r="J1102" s="153">
        <f t="shared" si="66"/>
        <v>1303.68</v>
      </c>
      <c r="K1102" s="154">
        <v>42048</v>
      </c>
      <c r="L1102" s="155" t="s">
        <v>4630</v>
      </c>
      <c r="M1102" s="156">
        <v>2.010104E+18</v>
      </c>
      <c r="N1102" s="157" t="str">
        <f t="shared" si="65"/>
        <v>2010104000000000000FOR-016864/142048</v>
      </c>
      <c r="O1102" s="156" t="s">
        <v>3834</v>
      </c>
      <c r="P1102" s="145">
        <v>43251230000489</v>
      </c>
    </row>
    <row r="1103" spans="1:16" ht="27.75" customHeight="1" x14ac:dyDescent="0.2">
      <c r="A1103" s="79">
        <v>1095</v>
      </c>
      <c r="B1103" s="149" t="s">
        <v>30</v>
      </c>
      <c r="C1103" s="162" t="s">
        <v>169</v>
      </c>
      <c r="D1103" s="150" t="s">
        <v>3631</v>
      </c>
      <c r="E1103" s="151" t="s">
        <v>3351</v>
      </c>
      <c r="F1103" s="150" t="s">
        <v>3825</v>
      </c>
      <c r="G1103" s="150" t="s">
        <v>1643</v>
      </c>
      <c r="H1103" s="150" t="s">
        <v>2769</v>
      </c>
      <c r="I1103" s="152">
        <v>6924</v>
      </c>
      <c r="J1103" s="153">
        <f t="shared" si="66"/>
        <v>6924</v>
      </c>
      <c r="K1103" s="154">
        <v>42069</v>
      </c>
      <c r="L1103" s="155" t="s">
        <v>4631</v>
      </c>
      <c r="M1103" s="156">
        <v>2.010104E+18</v>
      </c>
      <c r="N1103" s="157" t="str">
        <f t="shared" si="65"/>
        <v>2010104000000000000FOR-016883/142069</v>
      </c>
      <c r="O1103" s="156" t="s">
        <v>3834</v>
      </c>
      <c r="P1103" s="145">
        <v>43251230000489</v>
      </c>
    </row>
    <row r="1104" spans="1:16" ht="27.75" customHeight="1" x14ac:dyDescent="0.2">
      <c r="A1104" s="79">
        <v>1096</v>
      </c>
      <c r="B1104" s="149" t="s">
        <v>30</v>
      </c>
      <c r="C1104" s="162" t="s">
        <v>169</v>
      </c>
      <c r="D1104" s="150" t="s">
        <v>3631</v>
      </c>
      <c r="E1104" s="151" t="s">
        <v>3351</v>
      </c>
      <c r="F1104" s="150" t="s">
        <v>3825</v>
      </c>
      <c r="G1104" s="150" t="s">
        <v>1644</v>
      </c>
      <c r="H1104" s="150" t="s">
        <v>2769</v>
      </c>
      <c r="I1104" s="152">
        <v>4360</v>
      </c>
      <c r="J1104" s="153">
        <f t="shared" si="66"/>
        <v>4360</v>
      </c>
      <c r="K1104" s="154">
        <v>42060</v>
      </c>
      <c r="L1104" s="155" t="s">
        <v>4632</v>
      </c>
      <c r="M1104" s="156">
        <v>2.010104E+18</v>
      </c>
      <c r="N1104" s="157" t="str">
        <f t="shared" si="65"/>
        <v>2010104000000000000FOR-016884/142060</v>
      </c>
      <c r="O1104" s="156" t="s">
        <v>3834</v>
      </c>
      <c r="P1104" s="145">
        <v>43251230000489</v>
      </c>
    </row>
    <row r="1105" spans="1:16" ht="27.75" customHeight="1" x14ac:dyDescent="0.2">
      <c r="A1105" s="79">
        <v>1097</v>
      </c>
      <c r="B1105" s="149" t="s">
        <v>30</v>
      </c>
      <c r="C1105" s="162" t="s">
        <v>169</v>
      </c>
      <c r="D1105" s="150" t="s">
        <v>3631</v>
      </c>
      <c r="E1105" s="151" t="s">
        <v>3351</v>
      </c>
      <c r="F1105" s="150" t="s">
        <v>3825</v>
      </c>
      <c r="G1105" s="150" t="s">
        <v>1645</v>
      </c>
      <c r="H1105" s="150" t="s">
        <v>2769</v>
      </c>
      <c r="I1105" s="152">
        <v>1469.16</v>
      </c>
      <c r="J1105" s="153">
        <f t="shared" si="66"/>
        <v>1469.16</v>
      </c>
      <c r="K1105" s="154">
        <v>42048</v>
      </c>
      <c r="L1105" s="155" t="s">
        <v>4633</v>
      </c>
      <c r="M1105" s="156">
        <v>2.010104E+18</v>
      </c>
      <c r="N1105" s="157" t="str">
        <f t="shared" si="65"/>
        <v>2010104000000000000FOR-016891/142048</v>
      </c>
      <c r="O1105" s="156" t="s">
        <v>3834</v>
      </c>
      <c r="P1105" s="145">
        <v>43251230000489</v>
      </c>
    </row>
    <row r="1106" spans="1:16" ht="27.75" customHeight="1" x14ac:dyDescent="0.2">
      <c r="A1106" s="79">
        <v>1098</v>
      </c>
      <c r="B1106" s="149" t="s">
        <v>30</v>
      </c>
      <c r="C1106" s="162" t="s">
        <v>169</v>
      </c>
      <c r="D1106" s="150" t="s">
        <v>3631</v>
      </c>
      <c r="E1106" s="151" t="s">
        <v>3351</v>
      </c>
      <c r="F1106" s="150" t="s">
        <v>3825</v>
      </c>
      <c r="G1106" s="150" t="s">
        <v>1646</v>
      </c>
      <c r="H1106" s="150" t="s">
        <v>2769</v>
      </c>
      <c r="I1106" s="152">
        <v>4562.25</v>
      </c>
      <c r="J1106" s="153">
        <f t="shared" si="66"/>
        <v>4562.25</v>
      </c>
      <c r="K1106" s="154">
        <v>42081</v>
      </c>
      <c r="L1106" s="155" t="s">
        <v>4634</v>
      </c>
      <c r="M1106" s="156">
        <v>2.010104E+18</v>
      </c>
      <c r="N1106" s="157" t="str">
        <f t="shared" si="65"/>
        <v>2010104000000000000FOR-017346/142081</v>
      </c>
      <c r="O1106" s="156" t="s">
        <v>3834</v>
      </c>
      <c r="P1106" s="145">
        <v>43251230000489</v>
      </c>
    </row>
    <row r="1107" spans="1:16" ht="27.75" customHeight="1" x14ac:dyDescent="0.2">
      <c r="A1107" s="79">
        <v>1099</v>
      </c>
      <c r="B1107" s="149" t="s">
        <v>30</v>
      </c>
      <c r="C1107" s="162" t="s">
        <v>174</v>
      </c>
      <c r="D1107" s="150" t="s">
        <v>3637</v>
      </c>
      <c r="E1107" s="151" t="s">
        <v>3356</v>
      </c>
      <c r="F1107" s="150" t="s">
        <v>3825</v>
      </c>
      <c r="G1107" s="150" t="s">
        <v>1704</v>
      </c>
      <c r="H1107" s="150" t="s">
        <v>2769</v>
      </c>
      <c r="I1107" s="152">
        <v>390</v>
      </c>
      <c r="J1107" s="153">
        <f t="shared" si="66"/>
        <v>390</v>
      </c>
      <c r="K1107" s="154">
        <v>42060</v>
      </c>
      <c r="L1107" s="155" t="s">
        <v>4635</v>
      </c>
      <c r="M1107" s="156">
        <v>2.010104E+18</v>
      </c>
      <c r="N1107" s="157" t="str">
        <f t="shared" si="65"/>
        <v>2010104000000000000FOR-014309/142060</v>
      </c>
      <c r="O1107" s="156" t="s">
        <v>3834</v>
      </c>
      <c r="P1107" s="145">
        <v>89423669001767</v>
      </c>
    </row>
    <row r="1108" spans="1:16" ht="27.75" customHeight="1" x14ac:dyDescent="0.2">
      <c r="A1108" s="79">
        <v>1100</v>
      </c>
      <c r="B1108" s="149" t="s">
        <v>30</v>
      </c>
      <c r="C1108" s="162" t="s">
        <v>174</v>
      </c>
      <c r="D1108" s="150" t="s">
        <v>3637</v>
      </c>
      <c r="E1108" s="151" t="s">
        <v>3356</v>
      </c>
      <c r="F1108" s="150" t="s">
        <v>3825</v>
      </c>
      <c r="G1108" s="150" t="s">
        <v>1705</v>
      </c>
      <c r="H1108" s="150" t="s">
        <v>2769</v>
      </c>
      <c r="I1108" s="152">
        <v>700</v>
      </c>
      <c r="J1108" s="153">
        <f t="shared" si="66"/>
        <v>700</v>
      </c>
      <c r="K1108" s="154">
        <v>42060</v>
      </c>
      <c r="L1108" s="155" t="s">
        <v>4636</v>
      </c>
      <c r="M1108" s="156">
        <v>2.010104E+18</v>
      </c>
      <c r="N1108" s="157" t="str">
        <f t="shared" si="65"/>
        <v>2010104000000000000FOR-014353/142060</v>
      </c>
      <c r="O1108" s="156" t="s">
        <v>3834</v>
      </c>
      <c r="P1108" s="145">
        <v>89423669001767</v>
      </c>
    </row>
    <row r="1109" spans="1:16" ht="27.75" customHeight="1" x14ac:dyDescent="0.2">
      <c r="A1109" s="79">
        <v>1101</v>
      </c>
      <c r="B1109" s="149" t="s">
        <v>30</v>
      </c>
      <c r="C1109" s="162" t="s">
        <v>175</v>
      </c>
      <c r="D1109" s="150" t="s">
        <v>2941</v>
      </c>
      <c r="E1109" s="151" t="s">
        <v>3357</v>
      </c>
      <c r="F1109" s="150" t="s">
        <v>3825</v>
      </c>
      <c r="G1109" s="150" t="s">
        <v>1706</v>
      </c>
      <c r="H1109" s="150" t="s">
        <v>2769</v>
      </c>
      <c r="I1109" s="152">
        <v>65.489999999999995</v>
      </c>
      <c r="J1109" s="153">
        <f t="shared" si="66"/>
        <v>65.489999999999995</v>
      </c>
      <c r="K1109" s="154">
        <v>42093</v>
      </c>
      <c r="L1109" s="155" t="s">
        <v>4637</v>
      </c>
      <c r="M1109" s="156">
        <v>2.010104E+18</v>
      </c>
      <c r="N1109" s="157" t="str">
        <f t="shared" si="65"/>
        <v>2010104000000000000FOR-086775/142093</v>
      </c>
      <c r="O1109" s="156" t="s">
        <v>3834</v>
      </c>
      <c r="P1109" s="145">
        <v>87867545000420</v>
      </c>
    </row>
    <row r="1110" spans="1:16" ht="27.75" customHeight="1" x14ac:dyDescent="0.2">
      <c r="A1110" s="79">
        <v>1102</v>
      </c>
      <c r="B1110" s="149" t="s">
        <v>31</v>
      </c>
      <c r="C1110" s="162" t="s">
        <v>175</v>
      </c>
      <c r="D1110" s="150" t="s">
        <v>2941</v>
      </c>
      <c r="E1110" s="151" t="s">
        <v>3357</v>
      </c>
      <c r="F1110" s="150" t="s">
        <v>3825</v>
      </c>
      <c r="G1110" s="150" t="s">
        <v>2516</v>
      </c>
      <c r="H1110" s="150" t="s">
        <v>2769</v>
      </c>
      <c r="I1110" s="152">
        <v>434.48</v>
      </c>
      <c r="J1110" s="153">
        <f t="shared" si="66"/>
        <v>434.48</v>
      </c>
      <c r="K1110" s="154">
        <v>42107</v>
      </c>
      <c r="L1110" s="155" t="s">
        <v>4749</v>
      </c>
      <c r="M1110" s="156">
        <v>2.010104E+18</v>
      </c>
      <c r="N1110" s="157" t="str">
        <f t="shared" si="65"/>
        <v>2010104000000000000FOR-087806/142107</v>
      </c>
      <c r="O1110" s="156" t="s">
        <v>3834</v>
      </c>
      <c r="P1110" s="145">
        <v>87867545000420</v>
      </c>
    </row>
    <row r="1111" spans="1:16" ht="27.75" customHeight="1" x14ac:dyDescent="0.2">
      <c r="A1111" s="79">
        <v>1103</v>
      </c>
      <c r="B1111" s="149" t="s">
        <v>31</v>
      </c>
      <c r="C1111" s="162" t="s">
        <v>175</v>
      </c>
      <c r="D1111" s="150" t="s">
        <v>2941</v>
      </c>
      <c r="E1111" s="151" t="s">
        <v>3357</v>
      </c>
      <c r="F1111" s="150" t="s">
        <v>3825</v>
      </c>
      <c r="G1111" s="150" t="s">
        <v>2517</v>
      </c>
      <c r="H1111" s="150" t="s">
        <v>2769</v>
      </c>
      <c r="I1111" s="152">
        <v>208.67</v>
      </c>
      <c r="J1111" s="153">
        <f t="shared" si="66"/>
        <v>208.67</v>
      </c>
      <c r="K1111" s="154">
        <v>42114</v>
      </c>
      <c r="L1111" s="155" t="s">
        <v>4750</v>
      </c>
      <c r="M1111" s="156">
        <v>2.010104E+18</v>
      </c>
      <c r="N1111" s="157" t="str">
        <f t="shared" si="65"/>
        <v>2010104000000000000FOR-089253/142114</v>
      </c>
      <c r="O1111" s="156" t="s">
        <v>3834</v>
      </c>
      <c r="P1111" s="145">
        <v>87867545000420</v>
      </c>
    </row>
    <row r="1112" spans="1:16" ht="27.75" customHeight="1" x14ac:dyDescent="0.2">
      <c r="A1112" s="79">
        <v>1104</v>
      </c>
      <c r="B1112" s="149" t="s">
        <v>30</v>
      </c>
      <c r="C1112" s="162" t="s">
        <v>176</v>
      </c>
      <c r="D1112" s="150" t="s">
        <v>3638</v>
      </c>
      <c r="E1112" s="151" t="s">
        <v>3358</v>
      </c>
      <c r="F1112" s="150" t="s">
        <v>3825</v>
      </c>
      <c r="G1112" s="150" t="s">
        <v>1707</v>
      </c>
      <c r="H1112" s="150" t="s">
        <v>2769</v>
      </c>
      <c r="I1112" s="152">
        <v>100</v>
      </c>
      <c r="J1112" s="153">
        <f t="shared" si="66"/>
        <v>100</v>
      </c>
      <c r="K1112" s="154">
        <v>42023</v>
      </c>
      <c r="L1112" s="155" t="s">
        <v>4638</v>
      </c>
      <c r="M1112" s="156">
        <v>2.010104E+18</v>
      </c>
      <c r="N1112" s="157" t="str">
        <f t="shared" si="65"/>
        <v>2010104000000000000FOR-044173/142023</v>
      </c>
      <c r="O1112" s="156" t="s">
        <v>3834</v>
      </c>
      <c r="P1112" s="145">
        <v>59911388000125</v>
      </c>
    </row>
    <row r="1113" spans="1:16" ht="27.75" customHeight="1" x14ac:dyDescent="0.2">
      <c r="A1113" s="79">
        <v>1105</v>
      </c>
      <c r="B1113" s="149" t="s">
        <v>30</v>
      </c>
      <c r="C1113" s="162" t="s">
        <v>176</v>
      </c>
      <c r="D1113" s="150" t="s">
        <v>3638</v>
      </c>
      <c r="E1113" s="151" t="s">
        <v>3358</v>
      </c>
      <c r="F1113" s="150" t="s">
        <v>3825</v>
      </c>
      <c r="G1113" s="150" t="s">
        <v>1708</v>
      </c>
      <c r="H1113" s="150" t="s">
        <v>2769</v>
      </c>
      <c r="I1113" s="152">
        <v>350</v>
      </c>
      <c r="J1113" s="153">
        <f t="shared" si="66"/>
        <v>350</v>
      </c>
      <c r="K1113" s="154">
        <v>42023</v>
      </c>
      <c r="L1113" s="155" t="s">
        <v>4639</v>
      </c>
      <c r="M1113" s="156">
        <v>2.010104E+18</v>
      </c>
      <c r="N1113" s="157" t="str">
        <f t="shared" si="65"/>
        <v>2010104000000000000FOR-044220/142023</v>
      </c>
      <c r="O1113" s="156" t="s">
        <v>3834</v>
      </c>
      <c r="P1113" s="145">
        <v>59911388000125</v>
      </c>
    </row>
    <row r="1114" spans="1:16" ht="27.75" customHeight="1" x14ac:dyDescent="0.2">
      <c r="A1114" s="79">
        <v>1106</v>
      </c>
      <c r="B1114" s="149" t="s">
        <v>30</v>
      </c>
      <c r="C1114" s="162" t="s">
        <v>176</v>
      </c>
      <c r="D1114" s="150" t="s">
        <v>3638</v>
      </c>
      <c r="E1114" s="151" t="s">
        <v>3358</v>
      </c>
      <c r="F1114" s="150" t="s">
        <v>3825</v>
      </c>
      <c r="G1114" s="150" t="s">
        <v>1709</v>
      </c>
      <c r="H1114" s="150" t="s">
        <v>2769</v>
      </c>
      <c r="I1114" s="152">
        <v>200</v>
      </c>
      <c r="J1114" s="153">
        <f t="shared" si="66"/>
        <v>200</v>
      </c>
      <c r="K1114" s="154">
        <v>42023</v>
      </c>
      <c r="L1114" s="155" t="s">
        <v>4640</v>
      </c>
      <c r="M1114" s="156">
        <v>2.010104E+18</v>
      </c>
      <c r="N1114" s="157" t="str">
        <f t="shared" si="65"/>
        <v>2010104000000000000FOR-044221/142023</v>
      </c>
      <c r="O1114" s="156" t="s">
        <v>3834</v>
      </c>
      <c r="P1114" s="145">
        <v>59911388000125</v>
      </c>
    </row>
    <row r="1115" spans="1:16" ht="27.75" customHeight="1" x14ac:dyDescent="0.2">
      <c r="A1115" s="79">
        <v>1107</v>
      </c>
      <c r="B1115" s="149" t="s">
        <v>30</v>
      </c>
      <c r="C1115" s="162" t="s">
        <v>176</v>
      </c>
      <c r="D1115" s="150" t="s">
        <v>3638</v>
      </c>
      <c r="E1115" s="151" t="s">
        <v>3358</v>
      </c>
      <c r="F1115" s="150" t="s">
        <v>3825</v>
      </c>
      <c r="G1115" s="150" t="s">
        <v>1710</v>
      </c>
      <c r="H1115" s="150" t="s">
        <v>2769</v>
      </c>
      <c r="I1115" s="152">
        <v>400</v>
      </c>
      <c r="J1115" s="153">
        <f t="shared" si="66"/>
        <v>400</v>
      </c>
      <c r="K1115" s="154">
        <v>42060</v>
      </c>
      <c r="L1115" s="155" t="s">
        <v>4641</v>
      </c>
      <c r="M1115" s="156">
        <v>2.010104E+18</v>
      </c>
      <c r="N1115" s="157" t="str">
        <f t="shared" si="65"/>
        <v>2010104000000000000FOR-045714/142060</v>
      </c>
      <c r="O1115" s="156" t="s">
        <v>3834</v>
      </c>
      <c r="P1115" s="145">
        <v>59911388000125</v>
      </c>
    </row>
    <row r="1116" spans="1:16" ht="27.75" customHeight="1" x14ac:dyDescent="0.2">
      <c r="A1116" s="79">
        <v>1108</v>
      </c>
      <c r="B1116" s="149" t="s">
        <v>30</v>
      </c>
      <c r="C1116" s="162" t="s">
        <v>176</v>
      </c>
      <c r="D1116" s="150" t="s">
        <v>3638</v>
      </c>
      <c r="E1116" s="151" t="s">
        <v>3358</v>
      </c>
      <c r="F1116" s="150" t="s">
        <v>3825</v>
      </c>
      <c r="G1116" s="150" t="s">
        <v>1711</v>
      </c>
      <c r="H1116" s="150" t="s">
        <v>2769</v>
      </c>
      <c r="I1116" s="152">
        <v>40</v>
      </c>
      <c r="J1116" s="153">
        <f t="shared" si="66"/>
        <v>40</v>
      </c>
      <c r="K1116" s="154">
        <v>42065</v>
      </c>
      <c r="L1116" s="155" t="s">
        <v>4642</v>
      </c>
      <c r="M1116" s="156">
        <v>2.010104E+18</v>
      </c>
      <c r="N1116" s="157" t="str">
        <f t="shared" si="65"/>
        <v>2010104000000000000FOR-047463/142065</v>
      </c>
      <c r="O1116" s="156" t="s">
        <v>3834</v>
      </c>
      <c r="P1116" s="145">
        <v>59911388000125</v>
      </c>
    </row>
    <row r="1117" spans="1:16" ht="27.75" customHeight="1" x14ac:dyDescent="0.2">
      <c r="A1117" s="79">
        <v>1109</v>
      </c>
      <c r="B1117" s="149" t="s">
        <v>30</v>
      </c>
      <c r="C1117" s="162" t="s">
        <v>176</v>
      </c>
      <c r="D1117" s="150" t="s">
        <v>3638</v>
      </c>
      <c r="E1117" s="151" t="s">
        <v>3358</v>
      </c>
      <c r="F1117" s="150" t="s">
        <v>3825</v>
      </c>
      <c r="G1117" s="150" t="s">
        <v>1712</v>
      </c>
      <c r="H1117" s="150" t="s">
        <v>2769</v>
      </c>
      <c r="I1117" s="152">
        <v>300</v>
      </c>
      <c r="J1117" s="153">
        <f t="shared" si="66"/>
        <v>300</v>
      </c>
      <c r="K1117" s="154">
        <v>42065</v>
      </c>
      <c r="L1117" s="155" t="s">
        <v>4643</v>
      </c>
      <c r="M1117" s="156">
        <v>2.010104E+18</v>
      </c>
      <c r="N1117" s="157" t="str">
        <f t="shared" si="65"/>
        <v>2010104000000000000FOR-047464/142065</v>
      </c>
      <c r="O1117" s="156" t="s">
        <v>3834</v>
      </c>
      <c r="P1117" s="145">
        <v>59911388000125</v>
      </c>
    </row>
    <row r="1118" spans="1:16" ht="27.75" customHeight="1" x14ac:dyDescent="0.2">
      <c r="A1118" s="79">
        <v>1110</v>
      </c>
      <c r="B1118" s="149" t="s">
        <v>30</v>
      </c>
      <c r="C1118" s="162" t="s">
        <v>176</v>
      </c>
      <c r="D1118" s="150" t="s">
        <v>3638</v>
      </c>
      <c r="E1118" s="151" t="s">
        <v>3358</v>
      </c>
      <c r="F1118" s="150" t="s">
        <v>3825</v>
      </c>
      <c r="G1118" s="150" t="s">
        <v>1713</v>
      </c>
      <c r="H1118" s="150" t="s">
        <v>2769</v>
      </c>
      <c r="I1118" s="152">
        <v>300</v>
      </c>
      <c r="J1118" s="153">
        <f t="shared" si="66"/>
        <v>300</v>
      </c>
      <c r="K1118" s="154">
        <v>42065</v>
      </c>
      <c r="L1118" s="155" t="s">
        <v>4644</v>
      </c>
      <c r="M1118" s="156">
        <v>2.010104E+18</v>
      </c>
      <c r="N1118" s="157" t="str">
        <f t="shared" si="65"/>
        <v>2010104000000000000FOR-047465/142065</v>
      </c>
      <c r="O1118" s="156" t="s">
        <v>3834</v>
      </c>
      <c r="P1118" s="145">
        <v>59911388000125</v>
      </c>
    </row>
    <row r="1119" spans="1:16" ht="27.75" customHeight="1" x14ac:dyDescent="0.2">
      <c r="A1119" s="79">
        <v>1111</v>
      </c>
      <c r="B1119" s="149" t="s">
        <v>30</v>
      </c>
      <c r="C1119" s="162" t="s">
        <v>176</v>
      </c>
      <c r="D1119" s="150" t="s">
        <v>3638</v>
      </c>
      <c r="E1119" s="151" t="s">
        <v>3358</v>
      </c>
      <c r="F1119" s="150" t="s">
        <v>3825</v>
      </c>
      <c r="G1119" s="150" t="s">
        <v>3082</v>
      </c>
      <c r="H1119" s="150" t="s">
        <v>2769</v>
      </c>
      <c r="I1119" s="152">
        <v>175</v>
      </c>
      <c r="J1119" s="153">
        <f t="shared" si="66"/>
        <v>175</v>
      </c>
      <c r="K1119" s="154">
        <v>42128</v>
      </c>
      <c r="L1119" s="155" t="s">
        <v>4645</v>
      </c>
      <c r="M1119" s="156">
        <v>2.010104E+18</v>
      </c>
      <c r="N1119" s="157" t="str">
        <f t="shared" si="65"/>
        <v>2010104000000000000FOR-053192/142128</v>
      </c>
      <c r="O1119" s="156" t="s">
        <v>3834</v>
      </c>
      <c r="P1119" s="145">
        <v>59911388000125</v>
      </c>
    </row>
    <row r="1120" spans="1:16" ht="27.75" customHeight="1" x14ac:dyDescent="0.2">
      <c r="A1120" s="79">
        <v>1112</v>
      </c>
      <c r="B1120" s="149" t="s">
        <v>30</v>
      </c>
      <c r="C1120" s="162" t="s">
        <v>176</v>
      </c>
      <c r="D1120" s="150" t="s">
        <v>3638</v>
      </c>
      <c r="E1120" s="151" t="s">
        <v>3358</v>
      </c>
      <c r="F1120" s="150" t="s">
        <v>3825</v>
      </c>
      <c r="G1120" s="150" t="s">
        <v>3083</v>
      </c>
      <c r="H1120" s="150" t="s">
        <v>2769</v>
      </c>
      <c r="I1120" s="152">
        <v>175</v>
      </c>
      <c r="J1120" s="153">
        <f t="shared" si="66"/>
        <v>175</v>
      </c>
      <c r="K1120" s="154">
        <v>42128</v>
      </c>
      <c r="L1120" s="155" t="s">
        <v>4646</v>
      </c>
      <c r="M1120" s="156">
        <v>2.010104E+18</v>
      </c>
      <c r="N1120" s="157" t="str">
        <f t="shared" si="65"/>
        <v>2010104000000000000FOR-053193/142128</v>
      </c>
      <c r="O1120" s="156" t="s">
        <v>3834</v>
      </c>
      <c r="P1120" s="145">
        <v>59911388000125</v>
      </c>
    </row>
    <row r="1121" spans="1:16" ht="27.75" customHeight="1" x14ac:dyDescent="0.2">
      <c r="A1121" s="79">
        <v>1113</v>
      </c>
      <c r="B1121" s="149" t="s">
        <v>30</v>
      </c>
      <c r="C1121" s="162" t="s">
        <v>177</v>
      </c>
      <c r="D1121" s="150" t="s">
        <v>3639</v>
      </c>
      <c r="E1121" s="151" t="s">
        <v>3359</v>
      </c>
      <c r="F1121" s="150" t="s">
        <v>3825</v>
      </c>
      <c r="G1121" s="150" t="s">
        <v>1714</v>
      </c>
      <c r="H1121" s="150" t="s">
        <v>2769</v>
      </c>
      <c r="I1121" s="152">
        <v>1426.68</v>
      </c>
      <c r="J1121" s="153">
        <f t="shared" si="66"/>
        <v>1426.68</v>
      </c>
      <c r="K1121" s="154">
        <v>41948</v>
      </c>
      <c r="L1121" s="155" t="s">
        <v>4647</v>
      </c>
      <c r="M1121" s="156">
        <v>2.010104E+18</v>
      </c>
      <c r="N1121" s="157" t="str">
        <f t="shared" si="65"/>
        <v>2010104000000000000FOR-046500/141948</v>
      </c>
      <c r="O1121" s="156" t="s">
        <v>3834</v>
      </c>
      <c r="P1121" s="145">
        <v>4363243000145</v>
      </c>
    </row>
    <row r="1122" spans="1:16" ht="27.75" customHeight="1" x14ac:dyDescent="0.2">
      <c r="A1122" s="79">
        <v>1114</v>
      </c>
      <c r="B1122" s="149" t="s">
        <v>30</v>
      </c>
      <c r="C1122" s="162" t="s">
        <v>177</v>
      </c>
      <c r="D1122" s="150" t="s">
        <v>3639</v>
      </c>
      <c r="E1122" s="151" t="s">
        <v>3359</v>
      </c>
      <c r="F1122" s="150" t="s">
        <v>3825</v>
      </c>
      <c r="G1122" s="150" t="s">
        <v>1715</v>
      </c>
      <c r="H1122" s="150" t="s">
        <v>2769</v>
      </c>
      <c r="I1122" s="152">
        <v>1850</v>
      </c>
      <c r="J1122" s="153">
        <f t="shared" si="66"/>
        <v>1850</v>
      </c>
      <c r="K1122" s="154">
        <v>41948</v>
      </c>
      <c r="L1122" s="155" t="s">
        <v>4648</v>
      </c>
      <c r="M1122" s="156">
        <v>2.010104E+18</v>
      </c>
      <c r="N1122" s="157" t="str">
        <f t="shared" si="65"/>
        <v>2010104000000000000FOR-046501/141948</v>
      </c>
      <c r="O1122" s="156" t="s">
        <v>3834</v>
      </c>
      <c r="P1122" s="145">
        <v>4363243000145</v>
      </c>
    </row>
    <row r="1123" spans="1:16" ht="27.75" customHeight="1" x14ac:dyDescent="0.2">
      <c r="A1123" s="79">
        <v>1115</v>
      </c>
      <c r="B1123" s="149" t="s">
        <v>30</v>
      </c>
      <c r="C1123" s="162" t="s">
        <v>177</v>
      </c>
      <c r="D1123" s="150" t="s">
        <v>3639</v>
      </c>
      <c r="E1123" s="151" t="s">
        <v>3359</v>
      </c>
      <c r="F1123" s="150" t="s">
        <v>3825</v>
      </c>
      <c r="G1123" s="150" t="s">
        <v>1716</v>
      </c>
      <c r="H1123" s="150" t="s">
        <v>2769</v>
      </c>
      <c r="I1123" s="152">
        <v>1550</v>
      </c>
      <c r="J1123" s="153">
        <f t="shared" si="66"/>
        <v>1550</v>
      </c>
      <c r="K1123" s="154">
        <v>41948</v>
      </c>
      <c r="L1123" s="155" t="s">
        <v>4649</v>
      </c>
      <c r="M1123" s="156">
        <v>2.010104E+18</v>
      </c>
      <c r="N1123" s="157" t="str">
        <f t="shared" si="65"/>
        <v>2010104000000000000FOR-046694/141948</v>
      </c>
      <c r="O1123" s="156" t="s">
        <v>3834</v>
      </c>
      <c r="P1123" s="145">
        <v>4363243000145</v>
      </c>
    </row>
    <row r="1124" spans="1:16" ht="27.75" customHeight="1" x14ac:dyDescent="0.2">
      <c r="A1124" s="79">
        <v>1116</v>
      </c>
      <c r="B1124" s="149" t="s">
        <v>30</v>
      </c>
      <c r="C1124" s="162" t="s">
        <v>177</v>
      </c>
      <c r="D1124" s="150" t="s">
        <v>3639</v>
      </c>
      <c r="E1124" s="151" t="s">
        <v>3359</v>
      </c>
      <c r="F1124" s="150" t="s">
        <v>3825</v>
      </c>
      <c r="G1124" s="150" t="s">
        <v>1717</v>
      </c>
      <c r="H1124" s="150" t="s">
        <v>2769</v>
      </c>
      <c r="I1124" s="152">
        <v>1800</v>
      </c>
      <c r="J1124" s="153">
        <f t="shared" si="66"/>
        <v>1800</v>
      </c>
      <c r="K1124" s="154">
        <v>41948</v>
      </c>
      <c r="L1124" s="155" t="s">
        <v>4650</v>
      </c>
      <c r="M1124" s="156">
        <v>2.010104E+18</v>
      </c>
      <c r="N1124" s="157" t="str">
        <f t="shared" si="65"/>
        <v>2010104000000000000FOR-046758/141948</v>
      </c>
      <c r="O1124" s="156" t="s">
        <v>3834</v>
      </c>
      <c r="P1124" s="145">
        <v>4363243000145</v>
      </c>
    </row>
    <row r="1125" spans="1:16" ht="27.75" customHeight="1" x14ac:dyDescent="0.2">
      <c r="A1125" s="79">
        <v>1117</v>
      </c>
      <c r="B1125" s="149" t="s">
        <v>30</v>
      </c>
      <c r="C1125" s="162" t="s">
        <v>177</v>
      </c>
      <c r="D1125" s="150" t="s">
        <v>3640</v>
      </c>
      <c r="E1125" s="151" t="s">
        <v>3360</v>
      </c>
      <c r="F1125" s="150" t="s">
        <v>3825</v>
      </c>
      <c r="G1125" s="150" t="s">
        <v>1718</v>
      </c>
      <c r="H1125" s="150" t="s">
        <v>2769</v>
      </c>
      <c r="I1125" s="152">
        <v>1770</v>
      </c>
      <c r="J1125" s="153">
        <f t="shared" si="66"/>
        <v>1770</v>
      </c>
      <c r="K1125" s="154">
        <v>41948</v>
      </c>
      <c r="L1125" s="155" t="s">
        <v>4651</v>
      </c>
      <c r="M1125" s="156">
        <v>2.010104E+18</v>
      </c>
      <c r="N1125" s="157" t="str">
        <f t="shared" si="65"/>
        <v>2010104000000000000FOR-046903/141948</v>
      </c>
      <c r="O1125" s="156" t="s">
        <v>3834</v>
      </c>
      <c r="P1125" s="145">
        <v>4363243000226</v>
      </c>
    </row>
    <row r="1126" spans="1:16" ht="27.75" customHeight="1" x14ac:dyDescent="0.2">
      <c r="A1126" s="79">
        <v>1118</v>
      </c>
      <c r="B1126" s="149" t="s">
        <v>30</v>
      </c>
      <c r="C1126" s="162" t="s">
        <v>179</v>
      </c>
      <c r="D1126" s="150" t="s">
        <v>3642</v>
      </c>
      <c r="E1126" s="151" t="s">
        <v>3362</v>
      </c>
      <c r="F1126" s="150" t="s">
        <v>3825</v>
      </c>
      <c r="G1126" s="150" t="s">
        <v>1720</v>
      </c>
      <c r="H1126" s="150" t="s">
        <v>2769</v>
      </c>
      <c r="I1126" s="152">
        <v>239.09</v>
      </c>
      <c r="J1126" s="153">
        <f t="shared" si="66"/>
        <v>239.09</v>
      </c>
      <c r="K1126" s="154">
        <v>42060</v>
      </c>
      <c r="L1126" s="155" t="s">
        <v>4652</v>
      </c>
      <c r="M1126" s="156">
        <v>2.010104E+18</v>
      </c>
      <c r="N1126" s="157" t="str">
        <f t="shared" si="65"/>
        <v>2010104000000000000FOR-249553/142060</v>
      </c>
      <c r="O1126" s="156" t="s">
        <v>3834</v>
      </c>
      <c r="P1126" s="145">
        <v>11364642000196</v>
      </c>
    </row>
    <row r="1127" spans="1:16" ht="27.75" customHeight="1" x14ac:dyDescent="0.2">
      <c r="A1127" s="79">
        <v>1119</v>
      </c>
      <c r="B1127" s="149" t="s">
        <v>30</v>
      </c>
      <c r="C1127" s="162" t="s">
        <v>180</v>
      </c>
      <c r="D1127" s="150" t="s">
        <v>3643</v>
      </c>
      <c r="E1127" s="151" t="s">
        <v>3363</v>
      </c>
      <c r="F1127" s="150" t="s">
        <v>3825</v>
      </c>
      <c r="G1127" s="150" t="s">
        <v>1732</v>
      </c>
      <c r="H1127" s="150" t="s">
        <v>2769</v>
      </c>
      <c r="I1127" s="152">
        <v>5000</v>
      </c>
      <c r="J1127" s="153">
        <f t="shared" si="66"/>
        <v>5000</v>
      </c>
      <c r="K1127" s="154">
        <v>42116</v>
      </c>
      <c r="L1127" s="155" t="s">
        <v>4653</v>
      </c>
      <c r="M1127" s="156">
        <v>2.010104E+18</v>
      </c>
      <c r="N1127" s="157" t="str">
        <f t="shared" si="65"/>
        <v>2010104000000000000FOR-010748/142116</v>
      </c>
      <c r="O1127" s="156" t="s">
        <v>3834</v>
      </c>
      <c r="P1127" s="145">
        <v>2191966000340</v>
      </c>
    </row>
    <row r="1128" spans="1:16" ht="27.75" customHeight="1" x14ac:dyDescent="0.2">
      <c r="A1128" s="79">
        <v>1120</v>
      </c>
      <c r="B1128" s="149" t="s">
        <v>30</v>
      </c>
      <c r="C1128" s="162" t="s">
        <v>180</v>
      </c>
      <c r="D1128" s="150" t="s">
        <v>3643</v>
      </c>
      <c r="E1128" s="151" t="s">
        <v>3363</v>
      </c>
      <c r="F1128" s="150" t="s">
        <v>3825</v>
      </c>
      <c r="G1128" s="150" t="s">
        <v>1733</v>
      </c>
      <c r="H1128" s="150" t="s">
        <v>2769</v>
      </c>
      <c r="I1128" s="152">
        <v>4500</v>
      </c>
      <c r="J1128" s="153">
        <f t="shared" si="66"/>
        <v>4500</v>
      </c>
      <c r="K1128" s="154">
        <v>42118</v>
      </c>
      <c r="L1128" s="155" t="s">
        <v>4654</v>
      </c>
      <c r="M1128" s="156">
        <v>2.010104E+18</v>
      </c>
      <c r="N1128" s="157" t="str">
        <f t="shared" si="65"/>
        <v>2010104000000000000FOR-010765/142118</v>
      </c>
      <c r="O1128" s="156" t="s">
        <v>3834</v>
      </c>
      <c r="P1128" s="145">
        <v>2191966000340</v>
      </c>
    </row>
    <row r="1129" spans="1:16" ht="27.75" customHeight="1" x14ac:dyDescent="0.2">
      <c r="A1129" s="79">
        <v>1121</v>
      </c>
      <c r="B1129" s="149" t="s">
        <v>30</v>
      </c>
      <c r="C1129" s="162" t="s">
        <v>180</v>
      </c>
      <c r="D1129" s="150" t="s">
        <v>3643</v>
      </c>
      <c r="E1129" s="151" t="s">
        <v>3363</v>
      </c>
      <c r="F1129" s="150" t="s">
        <v>3825</v>
      </c>
      <c r="G1129" s="150" t="s">
        <v>1734</v>
      </c>
      <c r="H1129" s="150" t="s">
        <v>2769</v>
      </c>
      <c r="I1129" s="152">
        <v>6259.5</v>
      </c>
      <c r="J1129" s="153">
        <f t="shared" si="66"/>
        <v>6259.5</v>
      </c>
      <c r="K1129" s="154">
        <v>42118</v>
      </c>
      <c r="L1129" s="155" t="s">
        <v>4655</v>
      </c>
      <c r="M1129" s="156">
        <v>2.010104E+18</v>
      </c>
      <c r="N1129" s="157" t="str">
        <f t="shared" si="65"/>
        <v>2010104000000000000FOR-010767/142118</v>
      </c>
      <c r="O1129" s="156" t="s">
        <v>3834</v>
      </c>
      <c r="P1129" s="145">
        <v>2191966000340</v>
      </c>
    </row>
    <row r="1130" spans="1:16" ht="27.75" customHeight="1" x14ac:dyDescent="0.2">
      <c r="A1130" s="79">
        <v>1122</v>
      </c>
      <c r="B1130" s="149" t="s">
        <v>30</v>
      </c>
      <c r="C1130" s="162" t="s">
        <v>180</v>
      </c>
      <c r="D1130" s="150" t="s">
        <v>3643</v>
      </c>
      <c r="E1130" s="151" t="s">
        <v>3363</v>
      </c>
      <c r="F1130" s="150" t="s">
        <v>3825</v>
      </c>
      <c r="G1130" s="150" t="s">
        <v>1735</v>
      </c>
      <c r="H1130" s="150" t="s">
        <v>2769</v>
      </c>
      <c r="I1130" s="152">
        <v>4500</v>
      </c>
      <c r="J1130" s="153">
        <f t="shared" si="66"/>
        <v>4500</v>
      </c>
      <c r="K1130" s="154">
        <v>42121</v>
      </c>
      <c r="L1130" s="155" t="s">
        <v>4656</v>
      </c>
      <c r="M1130" s="156">
        <v>2.010104E+18</v>
      </c>
      <c r="N1130" s="157" t="str">
        <f t="shared" si="65"/>
        <v>2010104000000000000FOR-010779/142121</v>
      </c>
      <c r="O1130" s="156" t="s">
        <v>3834</v>
      </c>
      <c r="P1130" s="145">
        <v>2191966000340</v>
      </c>
    </row>
    <row r="1131" spans="1:16" ht="27.75" customHeight="1" x14ac:dyDescent="0.2">
      <c r="A1131" s="79">
        <v>1123</v>
      </c>
      <c r="B1131" s="149" t="s">
        <v>30</v>
      </c>
      <c r="C1131" s="162" t="s">
        <v>180</v>
      </c>
      <c r="D1131" s="150" t="s">
        <v>3643</v>
      </c>
      <c r="E1131" s="151" t="s">
        <v>3363</v>
      </c>
      <c r="F1131" s="150" t="s">
        <v>3825</v>
      </c>
      <c r="G1131" s="150" t="s">
        <v>3084</v>
      </c>
      <c r="H1131" s="150" t="s">
        <v>2769</v>
      </c>
      <c r="I1131" s="152">
        <v>458</v>
      </c>
      <c r="J1131" s="153">
        <f t="shared" ref="J1131:J1162" si="67">I1131</f>
        <v>458</v>
      </c>
      <c r="K1131" s="154">
        <v>42157</v>
      </c>
      <c r="L1131" s="155" t="s">
        <v>4657</v>
      </c>
      <c r="M1131" s="156">
        <v>2.010104E+18</v>
      </c>
      <c r="N1131" s="157" t="str">
        <f t="shared" si="65"/>
        <v>2010104000000000000FOR-011013/142157</v>
      </c>
      <c r="O1131" s="156" t="s">
        <v>3834</v>
      </c>
      <c r="P1131" s="145">
        <v>2191966000340</v>
      </c>
    </row>
    <row r="1132" spans="1:16" ht="27.75" customHeight="1" x14ac:dyDescent="0.2">
      <c r="A1132" s="79">
        <v>1124</v>
      </c>
      <c r="B1132" s="149" t="s">
        <v>30</v>
      </c>
      <c r="C1132" s="162" t="s">
        <v>180</v>
      </c>
      <c r="D1132" s="150" t="s">
        <v>3643</v>
      </c>
      <c r="E1132" s="151" t="s">
        <v>3363</v>
      </c>
      <c r="F1132" s="150" t="s">
        <v>3825</v>
      </c>
      <c r="G1132" s="150" t="s">
        <v>1787</v>
      </c>
      <c r="H1132" s="150" t="s">
        <v>2769</v>
      </c>
      <c r="I1132" s="152">
        <v>432</v>
      </c>
      <c r="J1132" s="153">
        <f t="shared" si="67"/>
        <v>432</v>
      </c>
      <c r="K1132" s="154">
        <v>42157</v>
      </c>
      <c r="L1132" s="155" t="s">
        <v>4658</v>
      </c>
      <c r="M1132" s="156">
        <v>2.010104E+18</v>
      </c>
      <c r="N1132" s="157" t="str">
        <f t="shared" si="65"/>
        <v>2010104000000000000FOR-011014/142157</v>
      </c>
      <c r="O1132" s="156" t="s">
        <v>3834</v>
      </c>
      <c r="P1132" s="145">
        <v>2191966000340</v>
      </c>
    </row>
    <row r="1133" spans="1:16" ht="27.75" customHeight="1" x14ac:dyDescent="0.2">
      <c r="A1133" s="79">
        <v>1125</v>
      </c>
      <c r="B1133" s="149" t="s">
        <v>30</v>
      </c>
      <c r="C1133" s="162" t="s">
        <v>180</v>
      </c>
      <c r="D1133" s="150" t="s">
        <v>3643</v>
      </c>
      <c r="E1133" s="151" t="s">
        <v>3363</v>
      </c>
      <c r="F1133" s="150" t="s">
        <v>3825</v>
      </c>
      <c r="G1133" s="150" t="s">
        <v>3085</v>
      </c>
      <c r="H1133" s="150" t="s">
        <v>2769</v>
      </c>
      <c r="I1133" s="152">
        <v>3500</v>
      </c>
      <c r="J1133" s="153">
        <f t="shared" si="67"/>
        <v>3500</v>
      </c>
      <c r="K1133" s="154">
        <v>42157</v>
      </c>
      <c r="L1133" s="155" t="s">
        <v>4659</v>
      </c>
      <c r="M1133" s="156">
        <v>2.010104E+18</v>
      </c>
      <c r="N1133" s="157" t="str">
        <f t="shared" si="65"/>
        <v>2010104000000000000FOR-011015/142157</v>
      </c>
      <c r="O1133" s="156" t="s">
        <v>3834</v>
      </c>
      <c r="P1133" s="145">
        <v>2191966000340</v>
      </c>
    </row>
    <row r="1134" spans="1:16" ht="27.75" customHeight="1" x14ac:dyDescent="0.2">
      <c r="A1134" s="79">
        <v>1126</v>
      </c>
      <c r="B1134" s="149" t="s">
        <v>30</v>
      </c>
      <c r="C1134" s="162" t="s">
        <v>180</v>
      </c>
      <c r="D1134" s="150" t="s">
        <v>3643</v>
      </c>
      <c r="E1134" s="151" t="s">
        <v>3363</v>
      </c>
      <c r="F1134" s="150" t="s">
        <v>3825</v>
      </c>
      <c r="G1134" s="150" t="s">
        <v>1788</v>
      </c>
      <c r="H1134" s="150" t="s">
        <v>2769</v>
      </c>
      <c r="I1134" s="152">
        <v>900</v>
      </c>
      <c r="J1134" s="153">
        <f t="shared" si="67"/>
        <v>900</v>
      </c>
      <c r="K1134" s="154">
        <v>42157</v>
      </c>
      <c r="L1134" s="155" t="s">
        <v>4660</v>
      </c>
      <c r="M1134" s="156">
        <v>2.010104E+18</v>
      </c>
      <c r="N1134" s="157" t="str">
        <f t="shared" si="65"/>
        <v>2010104000000000000FOR-011016/142157</v>
      </c>
      <c r="O1134" s="156" t="s">
        <v>3834</v>
      </c>
      <c r="P1134" s="145">
        <v>2191966000340</v>
      </c>
    </row>
    <row r="1135" spans="1:16" ht="27.75" customHeight="1" x14ac:dyDescent="0.2">
      <c r="A1135" s="79">
        <v>1127</v>
      </c>
      <c r="B1135" s="149" t="s">
        <v>30</v>
      </c>
      <c r="C1135" s="162" t="s">
        <v>180</v>
      </c>
      <c r="D1135" s="150" t="s">
        <v>3643</v>
      </c>
      <c r="E1135" s="151" t="s">
        <v>3363</v>
      </c>
      <c r="F1135" s="150" t="s">
        <v>3825</v>
      </c>
      <c r="G1135" s="150" t="s">
        <v>3086</v>
      </c>
      <c r="H1135" s="150" t="s">
        <v>2769</v>
      </c>
      <c r="I1135" s="152">
        <v>3000</v>
      </c>
      <c r="J1135" s="153">
        <f t="shared" si="67"/>
        <v>3000</v>
      </c>
      <c r="K1135" s="154">
        <v>42158</v>
      </c>
      <c r="L1135" s="155" t="s">
        <v>4661</v>
      </c>
      <c r="M1135" s="156">
        <v>2.010104E+18</v>
      </c>
      <c r="N1135" s="157" t="str">
        <f t="shared" si="65"/>
        <v>2010104000000000000FOR-011019/142158</v>
      </c>
      <c r="O1135" s="156" t="s">
        <v>3834</v>
      </c>
      <c r="P1135" s="145">
        <v>2191966000340</v>
      </c>
    </row>
    <row r="1136" spans="1:16" ht="27.75" customHeight="1" x14ac:dyDescent="0.2">
      <c r="A1136" s="79">
        <v>1128</v>
      </c>
      <c r="B1136" s="149" t="s">
        <v>30</v>
      </c>
      <c r="C1136" s="162" t="s">
        <v>180</v>
      </c>
      <c r="D1136" s="150" t="s">
        <v>3643</v>
      </c>
      <c r="E1136" s="151" t="s">
        <v>3363</v>
      </c>
      <c r="F1136" s="150" t="s">
        <v>3825</v>
      </c>
      <c r="G1136" s="150" t="s">
        <v>1789</v>
      </c>
      <c r="H1136" s="150" t="s">
        <v>2769</v>
      </c>
      <c r="I1136" s="152">
        <v>528</v>
      </c>
      <c r="J1136" s="153">
        <f t="shared" si="67"/>
        <v>528</v>
      </c>
      <c r="K1136" s="154">
        <v>42158</v>
      </c>
      <c r="L1136" s="155" t="s">
        <v>4662</v>
      </c>
      <c r="M1136" s="156">
        <v>2.010104E+18</v>
      </c>
      <c r="N1136" s="157" t="str">
        <f t="shared" si="65"/>
        <v>2010104000000000000FOR-011020/142158</v>
      </c>
      <c r="O1136" s="156" t="s">
        <v>3834</v>
      </c>
      <c r="P1136" s="145">
        <v>2191966000340</v>
      </c>
    </row>
    <row r="1137" spans="1:16" ht="27.75" customHeight="1" x14ac:dyDescent="0.2">
      <c r="A1137" s="79">
        <v>1129</v>
      </c>
      <c r="B1137" s="149" t="s">
        <v>30</v>
      </c>
      <c r="C1137" s="162" t="s">
        <v>180</v>
      </c>
      <c r="D1137" s="150" t="s">
        <v>3643</v>
      </c>
      <c r="E1137" s="151" t="s">
        <v>3363</v>
      </c>
      <c r="F1137" s="150" t="s">
        <v>3825</v>
      </c>
      <c r="G1137" s="150" t="s">
        <v>3087</v>
      </c>
      <c r="H1137" s="150" t="s">
        <v>2769</v>
      </c>
      <c r="I1137" s="152">
        <v>2000</v>
      </c>
      <c r="J1137" s="153">
        <f t="shared" si="67"/>
        <v>2000</v>
      </c>
      <c r="K1137" s="154">
        <v>42159</v>
      </c>
      <c r="L1137" s="155" t="s">
        <v>4663</v>
      </c>
      <c r="M1137" s="156">
        <v>2.010104E+18</v>
      </c>
      <c r="N1137" s="157" t="str">
        <f t="shared" si="65"/>
        <v>2010104000000000000FOR-011027/142159</v>
      </c>
      <c r="O1137" s="156" t="s">
        <v>3834</v>
      </c>
      <c r="P1137" s="145">
        <v>2191966000340</v>
      </c>
    </row>
    <row r="1138" spans="1:16" ht="27.75" customHeight="1" x14ac:dyDescent="0.2">
      <c r="A1138" s="79">
        <v>1130</v>
      </c>
      <c r="B1138" s="149" t="s">
        <v>30</v>
      </c>
      <c r="C1138" s="162" t="s">
        <v>180</v>
      </c>
      <c r="D1138" s="150" t="s">
        <v>3643</v>
      </c>
      <c r="E1138" s="151" t="s">
        <v>3363</v>
      </c>
      <c r="F1138" s="150" t="s">
        <v>3825</v>
      </c>
      <c r="G1138" s="150" t="s">
        <v>1790</v>
      </c>
      <c r="H1138" s="150" t="s">
        <v>2769</v>
      </c>
      <c r="I1138" s="152">
        <v>730</v>
      </c>
      <c r="J1138" s="153">
        <f t="shared" si="67"/>
        <v>730</v>
      </c>
      <c r="K1138" s="154">
        <v>42159</v>
      </c>
      <c r="L1138" s="155" t="s">
        <v>4664</v>
      </c>
      <c r="M1138" s="156">
        <v>2.010104E+18</v>
      </c>
      <c r="N1138" s="157" t="str">
        <f t="shared" si="65"/>
        <v>2010104000000000000FOR-011028/142159</v>
      </c>
      <c r="O1138" s="156" t="s">
        <v>3834</v>
      </c>
      <c r="P1138" s="145">
        <v>2191966000340</v>
      </c>
    </row>
    <row r="1139" spans="1:16" ht="27.75" customHeight="1" x14ac:dyDescent="0.2">
      <c r="A1139" s="79">
        <v>1131</v>
      </c>
      <c r="B1139" s="149" t="s">
        <v>30</v>
      </c>
      <c r="C1139" s="162" t="s">
        <v>180</v>
      </c>
      <c r="D1139" s="150" t="s">
        <v>3643</v>
      </c>
      <c r="E1139" s="151" t="s">
        <v>3363</v>
      </c>
      <c r="F1139" s="150" t="s">
        <v>3825</v>
      </c>
      <c r="G1139" s="150" t="s">
        <v>3088</v>
      </c>
      <c r="H1139" s="150" t="s">
        <v>2769</v>
      </c>
      <c r="I1139" s="152">
        <v>6259.5</v>
      </c>
      <c r="J1139" s="153">
        <f t="shared" si="67"/>
        <v>6259.5</v>
      </c>
      <c r="K1139" s="154">
        <v>42159</v>
      </c>
      <c r="L1139" s="155" t="s">
        <v>4665</v>
      </c>
      <c r="M1139" s="156">
        <v>2.010104E+18</v>
      </c>
      <c r="N1139" s="157" t="str">
        <f t="shared" si="65"/>
        <v>2010104000000000000FOR-011041/142159</v>
      </c>
      <c r="O1139" s="156" t="s">
        <v>3834</v>
      </c>
      <c r="P1139" s="145">
        <v>2191966000340</v>
      </c>
    </row>
    <row r="1140" spans="1:16" ht="27.75" customHeight="1" x14ac:dyDescent="0.2">
      <c r="A1140" s="79">
        <v>1132</v>
      </c>
      <c r="B1140" s="149" t="s">
        <v>30</v>
      </c>
      <c r="C1140" s="162" t="s">
        <v>180</v>
      </c>
      <c r="D1140" s="150" t="s">
        <v>3643</v>
      </c>
      <c r="E1140" s="151" t="s">
        <v>3363</v>
      </c>
      <c r="F1140" s="150" t="s">
        <v>3825</v>
      </c>
      <c r="G1140" s="150" t="s">
        <v>3089</v>
      </c>
      <c r="H1140" s="150" t="s">
        <v>2769</v>
      </c>
      <c r="I1140" s="152">
        <v>6259.5</v>
      </c>
      <c r="J1140" s="153">
        <f t="shared" si="67"/>
        <v>6259.5</v>
      </c>
      <c r="K1140" s="154">
        <v>42164</v>
      </c>
      <c r="L1140" s="155" t="s">
        <v>4666</v>
      </c>
      <c r="M1140" s="156">
        <v>2.010104E+18</v>
      </c>
      <c r="N1140" s="157" t="str">
        <f t="shared" si="65"/>
        <v>2010104000000000000FOR-011055/142164</v>
      </c>
      <c r="O1140" s="156" t="s">
        <v>3834</v>
      </c>
      <c r="P1140" s="145">
        <v>2191966000340</v>
      </c>
    </row>
    <row r="1141" spans="1:16" ht="27.75" customHeight="1" x14ac:dyDescent="0.2">
      <c r="A1141" s="79">
        <v>1133</v>
      </c>
      <c r="B1141" s="149" t="s">
        <v>30</v>
      </c>
      <c r="C1141" s="162" t="s">
        <v>180</v>
      </c>
      <c r="D1141" s="150" t="s">
        <v>3643</v>
      </c>
      <c r="E1141" s="151" t="s">
        <v>3363</v>
      </c>
      <c r="F1141" s="150" t="s">
        <v>3825</v>
      </c>
      <c r="G1141" s="150" t="s">
        <v>3090</v>
      </c>
      <c r="H1141" s="150" t="s">
        <v>2769</v>
      </c>
      <c r="I1141" s="152">
        <v>4500</v>
      </c>
      <c r="J1141" s="153">
        <f t="shared" si="67"/>
        <v>4500</v>
      </c>
      <c r="K1141" s="154">
        <v>42164</v>
      </c>
      <c r="L1141" s="155" t="s">
        <v>4667</v>
      </c>
      <c r="M1141" s="156">
        <v>2.010104E+18</v>
      </c>
      <c r="N1141" s="157" t="str">
        <f t="shared" si="65"/>
        <v>2010104000000000000FOR-011056/142164</v>
      </c>
      <c r="O1141" s="156" t="s">
        <v>3834</v>
      </c>
      <c r="P1141" s="145">
        <v>2191966000340</v>
      </c>
    </row>
    <row r="1142" spans="1:16" ht="27.75" customHeight="1" x14ac:dyDescent="0.2">
      <c r="A1142" s="79">
        <v>1134</v>
      </c>
      <c r="B1142" s="149" t="s">
        <v>30</v>
      </c>
      <c r="C1142" s="162" t="s">
        <v>180</v>
      </c>
      <c r="D1142" s="150" t="s">
        <v>3643</v>
      </c>
      <c r="E1142" s="151" t="s">
        <v>3363</v>
      </c>
      <c r="F1142" s="150" t="s">
        <v>3825</v>
      </c>
      <c r="G1142" s="150" t="s">
        <v>3091</v>
      </c>
      <c r="H1142" s="150" t="s">
        <v>2769</v>
      </c>
      <c r="I1142" s="152">
        <v>8000</v>
      </c>
      <c r="J1142" s="153">
        <f t="shared" si="67"/>
        <v>8000</v>
      </c>
      <c r="K1142" s="154">
        <v>42164</v>
      </c>
      <c r="L1142" s="155" t="s">
        <v>4668</v>
      </c>
      <c r="M1142" s="156">
        <v>2.010104E+18</v>
      </c>
      <c r="N1142" s="157" t="str">
        <f t="shared" si="65"/>
        <v>2010104000000000000FOR-011057/142164</v>
      </c>
      <c r="O1142" s="156" t="s">
        <v>3834</v>
      </c>
      <c r="P1142" s="145">
        <v>2191966000340</v>
      </c>
    </row>
    <row r="1143" spans="1:16" ht="27.75" customHeight="1" x14ac:dyDescent="0.2">
      <c r="A1143" s="79">
        <v>1135</v>
      </c>
      <c r="B1143" s="149" t="s">
        <v>30</v>
      </c>
      <c r="C1143" s="162" t="s">
        <v>180</v>
      </c>
      <c r="D1143" s="150" t="s">
        <v>3643</v>
      </c>
      <c r="E1143" s="151" t="s">
        <v>3363</v>
      </c>
      <c r="F1143" s="150" t="s">
        <v>3825</v>
      </c>
      <c r="G1143" s="150" t="s">
        <v>3092</v>
      </c>
      <c r="H1143" s="150" t="s">
        <v>2769</v>
      </c>
      <c r="I1143" s="152">
        <v>4000</v>
      </c>
      <c r="J1143" s="153">
        <f t="shared" si="67"/>
        <v>4000</v>
      </c>
      <c r="K1143" s="154">
        <v>42164</v>
      </c>
      <c r="L1143" s="155" t="s">
        <v>4669</v>
      </c>
      <c r="M1143" s="156">
        <v>2.010104E+18</v>
      </c>
      <c r="N1143" s="157" t="str">
        <f t="shared" si="65"/>
        <v>2010104000000000000FOR-011058/142164</v>
      </c>
      <c r="O1143" s="156" t="s">
        <v>3834</v>
      </c>
      <c r="P1143" s="145">
        <v>2191966000340</v>
      </c>
    </row>
    <row r="1144" spans="1:16" ht="27.75" customHeight="1" x14ac:dyDescent="0.2">
      <c r="A1144" s="79">
        <v>1136</v>
      </c>
      <c r="B1144" s="149" t="s">
        <v>30</v>
      </c>
      <c r="C1144" s="162" t="s">
        <v>180</v>
      </c>
      <c r="D1144" s="150" t="s">
        <v>3643</v>
      </c>
      <c r="E1144" s="151" t="s">
        <v>3363</v>
      </c>
      <c r="F1144" s="150" t="s">
        <v>3825</v>
      </c>
      <c r="G1144" s="150" t="s">
        <v>3093</v>
      </c>
      <c r="H1144" s="150" t="s">
        <v>2769</v>
      </c>
      <c r="I1144" s="152">
        <v>2500</v>
      </c>
      <c r="J1144" s="153">
        <f t="shared" si="67"/>
        <v>2500</v>
      </c>
      <c r="K1144" s="154">
        <v>42164</v>
      </c>
      <c r="L1144" s="155" t="s">
        <v>4670</v>
      </c>
      <c r="M1144" s="156">
        <v>2.010104E+18</v>
      </c>
      <c r="N1144" s="157" t="str">
        <f t="shared" si="65"/>
        <v>2010104000000000000FOR-011059/142164</v>
      </c>
      <c r="O1144" s="156" t="s">
        <v>3834</v>
      </c>
      <c r="P1144" s="145">
        <v>2191966000340</v>
      </c>
    </row>
    <row r="1145" spans="1:16" ht="27.75" customHeight="1" x14ac:dyDescent="0.2">
      <c r="A1145" s="79">
        <v>1137</v>
      </c>
      <c r="B1145" s="149" t="s">
        <v>30</v>
      </c>
      <c r="C1145" s="162" t="s">
        <v>180</v>
      </c>
      <c r="D1145" s="150" t="s">
        <v>3643</v>
      </c>
      <c r="E1145" s="151" t="s">
        <v>3363</v>
      </c>
      <c r="F1145" s="150" t="s">
        <v>3825</v>
      </c>
      <c r="G1145" s="150" t="s">
        <v>3094</v>
      </c>
      <c r="H1145" s="150" t="s">
        <v>2769</v>
      </c>
      <c r="I1145" s="152">
        <v>3500</v>
      </c>
      <c r="J1145" s="153">
        <f t="shared" si="67"/>
        <v>3500</v>
      </c>
      <c r="K1145" s="154">
        <v>42164</v>
      </c>
      <c r="L1145" s="155" t="s">
        <v>4671</v>
      </c>
      <c r="M1145" s="156">
        <v>2.010104E+18</v>
      </c>
      <c r="N1145" s="157" t="str">
        <f t="shared" si="65"/>
        <v>2010104000000000000FOR-011061/142164</v>
      </c>
      <c r="O1145" s="156" t="s">
        <v>3834</v>
      </c>
      <c r="P1145" s="145">
        <v>2191966000340</v>
      </c>
    </row>
    <row r="1146" spans="1:16" ht="27.75" customHeight="1" x14ac:dyDescent="0.2">
      <c r="A1146" s="79">
        <v>1138</v>
      </c>
      <c r="B1146" s="149" t="s">
        <v>30</v>
      </c>
      <c r="C1146" s="162" t="s">
        <v>180</v>
      </c>
      <c r="D1146" s="150" t="s">
        <v>3643</v>
      </c>
      <c r="E1146" s="151" t="s">
        <v>3363</v>
      </c>
      <c r="F1146" s="150" t="s">
        <v>3825</v>
      </c>
      <c r="G1146" s="150" t="s">
        <v>3095</v>
      </c>
      <c r="H1146" s="150" t="s">
        <v>2769</v>
      </c>
      <c r="I1146" s="152">
        <v>708</v>
      </c>
      <c r="J1146" s="153">
        <f t="shared" si="67"/>
        <v>708</v>
      </c>
      <c r="K1146" s="154">
        <v>42164</v>
      </c>
      <c r="L1146" s="155" t="s">
        <v>4672</v>
      </c>
      <c r="M1146" s="156">
        <v>2.010104E+18</v>
      </c>
      <c r="N1146" s="157" t="str">
        <f t="shared" si="65"/>
        <v>2010104000000000000FOR-011062/142164</v>
      </c>
      <c r="O1146" s="156" t="s">
        <v>3834</v>
      </c>
      <c r="P1146" s="145">
        <v>2191966000340</v>
      </c>
    </row>
    <row r="1147" spans="1:16" ht="27.75" customHeight="1" x14ac:dyDescent="0.2">
      <c r="A1147" s="79">
        <v>1139</v>
      </c>
      <c r="B1147" s="149" t="s">
        <v>30</v>
      </c>
      <c r="C1147" s="162" t="s">
        <v>180</v>
      </c>
      <c r="D1147" s="150" t="s">
        <v>3643</v>
      </c>
      <c r="E1147" s="151" t="s">
        <v>3363</v>
      </c>
      <c r="F1147" s="150" t="s">
        <v>3825</v>
      </c>
      <c r="G1147" s="150" t="s">
        <v>3096</v>
      </c>
      <c r="H1147" s="150" t="s">
        <v>2769</v>
      </c>
      <c r="I1147" s="152">
        <v>636</v>
      </c>
      <c r="J1147" s="153">
        <f t="shared" si="67"/>
        <v>636</v>
      </c>
      <c r="K1147" s="154">
        <v>42165</v>
      </c>
      <c r="L1147" s="155" t="s">
        <v>4673</v>
      </c>
      <c r="M1147" s="156">
        <v>2.010104E+18</v>
      </c>
      <c r="N1147" s="157" t="str">
        <f t="shared" si="65"/>
        <v>2010104000000000000FOR-011071/142165</v>
      </c>
      <c r="O1147" s="156" t="s">
        <v>3834</v>
      </c>
      <c r="P1147" s="145">
        <v>2191966000340</v>
      </c>
    </row>
    <row r="1148" spans="1:16" ht="27.75" customHeight="1" x14ac:dyDescent="0.2">
      <c r="A1148" s="79">
        <v>1140</v>
      </c>
      <c r="B1148" s="149" t="s">
        <v>30</v>
      </c>
      <c r="C1148" s="162" t="s">
        <v>180</v>
      </c>
      <c r="D1148" s="150" t="s">
        <v>3643</v>
      </c>
      <c r="E1148" s="151" t="s">
        <v>3363</v>
      </c>
      <c r="F1148" s="150" t="s">
        <v>3825</v>
      </c>
      <c r="G1148" s="150" t="s">
        <v>3097</v>
      </c>
      <c r="H1148" s="150" t="s">
        <v>2769</v>
      </c>
      <c r="I1148" s="152">
        <v>600</v>
      </c>
      <c r="J1148" s="153">
        <f t="shared" si="67"/>
        <v>600</v>
      </c>
      <c r="K1148" s="154">
        <v>42166</v>
      </c>
      <c r="L1148" s="155" t="s">
        <v>4674</v>
      </c>
      <c r="M1148" s="156">
        <v>2.010104E+18</v>
      </c>
      <c r="N1148" s="157" t="str">
        <f t="shared" si="65"/>
        <v>2010104000000000000FOR-011074/142166</v>
      </c>
      <c r="O1148" s="156" t="s">
        <v>3834</v>
      </c>
      <c r="P1148" s="145">
        <v>2191966000340</v>
      </c>
    </row>
    <row r="1149" spans="1:16" ht="27.75" customHeight="1" x14ac:dyDescent="0.2">
      <c r="A1149" s="79">
        <v>1141</v>
      </c>
      <c r="B1149" s="149" t="s">
        <v>30</v>
      </c>
      <c r="C1149" s="162" t="s">
        <v>180</v>
      </c>
      <c r="D1149" s="150" t="s">
        <v>3643</v>
      </c>
      <c r="E1149" s="151" t="s">
        <v>3363</v>
      </c>
      <c r="F1149" s="150" t="s">
        <v>3825</v>
      </c>
      <c r="G1149" s="150" t="s">
        <v>3098</v>
      </c>
      <c r="H1149" s="150" t="s">
        <v>2769</v>
      </c>
      <c r="I1149" s="152">
        <v>490</v>
      </c>
      <c r="J1149" s="153">
        <f t="shared" si="67"/>
        <v>490</v>
      </c>
      <c r="K1149" s="154">
        <v>42167</v>
      </c>
      <c r="L1149" s="155" t="s">
        <v>4675</v>
      </c>
      <c r="M1149" s="156">
        <v>2.010104E+18</v>
      </c>
      <c r="N1149" s="157" t="str">
        <f t="shared" si="65"/>
        <v>2010104000000000000FOR-011087/142167</v>
      </c>
      <c r="O1149" s="156" t="s">
        <v>3834</v>
      </c>
      <c r="P1149" s="145">
        <v>2191966000340</v>
      </c>
    </row>
    <row r="1150" spans="1:16" ht="27.75" customHeight="1" x14ac:dyDescent="0.2">
      <c r="A1150" s="79">
        <v>1142</v>
      </c>
      <c r="B1150" s="149" t="s">
        <v>30</v>
      </c>
      <c r="C1150" s="162" t="s">
        <v>180</v>
      </c>
      <c r="D1150" s="150" t="s">
        <v>3643</v>
      </c>
      <c r="E1150" s="151" t="s">
        <v>3363</v>
      </c>
      <c r="F1150" s="150" t="s">
        <v>3825</v>
      </c>
      <c r="G1150" s="150" t="s">
        <v>3099</v>
      </c>
      <c r="H1150" s="150" t="s">
        <v>2769</v>
      </c>
      <c r="I1150" s="152">
        <v>2824</v>
      </c>
      <c r="J1150" s="153">
        <f t="shared" si="67"/>
        <v>2824</v>
      </c>
      <c r="K1150" s="154">
        <v>42167</v>
      </c>
      <c r="L1150" s="155" t="s">
        <v>4676</v>
      </c>
      <c r="M1150" s="156">
        <v>2.010104E+18</v>
      </c>
      <c r="N1150" s="157" t="str">
        <f t="shared" si="65"/>
        <v>2010104000000000000FOR-011088/142167</v>
      </c>
      <c r="O1150" s="156" t="s">
        <v>3834</v>
      </c>
      <c r="P1150" s="145">
        <v>2191966000340</v>
      </c>
    </row>
    <row r="1151" spans="1:16" ht="27.75" customHeight="1" x14ac:dyDescent="0.2">
      <c r="A1151" s="79">
        <v>1143</v>
      </c>
      <c r="B1151" s="149" t="s">
        <v>30</v>
      </c>
      <c r="C1151" s="162" t="s">
        <v>180</v>
      </c>
      <c r="D1151" s="150" t="s">
        <v>3643</v>
      </c>
      <c r="E1151" s="151" t="s">
        <v>3363</v>
      </c>
      <c r="F1151" s="150" t="s">
        <v>3825</v>
      </c>
      <c r="G1151" s="150" t="s">
        <v>3100</v>
      </c>
      <c r="H1151" s="150" t="s">
        <v>2769</v>
      </c>
      <c r="I1151" s="152">
        <v>6079.36</v>
      </c>
      <c r="J1151" s="153">
        <f t="shared" si="67"/>
        <v>6079.36</v>
      </c>
      <c r="K1151" s="154">
        <v>42167</v>
      </c>
      <c r="L1151" s="155" t="s">
        <v>4677</v>
      </c>
      <c r="M1151" s="156">
        <v>2.010104E+18</v>
      </c>
      <c r="N1151" s="157" t="str">
        <f t="shared" si="65"/>
        <v>2010104000000000000FOR-011089/142167</v>
      </c>
      <c r="O1151" s="156" t="s">
        <v>3834</v>
      </c>
      <c r="P1151" s="145">
        <v>2191966000340</v>
      </c>
    </row>
    <row r="1152" spans="1:16" ht="27.75" customHeight="1" x14ac:dyDescent="0.2">
      <c r="A1152" s="79">
        <v>1144</v>
      </c>
      <c r="B1152" s="149" t="s">
        <v>30</v>
      </c>
      <c r="C1152" s="162" t="s">
        <v>180</v>
      </c>
      <c r="D1152" s="150" t="s">
        <v>3643</v>
      </c>
      <c r="E1152" s="151" t="s">
        <v>3363</v>
      </c>
      <c r="F1152" s="150" t="s">
        <v>3825</v>
      </c>
      <c r="G1152" s="150" t="s">
        <v>3101</v>
      </c>
      <c r="H1152" s="150" t="s">
        <v>2769</v>
      </c>
      <c r="I1152" s="152">
        <v>600</v>
      </c>
      <c r="J1152" s="153">
        <f t="shared" si="67"/>
        <v>600</v>
      </c>
      <c r="K1152" s="154">
        <v>42167</v>
      </c>
      <c r="L1152" s="155" t="s">
        <v>4678</v>
      </c>
      <c r="M1152" s="156">
        <v>2.010104E+18</v>
      </c>
      <c r="N1152" s="157" t="str">
        <f t="shared" si="65"/>
        <v>2010104000000000000FOR-011090/142167</v>
      </c>
      <c r="O1152" s="156" t="s">
        <v>3834</v>
      </c>
      <c r="P1152" s="145">
        <v>2191966000340</v>
      </c>
    </row>
    <row r="1153" spans="1:16" ht="27.75" customHeight="1" x14ac:dyDescent="0.2">
      <c r="A1153" s="79">
        <v>1145</v>
      </c>
      <c r="B1153" s="149" t="s">
        <v>30</v>
      </c>
      <c r="C1153" s="162" t="s">
        <v>180</v>
      </c>
      <c r="D1153" s="150" t="s">
        <v>3643</v>
      </c>
      <c r="E1153" s="151" t="s">
        <v>3363</v>
      </c>
      <c r="F1153" s="150" t="s">
        <v>3825</v>
      </c>
      <c r="G1153" s="150" t="s">
        <v>3102</v>
      </c>
      <c r="H1153" s="150" t="s">
        <v>2769</v>
      </c>
      <c r="I1153" s="152">
        <v>1280.21</v>
      </c>
      <c r="J1153" s="153">
        <f t="shared" si="67"/>
        <v>1280.21</v>
      </c>
      <c r="K1153" s="154">
        <v>42167</v>
      </c>
      <c r="L1153" s="155" t="s">
        <v>4679</v>
      </c>
      <c r="M1153" s="156">
        <v>2.010104E+18</v>
      </c>
      <c r="N1153" s="157" t="str">
        <f t="shared" si="65"/>
        <v>2010104000000000000FOR-011091/142167</v>
      </c>
      <c r="O1153" s="156" t="s">
        <v>3834</v>
      </c>
      <c r="P1153" s="145">
        <v>2191966000340</v>
      </c>
    </row>
    <row r="1154" spans="1:16" ht="27.75" customHeight="1" x14ac:dyDescent="0.2">
      <c r="A1154" s="79">
        <v>1146</v>
      </c>
      <c r="B1154" s="149" t="s">
        <v>30</v>
      </c>
      <c r="C1154" s="162" t="s">
        <v>180</v>
      </c>
      <c r="D1154" s="150" t="s">
        <v>3643</v>
      </c>
      <c r="E1154" s="151" t="s">
        <v>3363</v>
      </c>
      <c r="F1154" s="150" t="s">
        <v>3825</v>
      </c>
      <c r="G1154" s="150" t="s">
        <v>3103</v>
      </c>
      <c r="H1154" s="150" t="s">
        <v>2769</v>
      </c>
      <c r="I1154" s="152">
        <v>5450</v>
      </c>
      <c r="J1154" s="153">
        <f t="shared" si="67"/>
        <v>5450</v>
      </c>
      <c r="K1154" s="154">
        <v>42167</v>
      </c>
      <c r="L1154" s="155" t="s">
        <v>4680</v>
      </c>
      <c r="M1154" s="156">
        <v>2.010104E+18</v>
      </c>
      <c r="N1154" s="157" t="str">
        <f t="shared" si="65"/>
        <v>2010104000000000000FOR-011092/142167</v>
      </c>
      <c r="O1154" s="156" t="s">
        <v>3834</v>
      </c>
      <c r="P1154" s="145">
        <v>2191966000340</v>
      </c>
    </row>
    <row r="1155" spans="1:16" ht="27.75" customHeight="1" x14ac:dyDescent="0.2">
      <c r="A1155" s="79">
        <v>1147</v>
      </c>
      <c r="B1155" s="149" t="s">
        <v>30</v>
      </c>
      <c r="C1155" s="162" t="s">
        <v>180</v>
      </c>
      <c r="D1155" s="150" t="s">
        <v>3643</v>
      </c>
      <c r="E1155" s="151" t="s">
        <v>3363</v>
      </c>
      <c r="F1155" s="150" t="s">
        <v>3825</v>
      </c>
      <c r="G1155" s="150" t="s">
        <v>3104</v>
      </c>
      <c r="H1155" s="150" t="s">
        <v>2769</v>
      </c>
      <c r="I1155" s="152">
        <v>400</v>
      </c>
      <c r="J1155" s="153">
        <f t="shared" si="67"/>
        <v>400</v>
      </c>
      <c r="K1155" s="154">
        <v>42167</v>
      </c>
      <c r="L1155" s="155" t="s">
        <v>4681</v>
      </c>
      <c r="M1155" s="156">
        <v>2.010104E+18</v>
      </c>
      <c r="N1155" s="157" t="str">
        <f t="shared" si="65"/>
        <v>2010104000000000000FOR-011099/142167</v>
      </c>
      <c r="O1155" s="156" t="s">
        <v>3834</v>
      </c>
      <c r="P1155" s="145">
        <v>2191966000340</v>
      </c>
    </row>
    <row r="1156" spans="1:16" ht="27.75" customHeight="1" x14ac:dyDescent="0.2">
      <c r="A1156" s="79">
        <v>1148</v>
      </c>
      <c r="B1156" s="149" t="s">
        <v>30</v>
      </c>
      <c r="C1156" s="162" t="s">
        <v>180</v>
      </c>
      <c r="D1156" s="150" t="s">
        <v>3643</v>
      </c>
      <c r="E1156" s="151" t="s">
        <v>3363</v>
      </c>
      <c r="F1156" s="150" t="s">
        <v>3825</v>
      </c>
      <c r="G1156" s="150" t="s">
        <v>3105</v>
      </c>
      <c r="H1156" s="150" t="s">
        <v>2769</v>
      </c>
      <c r="I1156" s="152">
        <v>4000</v>
      </c>
      <c r="J1156" s="153">
        <f t="shared" si="67"/>
        <v>4000</v>
      </c>
      <c r="K1156" s="154">
        <v>42167</v>
      </c>
      <c r="L1156" s="155" t="s">
        <v>4682</v>
      </c>
      <c r="M1156" s="156">
        <v>2.010104E+18</v>
      </c>
      <c r="N1156" s="157" t="str">
        <f t="shared" si="65"/>
        <v>2010104000000000000FOR-011103/142167</v>
      </c>
      <c r="O1156" s="156" t="s">
        <v>3834</v>
      </c>
      <c r="P1156" s="145">
        <v>2191966000340</v>
      </c>
    </row>
    <row r="1157" spans="1:16" ht="27.75" customHeight="1" x14ac:dyDescent="0.2">
      <c r="A1157" s="79">
        <v>1149</v>
      </c>
      <c r="B1157" s="149" t="s">
        <v>30</v>
      </c>
      <c r="C1157" s="162" t="s">
        <v>180</v>
      </c>
      <c r="D1157" s="150" t="s">
        <v>3643</v>
      </c>
      <c r="E1157" s="151" t="s">
        <v>3363</v>
      </c>
      <c r="F1157" s="150" t="s">
        <v>3825</v>
      </c>
      <c r="G1157" s="150" t="s">
        <v>3106</v>
      </c>
      <c r="H1157" s="150" t="s">
        <v>2769</v>
      </c>
      <c r="I1157" s="152">
        <v>800</v>
      </c>
      <c r="J1157" s="153">
        <f t="shared" si="67"/>
        <v>800</v>
      </c>
      <c r="K1157" s="154">
        <v>42171</v>
      </c>
      <c r="L1157" s="155" t="s">
        <v>4683</v>
      </c>
      <c r="M1157" s="156">
        <v>2.010104E+18</v>
      </c>
      <c r="N1157" s="157" t="str">
        <f t="shared" si="65"/>
        <v>2010104000000000000FOR-011120/142171</v>
      </c>
      <c r="O1157" s="156" t="s">
        <v>3834</v>
      </c>
      <c r="P1157" s="145">
        <v>2191966000340</v>
      </c>
    </row>
    <row r="1158" spans="1:16" ht="27.75" customHeight="1" x14ac:dyDescent="0.2">
      <c r="A1158" s="79">
        <v>1150</v>
      </c>
      <c r="B1158" s="149" t="s">
        <v>30</v>
      </c>
      <c r="C1158" s="162" t="s">
        <v>180</v>
      </c>
      <c r="D1158" s="150" t="s">
        <v>3643</v>
      </c>
      <c r="E1158" s="151" t="s">
        <v>3363</v>
      </c>
      <c r="F1158" s="150" t="s">
        <v>3825</v>
      </c>
      <c r="G1158" s="150" t="s">
        <v>3107</v>
      </c>
      <c r="H1158" s="150" t="s">
        <v>2769</v>
      </c>
      <c r="I1158" s="152">
        <v>4000</v>
      </c>
      <c r="J1158" s="153">
        <f t="shared" si="67"/>
        <v>4000</v>
      </c>
      <c r="K1158" s="154">
        <v>42171</v>
      </c>
      <c r="L1158" s="155" t="s">
        <v>4684</v>
      </c>
      <c r="M1158" s="156">
        <v>2.010104E+18</v>
      </c>
      <c r="N1158" s="157" t="str">
        <f t="shared" si="65"/>
        <v>2010104000000000000FOR-011126/142171</v>
      </c>
      <c r="O1158" s="156" t="s">
        <v>3834</v>
      </c>
      <c r="P1158" s="145">
        <v>2191966000340</v>
      </c>
    </row>
    <row r="1159" spans="1:16" ht="27.75" customHeight="1" x14ac:dyDescent="0.2">
      <c r="A1159" s="79">
        <v>1151</v>
      </c>
      <c r="B1159" s="149" t="s">
        <v>30</v>
      </c>
      <c r="C1159" s="162" t="s">
        <v>180</v>
      </c>
      <c r="D1159" s="150" t="s">
        <v>3643</v>
      </c>
      <c r="E1159" s="151" t="s">
        <v>3363</v>
      </c>
      <c r="F1159" s="150" t="s">
        <v>3825</v>
      </c>
      <c r="G1159" s="150" t="s">
        <v>3108</v>
      </c>
      <c r="H1159" s="150" t="s">
        <v>2769</v>
      </c>
      <c r="I1159" s="152">
        <v>800</v>
      </c>
      <c r="J1159" s="153">
        <f t="shared" si="67"/>
        <v>800</v>
      </c>
      <c r="K1159" s="154">
        <v>42171</v>
      </c>
      <c r="L1159" s="155" t="s">
        <v>4685</v>
      </c>
      <c r="M1159" s="156">
        <v>2.010104E+18</v>
      </c>
      <c r="N1159" s="157" t="str">
        <f t="shared" si="65"/>
        <v>2010104000000000000FOR-011127/142171</v>
      </c>
      <c r="O1159" s="156" t="s">
        <v>3834</v>
      </c>
      <c r="P1159" s="145">
        <v>2191966000340</v>
      </c>
    </row>
    <row r="1160" spans="1:16" ht="27.75" customHeight="1" x14ac:dyDescent="0.2">
      <c r="A1160" s="79">
        <v>1152</v>
      </c>
      <c r="B1160" s="149" t="s">
        <v>30</v>
      </c>
      <c r="C1160" s="162" t="s">
        <v>180</v>
      </c>
      <c r="D1160" s="150" t="s">
        <v>3643</v>
      </c>
      <c r="E1160" s="151" t="s">
        <v>3363</v>
      </c>
      <c r="F1160" s="150" t="s">
        <v>3825</v>
      </c>
      <c r="G1160" s="150" t="s">
        <v>3109</v>
      </c>
      <c r="H1160" s="150" t="s">
        <v>2769</v>
      </c>
      <c r="I1160" s="152">
        <v>4000</v>
      </c>
      <c r="J1160" s="153">
        <f t="shared" si="67"/>
        <v>4000</v>
      </c>
      <c r="K1160" s="154">
        <v>42172</v>
      </c>
      <c r="L1160" s="155" t="s">
        <v>4686</v>
      </c>
      <c r="M1160" s="156">
        <v>2.010104E+18</v>
      </c>
      <c r="N1160" s="157" t="str">
        <f t="shared" si="65"/>
        <v>2010104000000000000FOR-011137/142172</v>
      </c>
      <c r="O1160" s="156" t="s">
        <v>3834</v>
      </c>
      <c r="P1160" s="145">
        <v>2191966000340</v>
      </c>
    </row>
    <row r="1161" spans="1:16" ht="27.75" customHeight="1" x14ac:dyDescent="0.2">
      <c r="A1161" s="79">
        <v>1153</v>
      </c>
      <c r="B1161" s="149" t="s">
        <v>30</v>
      </c>
      <c r="C1161" s="162" t="s">
        <v>180</v>
      </c>
      <c r="D1161" s="150" t="s">
        <v>3643</v>
      </c>
      <c r="E1161" s="151" t="s">
        <v>3363</v>
      </c>
      <c r="F1161" s="150" t="s">
        <v>3825</v>
      </c>
      <c r="G1161" s="150" t="s">
        <v>3110</v>
      </c>
      <c r="H1161" s="150" t="s">
        <v>2769</v>
      </c>
      <c r="I1161" s="152">
        <v>708</v>
      </c>
      <c r="J1161" s="153">
        <f t="shared" si="67"/>
        <v>708</v>
      </c>
      <c r="K1161" s="154">
        <v>42172</v>
      </c>
      <c r="L1161" s="155" t="s">
        <v>4687</v>
      </c>
      <c r="M1161" s="156">
        <v>2.010104E+18</v>
      </c>
      <c r="N1161" s="157" t="str">
        <f t="shared" ref="N1161:N1224" si="68">M1161&amp;G1161&amp;K1161</f>
        <v>2010104000000000000FOR-011138/142172</v>
      </c>
      <c r="O1161" s="156" t="s">
        <v>3834</v>
      </c>
      <c r="P1161" s="145">
        <v>2191966000340</v>
      </c>
    </row>
    <row r="1162" spans="1:16" ht="27.75" customHeight="1" x14ac:dyDescent="0.2">
      <c r="A1162" s="79">
        <v>1154</v>
      </c>
      <c r="B1162" s="149" t="s">
        <v>30</v>
      </c>
      <c r="C1162" s="162" t="s">
        <v>180</v>
      </c>
      <c r="D1162" s="150" t="s">
        <v>3643</v>
      </c>
      <c r="E1162" s="151" t="s">
        <v>3363</v>
      </c>
      <c r="F1162" s="150" t="s">
        <v>3825</v>
      </c>
      <c r="G1162" s="150" t="s">
        <v>3111</v>
      </c>
      <c r="H1162" s="150" t="s">
        <v>2769</v>
      </c>
      <c r="I1162" s="152">
        <v>5000</v>
      </c>
      <c r="J1162" s="153">
        <f t="shared" si="67"/>
        <v>5000</v>
      </c>
      <c r="K1162" s="154">
        <v>42174</v>
      </c>
      <c r="L1162" s="155" t="s">
        <v>4688</v>
      </c>
      <c r="M1162" s="156">
        <v>2.010104E+18</v>
      </c>
      <c r="N1162" s="157" t="str">
        <f t="shared" si="68"/>
        <v>2010104000000000000FOR-011148/142174</v>
      </c>
      <c r="O1162" s="156" t="s">
        <v>3834</v>
      </c>
      <c r="P1162" s="145">
        <v>2191966000340</v>
      </c>
    </row>
    <row r="1163" spans="1:16" ht="27.75" customHeight="1" x14ac:dyDescent="0.2">
      <c r="A1163" s="79">
        <v>1155</v>
      </c>
      <c r="B1163" s="149" t="s">
        <v>30</v>
      </c>
      <c r="C1163" s="162" t="s">
        <v>180</v>
      </c>
      <c r="D1163" s="150" t="s">
        <v>3643</v>
      </c>
      <c r="E1163" s="151" t="s">
        <v>3363</v>
      </c>
      <c r="F1163" s="150" t="s">
        <v>3825</v>
      </c>
      <c r="G1163" s="150" t="s">
        <v>3112</v>
      </c>
      <c r="H1163" s="150" t="s">
        <v>2769</v>
      </c>
      <c r="I1163" s="152">
        <v>4000</v>
      </c>
      <c r="J1163" s="153">
        <f t="shared" ref="J1163:J1194" si="69">I1163</f>
        <v>4000</v>
      </c>
      <c r="K1163" s="154">
        <v>42174</v>
      </c>
      <c r="L1163" s="155" t="s">
        <v>4689</v>
      </c>
      <c r="M1163" s="156">
        <v>2.010104E+18</v>
      </c>
      <c r="N1163" s="157" t="str">
        <f t="shared" si="68"/>
        <v>2010104000000000000FOR-011158/142174</v>
      </c>
      <c r="O1163" s="156" t="s">
        <v>3834</v>
      </c>
      <c r="P1163" s="145">
        <v>2191966000340</v>
      </c>
    </row>
    <row r="1164" spans="1:16" ht="27.75" customHeight="1" x14ac:dyDescent="0.2">
      <c r="A1164" s="79">
        <v>1156</v>
      </c>
      <c r="B1164" s="149" t="s">
        <v>30</v>
      </c>
      <c r="C1164" s="162" t="s">
        <v>180</v>
      </c>
      <c r="D1164" s="150" t="s">
        <v>3643</v>
      </c>
      <c r="E1164" s="151" t="s">
        <v>3363</v>
      </c>
      <c r="F1164" s="150" t="s">
        <v>3825</v>
      </c>
      <c r="G1164" s="150" t="s">
        <v>3113</v>
      </c>
      <c r="H1164" s="150" t="s">
        <v>2769</v>
      </c>
      <c r="I1164" s="152">
        <v>5000</v>
      </c>
      <c r="J1164" s="153">
        <f t="shared" si="69"/>
        <v>5000</v>
      </c>
      <c r="K1164" s="154">
        <v>42174</v>
      </c>
      <c r="L1164" s="155" t="s">
        <v>4690</v>
      </c>
      <c r="M1164" s="156">
        <v>2.010104E+18</v>
      </c>
      <c r="N1164" s="157" t="str">
        <f t="shared" si="68"/>
        <v>2010104000000000000FOR-011159/142174</v>
      </c>
      <c r="O1164" s="156" t="s">
        <v>3834</v>
      </c>
      <c r="P1164" s="145">
        <v>2191966000340</v>
      </c>
    </row>
    <row r="1165" spans="1:16" ht="27.75" customHeight="1" x14ac:dyDescent="0.2">
      <c r="A1165" s="79">
        <v>1157</v>
      </c>
      <c r="B1165" s="149" t="s">
        <v>30</v>
      </c>
      <c r="C1165" s="162" t="s">
        <v>180</v>
      </c>
      <c r="D1165" s="150" t="s">
        <v>3643</v>
      </c>
      <c r="E1165" s="151" t="s">
        <v>3363</v>
      </c>
      <c r="F1165" s="150" t="s">
        <v>3825</v>
      </c>
      <c r="G1165" s="150" t="s">
        <v>3114</v>
      </c>
      <c r="H1165" s="150" t="s">
        <v>2769</v>
      </c>
      <c r="I1165" s="152">
        <v>4000</v>
      </c>
      <c r="J1165" s="153">
        <f t="shared" si="69"/>
        <v>4000</v>
      </c>
      <c r="K1165" s="154">
        <v>42174</v>
      </c>
      <c r="L1165" s="155" t="s">
        <v>4691</v>
      </c>
      <c r="M1165" s="156">
        <v>2.010104E+18</v>
      </c>
      <c r="N1165" s="157" t="str">
        <f t="shared" si="68"/>
        <v>2010104000000000000FOR-011160/142174</v>
      </c>
      <c r="O1165" s="156" t="s">
        <v>3834</v>
      </c>
      <c r="P1165" s="145">
        <v>2191966000340</v>
      </c>
    </row>
    <row r="1166" spans="1:16" ht="27.75" customHeight="1" x14ac:dyDescent="0.2">
      <c r="A1166" s="79">
        <v>1158</v>
      </c>
      <c r="B1166" s="149" t="s">
        <v>30</v>
      </c>
      <c r="C1166" s="162" t="s">
        <v>180</v>
      </c>
      <c r="D1166" s="150" t="s">
        <v>3643</v>
      </c>
      <c r="E1166" s="151" t="s">
        <v>3363</v>
      </c>
      <c r="F1166" s="150" t="s">
        <v>3825</v>
      </c>
      <c r="G1166" s="150" t="s">
        <v>3115</v>
      </c>
      <c r="H1166" s="150" t="s">
        <v>2769</v>
      </c>
      <c r="I1166" s="152">
        <v>4536</v>
      </c>
      <c r="J1166" s="153">
        <f t="shared" si="69"/>
        <v>4536</v>
      </c>
      <c r="K1166" s="154">
        <v>42174</v>
      </c>
      <c r="L1166" s="155" t="s">
        <v>4692</v>
      </c>
      <c r="M1166" s="156">
        <v>2.010104E+18</v>
      </c>
      <c r="N1166" s="157" t="str">
        <f t="shared" si="68"/>
        <v>2010104000000000000FOR-011163/142174</v>
      </c>
      <c r="O1166" s="156" t="s">
        <v>3834</v>
      </c>
      <c r="P1166" s="145">
        <v>2191966000340</v>
      </c>
    </row>
    <row r="1167" spans="1:16" ht="27.75" customHeight="1" x14ac:dyDescent="0.2">
      <c r="A1167" s="79">
        <v>1159</v>
      </c>
      <c r="B1167" s="149" t="s">
        <v>30</v>
      </c>
      <c r="C1167" s="162" t="s">
        <v>180</v>
      </c>
      <c r="D1167" s="150" t="s">
        <v>3643</v>
      </c>
      <c r="E1167" s="151" t="s">
        <v>3363</v>
      </c>
      <c r="F1167" s="150" t="s">
        <v>3825</v>
      </c>
      <c r="G1167" s="150" t="s">
        <v>3116</v>
      </c>
      <c r="H1167" s="150" t="s">
        <v>2769</v>
      </c>
      <c r="I1167" s="152">
        <v>847.77</v>
      </c>
      <c r="J1167" s="153">
        <f t="shared" si="69"/>
        <v>847.77</v>
      </c>
      <c r="K1167" s="154">
        <v>42177</v>
      </c>
      <c r="L1167" s="155" t="s">
        <v>4693</v>
      </c>
      <c r="M1167" s="156">
        <v>2.010104E+18</v>
      </c>
      <c r="N1167" s="157" t="str">
        <f t="shared" si="68"/>
        <v>2010104000000000000FOR-011166/142177</v>
      </c>
      <c r="O1167" s="156" t="s">
        <v>3834</v>
      </c>
      <c r="P1167" s="145">
        <v>2191966000340</v>
      </c>
    </row>
    <row r="1168" spans="1:16" ht="27.75" customHeight="1" x14ac:dyDescent="0.2">
      <c r="A1168" s="79">
        <v>1160</v>
      </c>
      <c r="B1168" s="149" t="s">
        <v>30</v>
      </c>
      <c r="C1168" s="162" t="s">
        <v>180</v>
      </c>
      <c r="D1168" s="150" t="s">
        <v>3643</v>
      </c>
      <c r="E1168" s="151" t="s">
        <v>3363</v>
      </c>
      <c r="F1168" s="150" t="s">
        <v>3825</v>
      </c>
      <c r="G1168" s="150" t="s">
        <v>3117</v>
      </c>
      <c r="H1168" s="150" t="s">
        <v>2769</v>
      </c>
      <c r="I1168" s="152">
        <v>800</v>
      </c>
      <c r="J1168" s="153">
        <f t="shared" si="69"/>
        <v>800</v>
      </c>
      <c r="K1168" s="154">
        <v>42177</v>
      </c>
      <c r="L1168" s="155" t="s">
        <v>4694</v>
      </c>
      <c r="M1168" s="156">
        <v>2.010104E+18</v>
      </c>
      <c r="N1168" s="157" t="str">
        <f t="shared" si="68"/>
        <v>2010104000000000000FOR-011167/142177</v>
      </c>
      <c r="O1168" s="156" t="s">
        <v>3834</v>
      </c>
      <c r="P1168" s="145">
        <v>2191966000340</v>
      </c>
    </row>
    <row r="1169" spans="1:16" ht="27.75" customHeight="1" x14ac:dyDescent="0.2">
      <c r="A1169" s="79">
        <v>1161</v>
      </c>
      <c r="B1169" s="149" t="s">
        <v>30</v>
      </c>
      <c r="C1169" s="162" t="s">
        <v>180</v>
      </c>
      <c r="D1169" s="150" t="s">
        <v>3643</v>
      </c>
      <c r="E1169" s="151" t="s">
        <v>3363</v>
      </c>
      <c r="F1169" s="150" t="s">
        <v>3825</v>
      </c>
      <c r="G1169" s="150" t="s">
        <v>3118</v>
      </c>
      <c r="H1169" s="150" t="s">
        <v>2769</v>
      </c>
      <c r="I1169" s="152">
        <v>400</v>
      </c>
      <c r="J1169" s="153">
        <f t="shared" si="69"/>
        <v>400</v>
      </c>
      <c r="K1169" s="154">
        <v>42177</v>
      </c>
      <c r="L1169" s="155" t="s">
        <v>4695</v>
      </c>
      <c r="M1169" s="156">
        <v>2.010104E+18</v>
      </c>
      <c r="N1169" s="157" t="str">
        <f t="shared" si="68"/>
        <v>2010104000000000000FOR-011168/142177</v>
      </c>
      <c r="O1169" s="156" t="s">
        <v>3834</v>
      </c>
      <c r="P1169" s="145">
        <v>2191966000340</v>
      </c>
    </row>
    <row r="1170" spans="1:16" ht="27.75" customHeight="1" x14ac:dyDescent="0.2">
      <c r="A1170" s="79">
        <v>1162</v>
      </c>
      <c r="B1170" s="149" t="s">
        <v>30</v>
      </c>
      <c r="C1170" s="162" t="s">
        <v>180</v>
      </c>
      <c r="D1170" s="150" t="s">
        <v>3643</v>
      </c>
      <c r="E1170" s="151" t="s">
        <v>3363</v>
      </c>
      <c r="F1170" s="150" t="s">
        <v>3825</v>
      </c>
      <c r="G1170" s="150" t="s">
        <v>3119</v>
      </c>
      <c r="H1170" s="150" t="s">
        <v>2769</v>
      </c>
      <c r="I1170" s="152">
        <v>600</v>
      </c>
      <c r="J1170" s="153">
        <f t="shared" si="69"/>
        <v>600</v>
      </c>
      <c r="K1170" s="154">
        <v>42177</v>
      </c>
      <c r="L1170" s="155" t="s">
        <v>4696</v>
      </c>
      <c r="M1170" s="156">
        <v>2.010104E+18</v>
      </c>
      <c r="N1170" s="157" t="str">
        <f t="shared" si="68"/>
        <v>2010104000000000000FOR-011169/142177</v>
      </c>
      <c r="O1170" s="156" t="s">
        <v>3834</v>
      </c>
      <c r="P1170" s="145">
        <v>2191966000340</v>
      </c>
    </row>
    <row r="1171" spans="1:16" ht="27.75" customHeight="1" x14ac:dyDescent="0.2">
      <c r="A1171" s="79">
        <v>1163</v>
      </c>
      <c r="B1171" s="149" t="s">
        <v>30</v>
      </c>
      <c r="C1171" s="162" t="s">
        <v>180</v>
      </c>
      <c r="D1171" s="150" t="s">
        <v>3643</v>
      </c>
      <c r="E1171" s="151" t="s">
        <v>3363</v>
      </c>
      <c r="F1171" s="150" t="s">
        <v>3825</v>
      </c>
      <c r="G1171" s="150" t="s">
        <v>3120</v>
      </c>
      <c r="H1171" s="150" t="s">
        <v>2769</v>
      </c>
      <c r="I1171" s="152">
        <v>5500</v>
      </c>
      <c r="J1171" s="153">
        <f t="shared" si="69"/>
        <v>5500</v>
      </c>
      <c r="K1171" s="154">
        <v>42179</v>
      </c>
      <c r="L1171" s="155" t="s">
        <v>4697</v>
      </c>
      <c r="M1171" s="156">
        <v>2.010104E+18</v>
      </c>
      <c r="N1171" s="157" t="str">
        <f t="shared" si="68"/>
        <v>2010104000000000000FOR-011187/142179</v>
      </c>
      <c r="O1171" s="156" t="s">
        <v>3834</v>
      </c>
      <c r="P1171" s="145">
        <v>2191966000340</v>
      </c>
    </row>
    <row r="1172" spans="1:16" ht="27.75" customHeight="1" x14ac:dyDescent="0.2">
      <c r="A1172" s="79">
        <v>1164</v>
      </c>
      <c r="B1172" s="149" t="s">
        <v>30</v>
      </c>
      <c r="C1172" s="162" t="s">
        <v>180</v>
      </c>
      <c r="D1172" s="150" t="s">
        <v>3643</v>
      </c>
      <c r="E1172" s="151" t="s">
        <v>3363</v>
      </c>
      <c r="F1172" s="150" t="s">
        <v>3825</v>
      </c>
      <c r="G1172" s="150" t="s">
        <v>3121</v>
      </c>
      <c r="H1172" s="150" t="s">
        <v>2769</v>
      </c>
      <c r="I1172" s="152">
        <v>847.77</v>
      </c>
      <c r="J1172" s="153">
        <f t="shared" si="69"/>
        <v>847.77</v>
      </c>
      <c r="K1172" s="154">
        <v>42175</v>
      </c>
      <c r="L1172" s="155" t="s">
        <v>4698</v>
      </c>
      <c r="M1172" s="156">
        <v>2.010104E+18</v>
      </c>
      <c r="N1172" s="157" t="str">
        <f t="shared" si="68"/>
        <v>2010104000000000000FOR-011190/142175</v>
      </c>
      <c r="O1172" s="156" t="s">
        <v>3834</v>
      </c>
      <c r="P1172" s="145">
        <v>2191966000340</v>
      </c>
    </row>
    <row r="1173" spans="1:16" ht="27.75" customHeight="1" x14ac:dyDescent="0.2">
      <c r="A1173" s="79">
        <v>1165</v>
      </c>
      <c r="B1173" s="149" t="s">
        <v>30</v>
      </c>
      <c r="C1173" s="162" t="s">
        <v>180</v>
      </c>
      <c r="D1173" s="150" t="s">
        <v>3643</v>
      </c>
      <c r="E1173" s="151" t="s">
        <v>3363</v>
      </c>
      <c r="F1173" s="150" t="s">
        <v>3825</v>
      </c>
      <c r="G1173" s="150" t="s">
        <v>3122</v>
      </c>
      <c r="H1173" s="150" t="s">
        <v>2769</v>
      </c>
      <c r="I1173" s="152">
        <v>1000</v>
      </c>
      <c r="J1173" s="153">
        <f t="shared" si="69"/>
        <v>1000</v>
      </c>
      <c r="K1173" s="154">
        <v>42180</v>
      </c>
      <c r="L1173" s="155" t="s">
        <v>4699</v>
      </c>
      <c r="M1173" s="156">
        <v>2.010104E+18</v>
      </c>
      <c r="N1173" s="157" t="str">
        <f t="shared" si="68"/>
        <v>2010104000000000000FOR-011194/142180</v>
      </c>
      <c r="O1173" s="156" t="s">
        <v>3834</v>
      </c>
      <c r="P1173" s="145">
        <v>2191966000340</v>
      </c>
    </row>
    <row r="1174" spans="1:16" ht="27.75" customHeight="1" x14ac:dyDescent="0.2">
      <c r="A1174" s="79">
        <v>1166</v>
      </c>
      <c r="B1174" s="149" t="s">
        <v>30</v>
      </c>
      <c r="C1174" s="162" t="s">
        <v>180</v>
      </c>
      <c r="D1174" s="150" t="s">
        <v>3643</v>
      </c>
      <c r="E1174" s="151" t="s">
        <v>3363</v>
      </c>
      <c r="F1174" s="150" t="s">
        <v>3825</v>
      </c>
      <c r="G1174" s="150" t="s">
        <v>3123</v>
      </c>
      <c r="H1174" s="150" t="s">
        <v>2769</v>
      </c>
      <c r="I1174" s="152">
        <v>80</v>
      </c>
      <c r="J1174" s="153">
        <f t="shared" si="69"/>
        <v>80</v>
      </c>
      <c r="K1174" s="154">
        <v>42175</v>
      </c>
      <c r="L1174" s="155" t="s">
        <v>4700</v>
      </c>
      <c r="M1174" s="156">
        <v>2.010104E+18</v>
      </c>
      <c r="N1174" s="157" t="str">
        <f t="shared" si="68"/>
        <v>2010104000000000000FOR-011195/142175</v>
      </c>
      <c r="O1174" s="156" t="s">
        <v>3834</v>
      </c>
      <c r="P1174" s="145">
        <v>2191966000340</v>
      </c>
    </row>
    <row r="1175" spans="1:16" ht="27.75" customHeight="1" x14ac:dyDescent="0.2">
      <c r="A1175" s="79">
        <v>1167</v>
      </c>
      <c r="B1175" s="149" t="s">
        <v>30</v>
      </c>
      <c r="C1175" s="162" t="s">
        <v>180</v>
      </c>
      <c r="D1175" s="150" t="s">
        <v>3643</v>
      </c>
      <c r="E1175" s="151" t="s">
        <v>3363</v>
      </c>
      <c r="F1175" s="150" t="s">
        <v>3825</v>
      </c>
      <c r="G1175" s="150" t="s">
        <v>3124</v>
      </c>
      <c r="H1175" s="150" t="s">
        <v>2769</v>
      </c>
      <c r="I1175" s="152">
        <v>460</v>
      </c>
      <c r="J1175" s="153">
        <f t="shared" si="69"/>
        <v>460</v>
      </c>
      <c r="K1175" s="154">
        <v>42175</v>
      </c>
      <c r="L1175" s="155" t="s">
        <v>4701</v>
      </c>
      <c r="M1175" s="156">
        <v>2.010104E+18</v>
      </c>
      <c r="N1175" s="157" t="str">
        <f t="shared" si="68"/>
        <v>2010104000000000000FOR-011196/142175</v>
      </c>
      <c r="O1175" s="156" t="s">
        <v>3834</v>
      </c>
      <c r="P1175" s="145">
        <v>2191966000340</v>
      </c>
    </row>
    <row r="1176" spans="1:16" ht="27.75" customHeight="1" x14ac:dyDescent="0.2">
      <c r="A1176" s="79">
        <v>1168</v>
      </c>
      <c r="B1176" s="149" t="s">
        <v>30</v>
      </c>
      <c r="C1176" s="162" t="s">
        <v>180</v>
      </c>
      <c r="D1176" s="150" t="s">
        <v>3643</v>
      </c>
      <c r="E1176" s="151" t="s">
        <v>3363</v>
      </c>
      <c r="F1176" s="150" t="s">
        <v>3825</v>
      </c>
      <c r="G1176" s="150" t="s">
        <v>3125</v>
      </c>
      <c r="H1176" s="150" t="s">
        <v>2769</v>
      </c>
      <c r="I1176" s="152">
        <v>6000</v>
      </c>
      <c r="J1176" s="153">
        <f t="shared" si="69"/>
        <v>6000</v>
      </c>
      <c r="K1176" s="154">
        <v>42181</v>
      </c>
      <c r="L1176" s="155" t="s">
        <v>4702</v>
      </c>
      <c r="M1176" s="156">
        <v>2.010104E+18</v>
      </c>
      <c r="N1176" s="157" t="str">
        <f t="shared" si="68"/>
        <v>2010104000000000000FOR-011205/142181</v>
      </c>
      <c r="O1176" s="156" t="s">
        <v>3834</v>
      </c>
      <c r="P1176" s="145">
        <v>2191966000340</v>
      </c>
    </row>
    <row r="1177" spans="1:16" ht="27.75" customHeight="1" x14ac:dyDescent="0.2">
      <c r="A1177" s="79">
        <v>1169</v>
      </c>
      <c r="B1177" s="149" t="s">
        <v>30</v>
      </c>
      <c r="C1177" s="162" t="s">
        <v>180</v>
      </c>
      <c r="D1177" s="150" t="s">
        <v>3643</v>
      </c>
      <c r="E1177" s="151" t="s">
        <v>3363</v>
      </c>
      <c r="F1177" s="150" t="s">
        <v>3825</v>
      </c>
      <c r="G1177" s="150" t="s">
        <v>1691</v>
      </c>
      <c r="H1177" s="150" t="s">
        <v>2769</v>
      </c>
      <c r="I1177" s="152">
        <v>2000</v>
      </c>
      <c r="J1177" s="153">
        <f t="shared" si="69"/>
        <v>2000</v>
      </c>
      <c r="K1177" s="154">
        <v>42181</v>
      </c>
      <c r="L1177" s="155" t="s">
        <v>4703</v>
      </c>
      <c r="M1177" s="156">
        <v>2.010104E+18</v>
      </c>
      <c r="N1177" s="157" t="str">
        <f t="shared" si="68"/>
        <v>2010104000000000000FOR-011207/142181</v>
      </c>
      <c r="O1177" s="156" t="s">
        <v>3834</v>
      </c>
      <c r="P1177" s="145">
        <v>2191966000340</v>
      </c>
    </row>
    <row r="1178" spans="1:16" ht="27.75" customHeight="1" x14ac:dyDescent="0.2">
      <c r="A1178" s="79">
        <v>1170</v>
      </c>
      <c r="B1178" s="149" t="s">
        <v>30</v>
      </c>
      <c r="C1178" s="162" t="s">
        <v>180</v>
      </c>
      <c r="D1178" s="150" t="s">
        <v>3643</v>
      </c>
      <c r="E1178" s="151" t="s">
        <v>3363</v>
      </c>
      <c r="F1178" s="150" t="s">
        <v>3825</v>
      </c>
      <c r="G1178" s="150" t="s">
        <v>1692</v>
      </c>
      <c r="H1178" s="150" t="s">
        <v>2769</v>
      </c>
      <c r="I1178" s="152">
        <v>2500</v>
      </c>
      <c r="J1178" s="153">
        <f t="shared" si="69"/>
        <v>2500</v>
      </c>
      <c r="K1178" s="154">
        <v>42181</v>
      </c>
      <c r="L1178" s="155" t="s">
        <v>4704</v>
      </c>
      <c r="M1178" s="156">
        <v>2.010104E+18</v>
      </c>
      <c r="N1178" s="157" t="str">
        <f t="shared" si="68"/>
        <v>2010104000000000000FOR-011208/142181</v>
      </c>
      <c r="O1178" s="156" t="s">
        <v>3834</v>
      </c>
      <c r="P1178" s="145">
        <v>2191966000340</v>
      </c>
    </row>
    <row r="1179" spans="1:16" ht="27.75" customHeight="1" x14ac:dyDescent="0.2">
      <c r="A1179" s="79">
        <v>1171</v>
      </c>
      <c r="B1179" s="149" t="s">
        <v>30</v>
      </c>
      <c r="C1179" s="162" t="s">
        <v>180</v>
      </c>
      <c r="D1179" s="150" t="s">
        <v>3643</v>
      </c>
      <c r="E1179" s="151" t="s">
        <v>3363</v>
      </c>
      <c r="F1179" s="150" t="s">
        <v>3825</v>
      </c>
      <c r="G1179" s="150" t="s">
        <v>3126</v>
      </c>
      <c r="H1179" s="150" t="s">
        <v>2769</v>
      </c>
      <c r="I1179" s="152">
        <v>730</v>
      </c>
      <c r="J1179" s="153">
        <f t="shared" si="69"/>
        <v>730</v>
      </c>
      <c r="K1179" s="154">
        <v>42175</v>
      </c>
      <c r="L1179" s="155" t="s">
        <v>4705</v>
      </c>
      <c r="M1179" s="156">
        <v>2.010104E+18</v>
      </c>
      <c r="N1179" s="157" t="str">
        <f t="shared" si="68"/>
        <v>2010104000000000000FOR-011209/142175</v>
      </c>
      <c r="O1179" s="156" t="s">
        <v>3834</v>
      </c>
      <c r="P1179" s="145">
        <v>2191966000340</v>
      </c>
    </row>
    <row r="1180" spans="1:16" ht="27.75" customHeight="1" x14ac:dyDescent="0.2">
      <c r="A1180" s="79">
        <v>1172</v>
      </c>
      <c r="B1180" s="149" t="s">
        <v>30</v>
      </c>
      <c r="C1180" s="162" t="s">
        <v>180</v>
      </c>
      <c r="D1180" s="150" t="s">
        <v>3643</v>
      </c>
      <c r="E1180" s="151" t="s">
        <v>3363</v>
      </c>
      <c r="F1180" s="150" t="s">
        <v>3825</v>
      </c>
      <c r="G1180" s="150" t="s">
        <v>3127</v>
      </c>
      <c r="H1180" s="150" t="s">
        <v>2769</v>
      </c>
      <c r="I1180" s="152">
        <v>2496</v>
      </c>
      <c r="J1180" s="153">
        <f t="shared" si="69"/>
        <v>2496</v>
      </c>
      <c r="K1180" s="154">
        <v>42181</v>
      </c>
      <c r="L1180" s="155" t="s">
        <v>4706</v>
      </c>
      <c r="M1180" s="156">
        <v>2.010104E+18</v>
      </c>
      <c r="N1180" s="157" t="str">
        <f t="shared" si="68"/>
        <v>2010104000000000000FOR-011210/142181</v>
      </c>
      <c r="O1180" s="156" t="s">
        <v>3834</v>
      </c>
      <c r="P1180" s="145">
        <v>2191966000340</v>
      </c>
    </row>
    <row r="1181" spans="1:16" ht="27.75" customHeight="1" x14ac:dyDescent="0.2">
      <c r="A1181" s="79">
        <v>1173</v>
      </c>
      <c r="B1181" s="149" t="s">
        <v>30</v>
      </c>
      <c r="C1181" s="162" t="s">
        <v>180</v>
      </c>
      <c r="D1181" s="150" t="s">
        <v>3643</v>
      </c>
      <c r="E1181" s="151" t="s">
        <v>3363</v>
      </c>
      <c r="F1181" s="150" t="s">
        <v>3825</v>
      </c>
      <c r="G1181" s="150" t="s">
        <v>3128</v>
      </c>
      <c r="H1181" s="150" t="s">
        <v>2769</v>
      </c>
      <c r="I1181" s="152">
        <v>500</v>
      </c>
      <c r="J1181" s="153">
        <f t="shared" si="69"/>
        <v>500</v>
      </c>
      <c r="K1181" s="154">
        <v>42175</v>
      </c>
      <c r="L1181" s="155" t="s">
        <v>4707</v>
      </c>
      <c r="M1181" s="156">
        <v>2.010104E+18</v>
      </c>
      <c r="N1181" s="157" t="str">
        <f t="shared" si="68"/>
        <v>2010104000000000000FOR-011211/142175</v>
      </c>
      <c r="O1181" s="156" t="s">
        <v>3834</v>
      </c>
      <c r="P1181" s="145">
        <v>2191966000340</v>
      </c>
    </row>
    <row r="1182" spans="1:16" ht="27.75" customHeight="1" x14ac:dyDescent="0.2">
      <c r="A1182" s="79">
        <v>1174</v>
      </c>
      <c r="B1182" s="149" t="s">
        <v>30</v>
      </c>
      <c r="C1182" s="162" t="s">
        <v>180</v>
      </c>
      <c r="D1182" s="150" t="s">
        <v>3643</v>
      </c>
      <c r="E1182" s="151" t="s">
        <v>3363</v>
      </c>
      <c r="F1182" s="150" t="s">
        <v>3825</v>
      </c>
      <c r="G1182" s="150" t="s">
        <v>3129</v>
      </c>
      <c r="H1182" s="150" t="s">
        <v>2769</v>
      </c>
      <c r="I1182" s="152">
        <v>572.47</v>
      </c>
      <c r="J1182" s="153">
        <f t="shared" si="69"/>
        <v>572.47</v>
      </c>
      <c r="K1182" s="154">
        <v>42175</v>
      </c>
      <c r="L1182" s="155" t="s">
        <v>4708</v>
      </c>
      <c r="M1182" s="156">
        <v>2.010104E+18</v>
      </c>
      <c r="N1182" s="157" t="str">
        <f t="shared" si="68"/>
        <v>2010104000000000000FOR-011212/142175</v>
      </c>
      <c r="O1182" s="156" t="s">
        <v>3834</v>
      </c>
      <c r="P1182" s="145">
        <v>2191966000340</v>
      </c>
    </row>
    <row r="1183" spans="1:16" ht="27.75" customHeight="1" x14ac:dyDescent="0.2">
      <c r="A1183" s="79">
        <v>1175</v>
      </c>
      <c r="B1183" s="149" t="s">
        <v>30</v>
      </c>
      <c r="C1183" s="162" t="s">
        <v>180</v>
      </c>
      <c r="D1183" s="150" t="s">
        <v>3643</v>
      </c>
      <c r="E1183" s="151" t="s">
        <v>3363</v>
      </c>
      <c r="F1183" s="150" t="s">
        <v>3825</v>
      </c>
      <c r="G1183" s="150" t="s">
        <v>3130</v>
      </c>
      <c r="H1183" s="150" t="s">
        <v>2769</v>
      </c>
      <c r="I1183" s="152">
        <v>4000</v>
      </c>
      <c r="J1183" s="153">
        <f t="shared" si="69"/>
        <v>4000</v>
      </c>
      <c r="K1183" s="154">
        <v>42181</v>
      </c>
      <c r="L1183" s="155" t="s">
        <v>4709</v>
      </c>
      <c r="M1183" s="156">
        <v>2.010104E+18</v>
      </c>
      <c r="N1183" s="157" t="str">
        <f t="shared" si="68"/>
        <v>2010104000000000000FOR-011213/142181</v>
      </c>
      <c r="O1183" s="156" t="s">
        <v>3834</v>
      </c>
      <c r="P1183" s="145">
        <v>2191966000340</v>
      </c>
    </row>
    <row r="1184" spans="1:16" ht="27.75" customHeight="1" x14ac:dyDescent="0.2">
      <c r="A1184" s="79">
        <v>1176</v>
      </c>
      <c r="B1184" s="149" t="s">
        <v>30</v>
      </c>
      <c r="C1184" s="162" t="s">
        <v>180</v>
      </c>
      <c r="D1184" s="150" t="s">
        <v>3643</v>
      </c>
      <c r="E1184" s="151" t="s">
        <v>3363</v>
      </c>
      <c r="F1184" s="150" t="s">
        <v>3825</v>
      </c>
      <c r="G1184" s="150" t="s">
        <v>3131</v>
      </c>
      <c r="H1184" s="150" t="s">
        <v>2769</v>
      </c>
      <c r="I1184" s="152">
        <v>400</v>
      </c>
      <c r="J1184" s="153">
        <f t="shared" si="69"/>
        <v>400</v>
      </c>
      <c r="K1184" s="154">
        <v>42175</v>
      </c>
      <c r="L1184" s="155" t="s">
        <v>4710</v>
      </c>
      <c r="M1184" s="156">
        <v>2.010104E+18</v>
      </c>
      <c r="N1184" s="157" t="str">
        <f t="shared" si="68"/>
        <v>2010104000000000000FOR-011214/142175</v>
      </c>
      <c r="O1184" s="156" t="s">
        <v>3834</v>
      </c>
      <c r="P1184" s="145">
        <v>2191966000340</v>
      </c>
    </row>
    <row r="1185" spans="1:16" ht="27.75" customHeight="1" x14ac:dyDescent="0.2">
      <c r="A1185" s="79">
        <v>1177</v>
      </c>
      <c r="B1185" s="149" t="s">
        <v>30</v>
      </c>
      <c r="C1185" s="162" t="s">
        <v>180</v>
      </c>
      <c r="D1185" s="150" t="s">
        <v>3643</v>
      </c>
      <c r="E1185" s="151" t="s">
        <v>3363</v>
      </c>
      <c r="F1185" s="150" t="s">
        <v>3825</v>
      </c>
      <c r="G1185" s="150" t="s">
        <v>3132</v>
      </c>
      <c r="H1185" s="150" t="s">
        <v>2769</v>
      </c>
      <c r="I1185" s="152">
        <v>6259.5</v>
      </c>
      <c r="J1185" s="153">
        <f t="shared" si="69"/>
        <v>6259.5</v>
      </c>
      <c r="K1185" s="154">
        <v>42181</v>
      </c>
      <c r="L1185" s="155" t="s">
        <v>4711</v>
      </c>
      <c r="M1185" s="156">
        <v>2.010104E+18</v>
      </c>
      <c r="N1185" s="157" t="str">
        <f t="shared" si="68"/>
        <v>2010104000000000000FOR-011218/142181</v>
      </c>
      <c r="O1185" s="156" t="s">
        <v>3834</v>
      </c>
      <c r="P1185" s="145">
        <v>2191966000340</v>
      </c>
    </row>
    <row r="1186" spans="1:16" ht="27.75" customHeight="1" x14ac:dyDescent="0.2">
      <c r="A1186" s="79">
        <v>1178</v>
      </c>
      <c r="B1186" s="149" t="s">
        <v>30</v>
      </c>
      <c r="C1186" s="162" t="s">
        <v>180</v>
      </c>
      <c r="D1186" s="150" t="s">
        <v>3643</v>
      </c>
      <c r="E1186" s="151" t="s">
        <v>3363</v>
      </c>
      <c r="F1186" s="150" t="s">
        <v>3825</v>
      </c>
      <c r="G1186" s="150" t="s">
        <v>3133</v>
      </c>
      <c r="H1186" s="150" t="s">
        <v>2769</v>
      </c>
      <c r="I1186" s="152">
        <v>800</v>
      </c>
      <c r="J1186" s="153">
        <f t="shared" si="69"/>
        <v>800</v>
      </c>
      <c r="K1186" s="154">
        <v>42175</v>
      </c>
      <c r="L1186" s="155" t="s">
        <v>4712</v>
      </c>
      <c r="M1186" s="156">
        <v>2.010104E+18</v>
      </c>
      <c r="N1186" s="157" t="str">
        <f t="shared" si="68"/>
        <v>2010104000000000000FOR-011232/142175</v>
      </c>
      <c r="O1186" s="156" t="s">
        <v>3834</v>
      </c>
      <c r="P1186" s="145">
        <v>2191966000340</v>
      </c>
    </row>
    <row r="1187" spans="1:16" ht="27.75" customHeight="1" x14ac:dyDescent="0.2">
      <c r="A1187" s="79">
        <v>1179</v>
      </c>
      <c r="B1187" s="149" t="s">
        <v>30</v>
      </c>
      <c r="C1187" s="162" t="s">
        <v>180</v>
      </c>
      <c r="D1187" s="150" t="s">
        <v>3643</v>
      </c>
      <c r="E1187" s="151" t="s">
        <v>3363</v>
      </c>
      <c r="F1187" s="150" t="s">
        <v>3825</v>
      </c>
      <c r="G1187" s="150" t="s">
        <v>1693</v>
      </c>
      <c r="H1187" s="150" t="s">
        <v>2769</v>
      </c>
      <c r="I1187" s="152">
        <v>566</v>
      </c>
      <c r="J1187" s="153">
        <f t="shared" si="69"/>
        <v>566</v>
      </c>
      <c r="K1187" s="154">
        <v>42175</v>
      </c>
      <c r="L1187" s="155" t="s">
        <v>4713</v>
      </c>
      <c r="M1187" s="156">
        <v>2.010104E+18</v>
      </c>
      <c r="N1187" s="157" t="str">
        <f t="shared" si="68"/>
        <v>2010104000000000000FOR-011239/142175</v>
      </c>
      <c r="O1187" s="156" t="s">
        <v>3834</v>
      </c>
      <c r="P1187" s="145">
        <v>2191966000340</v>
      </c>
    </row>
    <row r="1188" spans="1:16" ht="27.75" customHeight="1" x14ac:dyDescent="0.2">
      <c r="A1188" s="79">
        <v>1180</v>
      </c>
      <c r="B1188" s="149" t="s">
        <v>30</v>
      </c>
      <c r="C1188" s="162" t="s">
        <v>180</v>
      </c>
      <c r="D1188" s="150" t="s">
        <v>3643</v>
      </c>
      <c r="E1188" s="151" t="s">
        <v>3363</v>
      </c>
      <c r="F1188" s="150" t="s">
        <v>3825</v>
      </c>
      <c r="G1188" s="150" t="s">
        <v>3134</v>
      </c>
      <c r="H1188" s="150" t="s">
        <v>2769</v>
      </c>
      <c r="I1188" s="152">
        <v>400</v>
      </c>
      <c r="J1188" s="153">
        <f t="shared" si="69"/>
        <v>400</v>
      </c>
      <c r="K1188" s="154">
        <v>42175</v>
      </c>
      <c r="L1188" s="155" t="s">
        <v>4714</v>
      </c>
      <c r="M1188" s="156">
        <v>2.010104E+18</v>
      </c>
      <c r="N1188" s="157" t="str">
        <f t="shared" si="68"/>
        <v>2010104000000000000FOR-011242/142175</v>
      </c>
      <c r="O1188" s="156" t="s">
        <v>3834</v>
      </c>
      <c r="P1188" s="145">
        <v>2191966000340</v>
      </c>
    </row>
    <row r="1189" spans="1:16" ht="27.75" customHeight="1" x14ac:dyDescent="0.2">
      <c r="A1189" s="79">
        <v>1181</v>
      </c>
      <c r="B1189" s="149" t="s">
        <v>30</v>
      </c>
      <c r="C1189" s="162" t="s">
        <v>180</v>
      </c>
      <c r="D1189" s="150" t="s">
        <v>3643</v>
      </c>
      <c r="E1189" s="151" t="s">
        <v>3363</v>
      </c>
      <c r="F1189" s="150" t="s">
        <v>3825</v>
      </c>
      <c r="G1189" s="150" t="s">
        <v>3135</v>
      </c>
      <c r="H1189" s="150" t="s">
        <v>2769</v>
      </c>
      <c r="I1189" s="152">
        <v>600</v>
      </c>
      <c r="J1189" s="153">
        <f t="shared" si="69"/>
        <v>600</v>
      </c>
      <c r="K1189" s="154">
        <v>42175</v>
      </c>
      <c r="L1189" s="155" t="s">
        <v>4715</v>
      </c>
      <c r="M1189" s="156">
        <v>2.010104E+18</v>
      </c>
      <c r="N1189" s="157" t="str">
        <f t="shared" si="68"/>
        <v>2010104000000000000FOR-011244/142175</v>
      </c>
      <c r="O1189" s="156" t="s">
        <v>3834</v>
      </c>
      <c r="P1189" s="145">
        <v>2191966000340</v>
      </c>
    </row>
    <row r="1190" spans="1:16" ht="27.75" customHeight="1" x14ac:dyDescent="0.2">
      <c r="A1190" s="79">
        <v>1182</v>
      </c>
      <c r="B1190" s="149" t="s">
        <v>30</v>
      </c>
      <c r="C1190" s="162" t="s">
        <v>180</v>
      </c>
      <c r="D1190" s="150" t="s">
        <v>3643</v>
      </c>
      <c r="E1190" s="151" t="s">
        <v>3363</v>
      </c>
      <c r="F1190" s="150" t="s">
        <v>3825</v>
      </c>
      <c r="G1190" s="150" t="s">
        <v>3136</v>
      </c>
      <c r="H1190" s="150" t="s">
        <v>2769</v>
      </c>
      <c r="I1190" s="152">
        <v>6300</v>
      </c>
      <c r="J1190" s="153">
        <f t="shared" si="69"/>
        <v>6300</v>
      </c>
      <c r="K1190" s="154">
        <v>42188</v>
      </c>
      <c r="L1190" s="155" t="s">
        <v>4716</v>
      </c>
      <c r="M1190" s="156">
        <v>2.010104E+18</v>
      </c>
      <c r="N1190" s="157" t="str">
        <f t="shared" si="68"/>
        <v>2010104000000000000FOR-011249/142188</v>
      </c>
      <c r="O1190" s="156" t="s">
        <v>3834</v>
      </c>
      <c r="P1190" s="145">
        <v>2191966000340</v>
      </c>
    </row>
    <row r="1191" spans="1:16" ht="27.75" customHeight="1" x14ac:dyDescent="0.2">
      <c r="A1191" s="79">
        <v>1183</v>
      </c>
      <c r="B1191" s="149" t="s">
        <v>30</v>
      </c>
      <c r="C1191" s="162" t="s">
        <v>180</v>
      </c>
      <c r="D1191" s="150" t="s">
        <v>3643</v>
      </c>
      <c r="E1191" s="151" t="s">
        <v>3363</v>
      </c>
      <c r="F1191" s="150" t="s">
        <v>3825</v>
      </c>
      <c r="G1191" s="150" t="s">
        <v>3137</v>
      </c>
      <c r="H1191" s="150" t="s">
        <v>2769</v>
      </c>
      <c r="I1191" s="152">
        <v>6730.21</v>
      </c>
      <c r="J1191" s="153">
        <f t="shared" si="69"/>
        <v>6730.21</v>
      </c>
      <c r="K1191" s="154">
        <v>42188</v>
      </c>
      <c r="L1191" s="155" t="s">
        <v>4717</v>
      </c>
      <c r="M1191" s="156">
        <v>2.010104E+18</v>
      </c>
      <c r="N1191" s="157" t="str">
        <f t="shared" si="68"/>
        <v>2010104000000000000FOR-011253/142188</v>
      </c>
      <c r="O1191" s="156" t="s">
        <v>3834</v>
      </c>
      <c r="P1191" s="145">
        <v>2191966000340</v>
      </c>
    </row>
    <row r="1192" spans="1:16" ht="27.75" customHeight="1" x14ac:dyDescent="0.2">
      <c r="A1192" s="79">
        <v>1184</v>
      </c>
      <c r="B1192" s="149" t="s">
        <v>30</v>
      </c>
      <c r="C1192" s="162" t="s">
        <v>180</v>
      </c>
      <c r="D1192" s="150" t="s">
        <v>3643</v>
      </c>
      <c r="E1192" s="151" t="s">
        <v>3363</v>
      </c>
      <c r="F1192" s="150" t="s">
        <v>3825</v>
      </c>
      <c r="G1192" s="150" t="s">
        <v>3138</v>
      </c>
      <c r="H1192" s="150" t="s">
        <v>2769</v>
      </c>
      <c r="I1192" s="152">
        <v>6259.5</v>
      </c>
      <c r="J1192" s="153">
        <f t="shared" si="69"/>
        <v>6259.5</v>
      </c>
      <c r="K1192" s="154">
        <v>42188</v>
      </c>
      <c r="L1192" s="155" t="s">
        <v>4718</v>
      </c>
      <c r="M1192" s="156">
        <v>2.010104E+18</v>
      </c>
      <c r="N1192" s="157" t="str">
        <f t="shared" si="68"/>
        <v>2010104000000000000FOR-011255/142188</v>
      </c>
      <c r="O1192" s="156" t="s">
        <v>3834</v>
      </c>
      <c r="P1192" s="145">
        <v>2191966000340</v>
      </c>
    </row>
    <row r="1193" spans="1:16" ht="27.75" customHeight="1" x14ac:dyDescent="0.2">
      <c r="A1193" s="79">
        <v>1185</v>
      </c>
      <c r="B1193" s="149" t="s">
        <v>30</v>
      </c>
      <c r="C1193" s="162" t="s">
        <v>180</v>
      </c>
      <c r="D1193" s="150" t="s">
        <v>3643</v>
      </c>
      <c r="E1193" s="151" t="s">
        <v>3363</v>
      </c>
      <c r="F1193" s="150" t="s">
        <v>3825</v>
      </c>
      <c r="G1193" s="150" t="s">
        <v>3139</v>
      </c>
      <c r="H1193" s="150" t="s">
        <v>2769</v>
      </c>
      <c r="I1193" s="152">
        <v>800</v>
      </c>
      <c r="J1193" s="153">
        <f t="shared" si="69"/>
        <v>800</v>
      </c>
      <c r="K1193" s="154">
        <v>42190</v>
      </c>
      <c r="L1193" s="155" t="s">
        <v>4719</v>
      </c>
      <c r="M1193" s="156">
        <v>2.010104E+18</v>
      </c>
      <c r="N1193" s="157" t="str">
        <f t="shared" si="68"/>
        <v>2010104000000000000FOR-011262/142190</v>
      </c>
      <c r="O1193" s="156" t="s">
        <v>3834</v>
      </c>
      <c r="P1193" s="145">
        <v>2191966000340</v>
      </c>
    </row>
    <row r="1194" spans="1:16" ht="27.75" customHeight="1" x14ac:dyDescent="0.2">
      <c r="A1194" s="79">
        <v>1186</v>
      </c>
      <c r="B1194" s="149" t="s">
        <v>30</v>
      </c>
      <c r="C1194" s="162" t="s">
        <v>180</v>
      </c>
      <c r="D1194" s="150" t="s">
        <v>3643</v>
      </c>
      <c r="E1194" s="151" t="s">
        <v>3363</v>
      </c>
      <c r="F1194" s="150" t="s">
        <v>3825</v>
      </c>
      <c r="G1194" s="150" t="s">
        <v>3140</v>
      </c>
      <c r="H1194" s="150" t="s">
        <v>2769</v>
      </c>
      <c r="I1194" s="152">
        <v>630</v>
      </c>
      <c r="J1194" s="153">
        <f t="shared" si="69"/>
        <v>630</v>
      </c>
      <c r="K1194" s="154">
        <v>42190</v>
      </c>
      <c r="L1194" s="155" t="s">
        <v>4720</v>
      </c>
      <c r="M1194" s="156">
        <v>2.010104E+18</v>
      </c>
      <c r="N1194" s="157" t="str">
        <f t="shared" si="68"/>
        <v>2010104000000000000FOR-011263/142190</v>
      </c>
      <c r="O1194" s="156" t="s">
        <v>3834</v>
      </c>
      <c r="P1194" s="145">
        <v>2191966000340</v>
      </c>
    </row>
    <row r="1195" spans="1:16" ht="27.75" customHeight="1" x14ac:dyDescent="0.2">
      <c r="A1195" s="79">
        <v>1187</v>
      </c>
      <c r="B1195" s="149" t="s">
        <v>30</v>
      </c>
      <c r="C1195" s="162" t="s">
        <v>401</v>
      </c>
      <c r="D1195" s="150" t="s">
        <v>3756</v>
      </c>
      <c r="E1195" s="151" t="s">
        <v>3503</v>
      </c>
      <c r="F1195" s="150" t="s">
        <v>3823</v>
      </c>
      <c r="G1195" s="150" t="s">
        <v>2377</v>
      </c>
      <c r="H1195" s="150" t="s">
        <v>2769</v>
      </c>
      <c r="I1195" s="152">
        <v>13000</v>
      </c>
      <c r="J1195" s="153">
        <f t="shared" ref="J1195:J1208" si="70">I1195</f>
        <v>13000</v>
      </c>
      <c r="K1195" s="154">
        <v>42069</v>
      </c>
      <c r="L1195" s="155" t="s">
        <v>5029</v>
      </c>
      <c r="M1195" s="156">
        <v>2.010101E+18</v>
      </c>
      <c r="N1195" s="157" t="str">
        <f t="shared" si="68"/>
        <v>2010101000000000000FOR-00000642069</v>
      </c>
      <c r="O1195" s="156" t="s">
        <v>3833</v>
      </c>
      <c r="P1195" s="145">
        <v>20844104000190</v>
      </c>
    </row>
    <row r="1196" spans="1:16" ht="27.75" customHeight="1" x14ac:dyDescent="0.2">
      <c r="A1196" s="79">
        <v>1188</v>
      </c>
      <c r="B1196" s="149" t="s">
        <v>31</v>
      </c>
      <c r="C1196" s="162" t="s">
        <v>426</v>
      </c>
      <c r="D1196" s="150" t="s">
        <v>3649</v>
      </c>
      <c r="E1196" s="151" t="s">
        <v>3372</v>
      </c>
      <c r="F1196" s="150" t="s">
        <v>3825</v>
      </c>
      <c r="G1196" s="150" t="s">
        <v>2519</v>
      </c>
      <c r="H1196" s="150" t="s">
        <v>2769</v>
      </c>
      <c r="I1196" s="152">
        <v>864.37</v>
      </c>
      <c r="J1196" s="153">
        <f t="shared" si="70"/>
        <v>864.37</v>
      </c>
      <c r="K1196" s="154">
        <v>42081</v>
      </c>
      <c r="L1196" s="155" t="s">
        <v>4751</v>
      </c>
      <c r="M1196" s="156">
        <v>2.010104E+18</v>
      </c>
      <c r="N1196" s="157" t="str">
        <f t="shared" si="68"/>
        <v>2010104000000000000FOR-012967/142081</v>
      </c>
      <c r="O1196" s="156" t="s">
        <v>3834</v>
      </c>
      <c r="P1196" s="145">
        <v>193687000633</v>
      </c>
    </row>
    <row r="1197" spans="1:16" ht="27.75" customHeight="1" x14ac:dyDescent="0.2">
      <c r="A1197" s="79">
        <v>1189</v>
      </c>
      <c r="B1197" s="149" t="s">
        <v>30</v>
      </c>
      <c r="C1197" s="162" t="s">
        <v>403</v>
      </c>
      <c r="D1197" s="150" t="s">
        <v>3758</v>
      </c>
      <c r="E1197" s="151" t="s">
        <v>3505</v>
      </c>
      <c r="F1197" s="150" t="s">
        <v>3823</v>
      </c>
      <c r="G1197" s="150" t="s">
        <v>2379</v>
      </c>
      <c r="H1197" s="150" t="s">
        <v>2769</v>
      </c>
      <c r="I1197" s="152">
        <v>3374.41</v>
      </c>
      <c r="J1197" s="153">
        <f t="shared" si="70"/>
        <v>3374.41</v>
      </c>
      <c r="K1197" s="154">
        <v>41978</v>
      </c>
      <c r="L1197" s="155" t="s">
        <v>5030</v>
      </c>
      <c r="M1197" s="156">
        <v>2.010101E+18</v>
      </c>
      <c r="N1197" s="157" t="str">
        <f t="shared" si="68"/>
        <v>2010101000000000000FOR-022287/141978</v>
      </c>
      <c r="O1197" s="156" t="s">
        <v>3833</v>
      </c>
      <c r="P1197" s="145">
        <v>12358343000101</v>
      </c>
    </row>
    <row r="1198" spans="1:16" ht="27.75" customHeight="1" x14ac:dyDescent="0.2">
      <c r="A1198" s="79">
        <v>1190</v>
      </c>
      <c r="B1198" s="149" t="s">
        <v>30</v>
      </c>
      <c r="C1198" s="162" t="s">
        <v>403</v>
      </c>
      <c r="D1198" s="150" t="s">
        <v>3758</v>
      </c>
      <c r="E1198" s="151" t="s">
        <v>3505</v>
      </c>
      <c r="F1198" s="150" t="s">
        <v>3823</v>
      </c>
      <c r="G1198" s="150" t="s">
        <v>2380</v>
      </c>
      <c r="H1198" s="150" t="s">
        <v>2769</v>
      </c>
      <c r="I1198" s="152">
        <v>3374.41</v>
      </c>
      <c r="J1198" s="153">
        <f t="shared" si="70"/>
        <v>3374.41</v>
      </c>
      <c r="K1198" s="154">
        <v>42010</v>
      </c>
      <c r="L1198" s="155" t="s">
        <v>5031</v>
      </c>
      <c r="M1198" s="156">
        <v>2.010101E+18</v>
      </c>
      <c r="N1198" s="157" t="str">
        <f t="shared" si="68"/>
        <v>2010101000000000000FOR-022790/142010</v>
      </c>
      <c r="O1198" s="156" t="s">
        <v>3833</v>
      </c>
      <c r="P1198" s="145">
        <v>12358343000101</v>
      </c>
    </row>
    <row r="1199" spans="1:16" ht="27.75" customHeight="1" x14ac:dyDescent="0.2">
      <c r="A1199" s="79">
        <v>1191</v>
      </c>
      <c r="B1199" s="149" t="s">
        <v>30</v>
      </c>
      <c r="C1199" s="162" t="s">
        <v>403</v>
      </c>
      <c r="D1199" s="150" t="s">
        <v>3758</v>
      </c>
      <c r="E1199" s="151" t="s">
        <v>3505</v>
      </c>
      <c r="F1199" s="150" t="s">
        <v>3823</v>
      </c>
      <c r="G1199" s="150" t="s">
        <v>2381</v>
      </c>
      <c r="H1199" s="150" t="s">
        <v>2769</v>
      </c>
      <c r="I1199" s="152">
        <v>2304.2399999999998</v>
      </c>
      <c r="J1199" s="153">
        <f t="shared" si="70"/>
        <v>2304.2399999999998</v>
      </c>
      <c r="K1199" s="154">
        <v>42060</v>
      </c>
      <c r="L1199" s="155" t="s">
        <v>5032</v>
      </c>
      <c r="M1199" s="156">
        <v>2.010101E+18</v>
      </c>
      <c r="N1199" s="157" t="str">
        <f t="shared" si="68"/>
        <v>2010101000000000000FOR-023245/142060</v>
      </c>
      <c r="O1199" s="156" t="s">
        <v>3833</v>
      </c>
      <c r="P1199" s="145">
        <v>12358343000101</v>
      </c>
    </row>
    <row r="1200" spans="1:16" ht="27.75" customHeight="1" x14ac:dyDescent="0.2">
      <c r="A1200" s="79">
        <v>1192</v>
      </c>
      <c r="B1200" s="149" t="s">
        <v>30</v>
      </c>
      <c r="C1200" s="162" t="s">
        <v>405</v>
      </c>
      <c r="D1200" s="150" t="s">
        <v>3760</v>
      </c>
      <c r="E1200" s="151" t="s">
        <v>3507</v>
      </c>
      <c r="F1200" s="150" t="s">
        <v>3826</v>
      </c>
      <c r="G1200" s="150" t="s">
        <v>2384</v>
      </c>
      <c r="H1200" s="150" t="s">
        <v>2769</v>
      </c>
      <c r="I1200" s="152">
        <v>84.15</v>
      </c>
      <c r="J1200" s="153">
        <f t="shared" si="70"/>
        <v>84.15</v>
      </c>
      <c r="K1200" s="154">
        <v>42124</v>
      </c>
      <c r="L1200" s="155" t="s">
        <v>5033</v>
      </c>
      <c r="M1200" s="156">
        <v>2.010101E+18</v>
      </c>
      <c r="N1200" s="157" t="str">
        <f t="shared" si="68"/>
        <v>2010101000000000000FOR-318316/142124</v>
      </c>
      <c r="O1200" s="156" t="s">
        <v>3833</v>
      </c>
      <c r="P1200" s="145">
        <v>9110913000135</v>
      </c>
    </row>
    <row r="1201" spans="1:16" ht="27.75" customHeight="1" x14ac:dyDescent="0.2">
      <c r="A1201" s="79">
        <v>1193</v>
      </c>
      <c r="B1201" s="149" t="s">
        <v>30</v>
      </c>
      <c r="C1201" s="162" t="s">
        <v>405</v>
      </c>
      <c r="D1201" s="150" t="s">
        <v>3760</v>
      </c>
      <c r="E1201" s="151" t="s">
        <v>3507</v>
      </c>
      <c r="F1201" s="150" t="s">
        <v>3826</v>
      </c>
      <c r="G1201" s="150" t="s">
        <v>3203</v>
      </c>
      <c r="H1201" s="150" t="s">
        <v>2769</v>
      </c>
      <c r="I1201" s="152">
        <v>84.15</v>
      </c>
      <c r="J1201" s="153">
        <f t="shared" si="70"/>
        <v>84.15</v>
      </c>
      <c r="K1201" s="154">
        <v>42155</v>
      </c>
      <c r="L1201" s="155" t="s">
        <v>5034</v>
      </c>
      <c r="M1201" s="156">
        <v>2.010101E+18</v>
      </c>
      <c r="N1201" s="157" t="str">
        <f t="shared" si="68"/>
        <v>2010101000000000000FOR-334411/142155</v>
      </c>
      <c r="O1201" s="156" t="s">
        <v>3833</v>
      </c>
      <c r="P1201" s="145">
        <v>9110913000135</v>
      </c>
    </row>
    <row r="1202" spans="1:16" ht="27.75" customHeight="1" x14ac:dyDescent="0.2">
      <c r="A1202" s="79">
        <v>1194</v>
      </c>
      <c r="B1202" s="149" t="s">
        <v>30</v>
      </c>
      <c r="C1202" s="162" t="s">
        <v>181</v>
      </c>
      <c r="D1202" s="150" t="s">
        <v>3644</v>
      </c>
      <c r="E1202" s="151" t="s">
        <v>3364</v>
      </c>
      <c r="F1202" s="150" t="s">
        <v>3825</v>
      </c>
      <c r="G1202" s="150" t="s">
        <v>1791</v>
      </c>
      <c r="H1202" s="150" t="s">
        <v>2769</v>
      </c>
      <c r="I1202" s="152">
        <v>215</v>
      </c>
      <c r="J1202" s="153">
        <f t="shared" si="70"/>
        <v>215</v>
      </c>
      <c r="K1202" s="154">
        <v>42128</v>
      </c>
      <c r="L1202" s="155" t="s">
        <v>4721</v>
      </c>
      <c r="M1202" s="156">
        <v>2.010104E+18</v>
      </c>
      <c r="N1202" s="157" t="str">
        <f t="shared" si="68"/>
        <v>2010104000000000000FOR-834104/142128</v>
      </c>
      <c r="O1202" s="156" t="s">
        <v>3834</v>
      </c>
      <c r="P1202" s="145">
        <v>89317697000566</v>
      </c>
    </row>
    <row r="1203" spans="1:16" ht="27.75" customHeight="1" x14ac:dyDescent="0.2">
      <c r="A1203" s="79">
        <v>1195</v>
      </c>
      <c r="B1203" s="149" t="s">
        <v>30</v>
      </c>
      <c r="C1203" s="162" t="s">
        <v>181</v>
      </c>
      <c r="D1203" s="150" t="s">
        <v>3644</v>
      </c>
      <c r="E1203" s="151" t="s">
        <v>3364</v>
      </c>
      <c r="F1203" s="150" t="s">
        <v>3825</v>
      </c>
      <c r="G1203" s="150" t="s">
        <v>1792</v>
      </c>
      <c r="H1203" s="150" t="s">
        <v>2769</v>
      </c>
      <c r="I1203" s="152">
        <v>150</v>
      </c>
      <c r="J1203" s="153">
        <f t="shared" si="70"/>
        <v>150</v>
      </c>
      <c r="K1203" s="154">
        <v>42128</v>
      </c>
      <c r="L1203" s="155" t="s">
        <v>4722</v>
      </c>
      <c r="M1203" s="156">
        <v>2.010104E+18</v>
      </c>
      <c r="N1203" s="157" t="str">
        <f t="shared" si="68"/>
        <v>2010104000000000000FOR-835549/142128</v>
      </c>
      <c r="O1203" s="156" t="s">
        <v>3834</v>
      </c>
      <c r="P1203" s="145">
        <v>89317697000566</v>
      </c>
    </row>
    <row r="1204" spans="1:16" ht="27.75" customHeight="1" x14ac:dyDescent="0.2">
      <c r="A1204" s="79">
        <v>1196</v>
      </c>
      <c r="B1204" s="149" t="s">
        <v>30</v>
      </c>
      <c r="C1204" s="162" t="s">
        <v>181</v>
      </c>
      <c r="D1204" s="150" t="s">
        <v>3644</v>
      </c>
      <c r="E1204" s="151" t="s">
        <v>3364</v>
      </c>
      <c r="F1204" s="150" t="s">
        <v>3825</v>
      </c>
      <c r="G1204" s="150" t="s">
        <v>3141</v>
      </c>
      <c r="H1204" s="150" t="s">
        <v>2769</v>
      </c>
      <c r="I1204" s="152">
        <v>243</v>
      </c>
      <c r="J1204" s="153">
        <f t="shared" si="70"/>
        <v>243</v>
      </c>
      <c r="K1204" s="154">
        <v>42144</v>
      </c>
      <c r="L1204" s="155" t="s">
        <v>4723</v>
      </c>
      <c r="M1204" s="156">
        <v>2.010104E+18</v>
      </c>
      <c r="N1204" s="157" t="str">
        <f t="shared" si="68"/>
        <v>2010104000000000000FOR-837465/142144</v>
      </c>
      <c r="O1204" s="156" t="s">
        <v>3834</v>
      </c>
      <c r="P1204" s="145">
        <v>89317697000566</v>
      </c>
    </row>
    <row r="1205" spans="1:16" ht="27.75" customHeight="1" x14ac:dyDescent="0.2">
      <c r="A1205" s="79">
        <v>1197</v>
      </c>
      <c r="B1205" s="149" t="s">
        <v>30</v>
      </c>
      <c r="C1205" s="162" t="s">
        <v>181</v>
      </c>
      <c r="D1205" s="150" t="s">
        <v>3644</v>
      </c>
      <c r="E1205" s="151" t="s">
        <v>3364</v>
      </c>
      <c r="F1205" s="150" t="s">
        <v>3825</v>
      </c>
      <c r="G1205" s="150" t="s">
        <v>3142</v>
      </c>
      <c r="H1205" s="150" t="s">
        <v>2769</v>
      </c>
      <c r="I1205" s="152">
        <v>300</v>
      </c>
      <c r="J1205" s="153">
        <f t="shared" si="70"/>
        <v>300</v>
      </c>
      <c r="K1205" s="154">
        <v>42144</v>
      </c>
      <c r="L1205" s="155" t="s">
        <v>4724</v>
      </c>
      <c r="M1205" s="156">
        <v>2.010104E+18</v>
      </c>
      <c r="N1205" s="157" t="str">
        <f t="shared" si="68"/>
        <v>2010104000000000000FOR-841070/142144</v>
      </c>
      <c r="O1205" s="156" t="s">
        <v>3834</v>
      </c>
      <c r="P1205" s="145">
        <v>89317697000566</v>
      </c>
    </row>
    <row r="1206" spans="1:16" ht="27.75" customHeight="1" x14ac:dyDescent="0.2">
      <c r="A1206" s="79">
        <v>1198</v>
      </c>
      <c r="B1206" s="149" t="s">
        <v>30</v>
      </c>
      <c r="C1206" s="162" t="s">
        <v>407</v>
      </c>
      <c r="D1206" s="150" t="s">
        <v>3761</v>
      </c>
      <c r="E1206" s="151" t="s">
        <v>3509</v>
      </c>
      <c r="F1206" s="150" t="s">
        <v>3826</v>
      </c>
      <c r="G1206" s="150" t="s">
        <v>2388</v>
      </c>
      <c r="H1206" s="150" t="s">
        <v>2769</v>
      </c>
      <c r="I1206" s="152">
        <v>3455.8</v>
      </c>
      <c r="J1206" s="153">
        <f t="shared" si="70"/>
        <v>3455.8</v>
      </c>
      <c r="K1206" s="154">
        <v>42060</v>
      </c>
      <c r="L1206" s="155" t="s">
        <v>5035</v>
      </c>
      <c r="M1206" s="156">
        <v>2.010101E+18</v>
      </c>
      <c r="N1206" s="157" t="str">
        <f t="shared" si="68"/>
        <v>2010101000000000000DVIAG-08157742060</v>
      </c>
      <c r="O1206" s="156" t="s">
        <v>3833</v>
      </c>
      <c r="P1206" s="145">
        <v>3304892000102</v>
      </c>
    </row>
    <row r="1207" spans="1:16" ht="27.75" customHeight="1" x14ac:dyDescent="0.2">
      <c r="A1207" s="79">
        <v>1199</v>
      </c>
      <c r="B1207" s="149" t="s">
        <v>30</v>
      </c>
      <c r="C1207" s="162" t="s">
        <v>407</v>
      </c>
      <c r="D1207" s="150" t="s">
        <v>3761</v>
      </c>
      <c r="E1207" s="151" t="s">
        <v>3509</v>
      </c>
      <c r="F1207" s="150" t="s">
        <v>3826</v>
      </c>
      <c r="G1207" s="150" t="s">
        <v>2389</v>
      </c>
      <c r="H1207" s="150" t="s">
        <v>2769</v>
      </c>
      <c r="I1207" s="152">
        <v>1159.8699999999999</v>
      </c>
      <c r="J1207" s="153">
        <f t="shared" si="70"/>
        <v>1159.8699999999999</v>
      </c>
      <c r="K1207" s="154">
        <v>42062</v>
      </c>
      <c r="L1207" s="155" t="s">
        <v>5036</v>
      </c>
      <c r="M1207" s="156">
        <v>2.010101E+18</v>
      </c>
      <c r="N1207" s="157" t="str">
        <f t="shared" si="68"/>
        <v>2010101000000000000DVIAG-08168542062</v>
      </c>
      <c r="O1207" s="156" t="s">
        <v>3833</v>
      </c>
      <c r="P1207" s="145">
        <v>3304892000102</v>
      </c>
    </row>
    <row r="1208" spans="1:16" ht="27.75" customHeight="1" x14ac:dyDescent="0.2">
      <c r="A1208" s="79">
        <v>1200</v>
      </c>
      <c r="B1208" s="149" t="s">
        <v>30</v>
      </c>
      <c r="C1208" s="162" t="s">
        <v>407</v>
      </c>
      <c r="D1208" s="150" t="s">
        <v>3761</v>
      </c>
      <c r="E1208" s="151" t="s">
        <v>3509</v>
      </c>
      <c r="F1208" s="150" t="s">
        <v>3826</v>
      </c>
      <c r="G1208" s="150" t="s">
        <v>2390</v>
      </c>
      <c r="H1208" s="150" t="s">
        <v>2769</v>
      </c>
      <c r="I1208" s="152">
        <v>915.81</v>
      </c>
      <c r="J1208" s="153">
        <f t="shared" si="70"/>
        <v>915.81</v>
      </c>
      <c r="K1208" s="154">
        <v>42065</v>
      </c>
      <c r="L1208" s="155" t="s">
        <v>5037</v>
      </c>
      <c r="M1208" s="156">
        <v>2.010101E+18</v>
      </c>
      <c r="N1208" s="157" t="str">
        <f t="shared" si="68"/>
        <v>2010101000000000000DVIAG-08183042065</v>
      </c>
      <c r="O1208" s="156" t="s">
        <v>3833</v>
      </c>
      <c r="P1208" s="145">
        <v>3304892000102</v>
      </c>
    </row>
    <row r="1209" spans="1:16" ht="27.75" customHeight="1" x14ac:dyDescent="0.2">
      <c r="A1209" s="79">
        <v>1201</v>
      </c>
      <c r="B1209" s="149" t="s">
        <v>30</v>
      </c>
      <c r="C1209" s="162" t="s">
        <v>214</v>
      </c>
      <c r="D1209" s="150"/>
      <c r="E1209" s="151" t="s">
        <v>2817</v>
      </c>
      <c r="F1209" s="150" t="s">
        <v>3830</v>
      </c>
      <c r="G1209" s="150" t="s">
        <v>564</v>
      </c>
      <c r="H1209" s="150" t="s">
        <v>2771</v>
      </c>
      <c r="I1209" s="158">
        <v>34838.400000000001</v>
      </c>
      <c r="J1209" s="153">
        <f>I1209*$D$1259</f>
        <v>108640.06655999999</v>
      </c>
      <c r="K1209" s="154">
        <v>42131</v>
      </c>
      <c r="L1209" s="155" t="s">
        <v>3982</v>
      </c>
      <c r="M1209" s="156">
        <v>2.010102E+18</v>
      </c>
      <c r="N1209" s="157" t="str">
        <f t="shared" si="68"/>
        <v>2010102000000000000FOR-045047/142131</v>
      </c>
      <c r="O1209" s="156" t="s">
        <v>3832</v>
      </c>
      <c r="P1209" s="159">
        <v>68735</v>
      </c>
    </row>
    <row r="1210" spans="1:16" ht="27.75" customHeight="1" x14ac:dyDescent="0.2">
      <c r="A1210" s="79">
        <v>1202</v>
      </c>
      <c r="B1210" s="149" t="s">
        <v>30</v>
      </c>
      <c r="C1210" s="162" t="s">
        <v>215</v>
      </c>
      <c r="D1210" s="150"/>
      <c r="E1210" s="151" t="s">
        <v>2818</v>
      </c>
      <c r="F1210" s="150" t="s">
        <v>3830</v>
      </c>
      <c r="G1210" s="150" t="s">
        <v>565</v>
      </c>
      <c r="H1210" s="150" t="s">
        <v>2771</v>
      </c>
      <c r="I1210" s="158">
        <v>78925</v>
      </c>
      <c r="J1210" s="153">
        <f>I1210*$D$1259</f>
        <v>246119.72</v>
      </c>
      <c r="K1210" s="154">
        <v>42148</v>
      </c>
      <c r="L1210" s="155" t="s">
        <v>3983</v>
      </c>
      <c r="M1210" s="156">
        <v>2.010102E+18</v>
      </c>
      <c r="N1210" s="157" t="str">
        <f t="shared" si="68"/>
        <v>2010102000000000000FOR-045494/142148</v>
      </c>
      <c r="O1210" s="156" t="s">
        <v>3832</v>
      </c>
      <c r="P1210" s="159">
        <v>87764</v>
      </c>
    </row>
    <row r="1211" spans="1:16" ht="27.75" customHeight="1" x14ac:dyDescent="0.2">
      <c r="A1211" s="79">
        <v>1203</v>
      </c>
      <c r="B1211" s="149" t="s">
        <v>30</v>
      </c>
      <c r="C1211" s="162" t="s">
        <v>182</v>
      </c>
      <c r="D1211" s="150" t="s">
        <v>2964</v>
      </c>
      <c r="E1211" s="151" t="s">
        <v>3365</v>
      </c>
      <c r="F1211" s="150" t="s">
        <v>3825</v>
      </c>
      <c r="G1211" s="150" t="s">
        <v>1793</v>
      </c>
      <c r="H1211" s="150" t="s">
        <v>2769</v>
      </c>
      <c r="I1211" s="152">
        <v>940</v>
      </c>
      <c r="J1211" s="153">
        <f t="shared" ref="J1211:J1248" si="71">I1211</f>
        <v>940</v>
      </c>
      <c r="K1211" s="154">
        <v>42099</v>
      </c>
      <c r="L1211" s="155" t="s">
        <v>4725</v>
      </c>
      <c r="M1211" s="156">
        <v>2.010104E+18</v>
      </c>
      <c r="N1211" s="157" t="str">
        <f t="shared" si="68"/>
        <v>2010104000000000000FOR-155343/142099</v>
      </c>
      <c r="O1211" s="156" t="s">
        <v>3834</v>
      </c>
      <c r="P1211" s="145">
        <v>93949899000255</v>
      </c>
    </row>
    <row r="1212" spans="1:16" ht="27.75" customHeight="1" x14ac:dyDescent="0.2">
      <c r="A1212" s="79">
        <v>1204</v>
      </c>
      <c r="B1212" s="149" t="s">
        <v>30</v>
      </c>
      <c r="C1212" s="162" t="s">
        <v>182</v>
      </c>
      <c r="D1212" s="150" t="s">
        <v>3645</v>
      </c>
      <c r="E1212" s="151" t="s">
        <v>3366</v>
      </c>
      <c r="F1212" s="150" t="s">
        <v>3825</v>
      </c>
      <c r="G1212" s="150" t="s">
        <v>1794</v>
      </c>
      <c r="H1212" s="150" t="s">
        <v>2769</v>
      </c>
      <c r="I1212" s="152">
        <v>237.22</v>
      </c>
      <c r="J1212" s="153">
        <f t="shared" si="71"/>
        <v>237.22</v>
      </c>
      <c r="K1212" s="154">
        <v>42099</v>
      </c>
      <c r="L1212" s="155" t="s">
        <v>4726</v>
      </c>
      <c r="M1212" s="156">
        <v>2.010104E+18</v>
      </c>
      <c r="N1212" s="157" t="str">
        <f t="shared" si="68"/>
        <v>2010104000000000000FOR-108788/142099</v>
      </c>
      <c r="O1212" s="156" t="s">
        <v>3834</v>
      </c>
      <c r="P1212" s="145">
        <v>93949899000417</v>
      </c>
    </row>
    <row r="1213" spans="1:16" ht="27.75" customHeight="1" x14ac:dyDescent="0.2">
      <c r="A1213" s="79">
        <v>1205</v>
      </c>
      <c r="B1213" s="149" t="s">
        <v>31</v>
      </c>
      <c r="C1213" s="162" t="s">
        <v>182</v>
      </c>
      <c r="D1213" s="150" t="s">
        <v>2964</v>
      </c>
      <c r="E1213" s="151" t="s">
        <v>3365</v>
      </c>
      <c r="F1213" s="150" t="s">
        <v>3825</v>
      </c>
      <c r="G1213" s="150" t="s">
        <v>2520</v>
      </c>
      <c r="H1213" s="150" t="s">
        <v>2769</v>
      </c>
      <c r="I1213" s="152">
        <v>281.18</v>
      </c>
      <c r="J1213" s="153">
        <f t="shared" si="71"/>
        <v>281.18</v>
      </c>
      <c r="K1213" s="154">
        <v>42107</v>
      </c>
      <c r="L1213" s="155" t="s">
        <v>4752</v>
      </c>
      <c r="M1213" s="156">
        <v>2.010104E+18</v>
      </c>
      <c r="N1213" s="157" t="str">
        <f t="shared" si="68"/>
        <v>2010104000000000000FOR-155347/142107</v>
      </c>
      <c r="O1213" s="156" t="s">
        <v>3834</v>
      </c>
      <c r="P1213" s="145">
        <v>93949899000255</v>
      </c>
    </row>
    <row r="1214" spans="1:16" ht="27.75" customHeight="1" x14ac:dyDescent="0.2">
      <c r="A1214" s="79">
        <v>1206</v>
      </c>
      <c r="B1214" s="149" t="s">
        <v>31</v>
      </c>
      <c r="C1214" s="162" t="s">
        <v>182</v>
      </c>
      <c r="D1214" s="150" t="s">
        <v>2964</v>
      </c>
      <c r="E1214" s="151" t="s">
        <v>3365</v>
      </c>
      <c r="F1214" s="150" t="s">
        <v>3825</v>
      </c>
      <c r="G1214" s="150" t="s">
        <v>2521</v>
      </c>
      <c r="H1214" s="150" t="s">
        <v>2769</v>
      </c>
      <c r="I1214" s="152">
        <v>35</v>
      </c>
      <c r="J1214" s="153">
        <f t="shared" si="71"/>
        <v>35</v>
      </c>
      <c r="K1214" s="154">
        <v>42099</v>
      </c>
      <c r="L1214" s="155" t="s">
        <v>4753</v>
      </c>
      <c r="M1214" s="156">
        <v>2.010104E+18</v>
      </c>
      <c r="N1214" s="157" t="str">
        <f t="shared" si="68"/>
        <v>2010104000000000000FOR-155572/142099</v>
      </c>
      <c r="O1214" s="156" t="s">
        <v>3834</v>
      </c>
      <c r="P1214" s="145">
        <v>93949899000255</v>
      </c>
    </row>
    <row r="1215" spans="1:16" ht="27.75" customHeight="1" x14ac:dyDescent="0.2">
      <c r="A1215" s="79">
        <v>1207</v>
      </c>
      <c r="B1215" s="149" t="s">
        <v>31</v>
      </c>
      <c r="C1215" s="162" t="s">
        <v>182</v>
      </c>
      <c r="D1215" s="150" t="s">
        <v>2964</v>
      </c>
      <c r="E1215" s="151" t="s">
        <v>3365</v>
      </c>
      <c r="F1215" s="150" t="s">
        <v>3825</v>
      </c>
      <c r="G1215" s="150" t="s">
        <v>2522</v>
      </c>
      <c r="H1215" s="150" t="s">
        <v>2769</v>
      </c>
      <c r="I1215" s="152">
        <v>42.18</v>
      </c>
      <c r="J1215" s="153">
        <f t="shared" si="71"/>
        <v>42.18</v>
      </c>
      <c r="K1215" s="154">
        <v>42099</v>
      </c>
      <c r="L1215" s="155" t="s">
        <v>4754</v>
      </c>
      <c r="M1215" s="156">
        <v>2.010104E+18</v>
      </c>
      <c r="N1215" s="157" t="str">
        <f t="shared" si="68"/>
        <v>2010104000000000000FOR-155751/142099</v>
      </c>
      <c r="O1215" s="156" t="s">
        <v>3834</v>
      </c>
      <c r="P1215" s="145">
        <v>93949899000255</v>
      </c>
    </row>
    <row r="1216" spans="1:16" ht="27.75" customHeight="1" x14ac:dyDescent="0.2">
      <c r="A1216" s="79">
        <v>1208</v>
      </c>
      <c r="B1216" s="149" t="s">
        <v>31</v>
      </c>
      <c r="C1216" s="162" t="s">
        <v>182</v>
      </c>
      <c r="D1216" s="150" t="s">
        <v>2964</v>
      </c>
      <c r="E1216" s="151" t="s">
        <v>3365</v>
      </c>
      <c r="F1216" s="150" t="s">
        <v>3825</v>
      </c>
      <c r="G1216" s="150" t="s">
        <v>2523</v>
      </c>
      <c r="H1216" s="150" t="s">
        <v>2769</v>
      </c>
      <c r="I1216" s="152">
        <v>35</v>
      </c>
      <c r="J1216" s="153">
        <f t="shared" si="71"/>
        <v>35</v>
      </c>
      <c r="K1216" s="154">
        <v>42099</v>
      </c>
      <c r="L1216" s="155" t="s">
        <v>4755</v>
      </c>
      <c r="M1216" s="156">
        <v>2.010104E+18</v>
      </c>
      <c r="N1216" s="157" t="str">
        <f t="shared" si="68"/>
        <v>2010104000000000000FOR-155956/142099</v>
      </c>
      <c r="O1216" s="156" t="s">
        <v>3834</v>
      </c>
      <c r="P1216" s="145">
        <v>93949899000255</v>
      </c>
    </row>
    <row r="1217" spans="1:16" ht="27.75" customHeight="1" x14ac:dyDescent="0.2">
      <c r="A1217" s="79">
        <v>1209</v>
      </c>
      <c r="B1217" s="149" t="s">
        <v>31</v>
      </c>
      <c r="C1217" s="162" t="s">
        <v>182</v>
      </c>
      <c r="D1217" s="150" t="s">
        <v>2964</v>
      </c>
      <c r="E1217" s="151" t="s">
        <v>3365</v>
      </c>
      <c r="F1217" s="150" t="s">
        <v>3825</v>
      </c>
      <c r="G1217" s="150" t="s">
        <v>2524</v>
      </c>
      <c r="H1217" s="150" t="s">
        <v>2769</v>
      </c>
      <c r="I1217" s="152">
        <v>281.18</v>
      </c>
      <c r="J1217" s="153">
        <f t="shared" si="71"/>
        <v>281.18</v>
      </c>
      <c r="K1217" s="154">
        <v>42099</v>
      </c>
      <c r="L1217" s="155" t="s">
        <v>4756</v>
      </c>
      <c r="M1217" s="156">
        <v>2.010104E+18</v>
      </c>
      <c r="N1217" s="157" t="str">
        <f t="shared" si="68"/>
        <v>2010104000000000000FOR-156158/142099</v>
      </c>
      <c r="O1217" s="156" t="s">
        <v>3834</v>
      </c>
      <c r="P1217" s="145">
        <v>93949899000255</v>
      </c>
    </row>
    <row r="1218" spans="1:16" ht="27.75" customHeight="1" x14ac:dyDescent="0.2">
      <c r="A1218" s="79">
        <v>1210</v>
      </c>
      <c r="B1218" s="149" t="s">
        <v>31</v>
      </c>
      <c r="C1218" s="162" t="s">
        <v>182</v>
      </c>
      <c r="D1218" s="150" t="s">
        <v>2964</v>
      </c>
      <c r="E1218" s="151" t="s">
        <v>3365</v>
      </c>
      <c r="F1218" s="150" t="s">
        <v>3825</v>
      </c>
      <c r="G1218" s="150" t="s">
        <v>2525</v>
      </c>
      <c r="H1218" s="150" t="s">
        <v>2769</v>
      </c>
      <c r="I1218" s="152">
        <v>35</v>
      </c>
      <c r="J1218" s="153">
        <f t="shared" si="71"/>
        <v>35</v>
      </c>
      <c r="K1218" s="154">
        <v>42099</v>
      </c>
      <c r="L1218" s="155" t="s">
        <v>4757</v>
      </c>
      <c r="M1218" s="156">
        <v>2.010104E+18</v>
      </c>
      <c r="N1218" s="157" t="str">
        <f t="shared" si="68"/>
        <v>2010104000000000000FOR-156430/142099</v>
      </c>
      <c r="O1218" s="156" t="s">
        <v>3834</v>
      </c>
      <c r="P1218" s="145">
        <v>93949899000255</v>
      </c>
    </row>
    <row r="1219" spans="1:16" ht="27.75" customHeight="1" x14ac:dyDescent="0.2">
      <c r="A1219" s="79">
        <v>1211</v>
      </c>
      <c r="B1219" s="149" t="s">
        <v>31</v>
      </c>
      <c r="C1219" s="162" t="s">
        <v>182</v>
      </c>
      <c r="D1219" s="150" t="s">
        <v>2964</v>
      </c>
      <c r="E1219" s="151" t="s">
        <v>3365</v>
      </c>
      <c r="F1219" s="150" t="s">
        <v>3825</v>
      </c>
      <c r="G1219" s="150" t="s">
        <v>2526</v>
      </c>
      <c r="H1219" s="150" t="s">
        <v>2769</v>
      </c>
      <c r="I1219" s="152">
        <v>84.35</v>
      </c>
      <c r="J1219" s="153">
        <f t="shared" si="71"/>
        <v>84.35</v>
      </c>
      <c r="K1219" s="154">
        <v>42099</v>
      </c>
      <c r="L1219" s="155" t="s">
        <v>4758</v>
      </c>
      <c r="M1219" s="156">
        <v>2.010104E+18</v>
      </c>
      <c r="N1219" s="157" t="str">
        <f t="shared" si="68"/>
        <v>2010104000000000000FOR-156602/142099</v>
      </c>
      <c r="O1219" s="156" t="s">
        <v>3834</v>
      </c>
      <c r="P1219" s="145">
        <v>93949899000255</v>
      </c>
    </row>
    <row r="1220" spans="1:16" ht="27.75" customHeight="1" x14ac:dyDescent="0.2">
      <c r="A1220" s="79">
        <v>1212</v>
      </c>
      <c r="B1220" s="149" t="s">
        <v>31</v>
      </c>
      <c r="C1220" s="162" t="s">
        <v>182</v>
      </c>
      <c r="D1220" s="150" t="s">
        <v>2964</v>
      </c>
      <c r="E1220" s="151" t="s">
        <v>3365</v>
      </c>
      <c r="F1220" s="150" t="s">
        <v>3825</v>
      </c>
      <c r="G1220" s="150" t="s">
        <v>2527</v>
      </c>
      <c r="H1220" s="150" t="s">
        <v>2769</v>
      </c>
      <c r="I1220" s="152">
        <v>150.63</v>
      </c>
      <c r="J1220" s="153">
        <f t="shared" si="71"/>
        <v>150.63</v>
      </c>
      <c r="K1220" s="154">
        <v>42099</v>
      </c>
      <c r="L1220" s="155" t="s">
        <v>4759</v>
      </c>
      <c r="M1220" s="156">
        <v>2.010104E+18</v>
      </c>
      <c r="N1220" s="157" t="str">
        <f t="shared" si="68"/>
        <v>2010104000000000000FOR-156781/142099</v>
      </c>
      <c r="O1220" s="156" t="s">
        <v>3834</v>
      </c>
      <c r="P1220" s="145">
        <v>93949899000255</v>
      </c>
    </row>
    <row r="1221" spans="1:16" ht="27.75" customHeight="1" x14ac:dyDescent="0.2">
      <c r="A1221" s="79">
        <v>1213</v>
      </c>
      <c r="B1221" s="149" t="s">
        <v>31</v>
      </c>
      <c r="C1221" s="162" t="s">
        <v>182</v>
      </c>
      <c r="D1221" s="150" t="s">
        <v>2964</v>
      </c>
      <c r="E1221" s="151" t="s">
        <v>3365</v>
      </c>
      <c r="F1221" s="150" t="s">
        <v>3825</v>
      </c>
      <c r="G1221" s="150" t="s">
        <v>2528</v>
      </c>
      <c r="H1221" s="150" t="s">
        <v>2769</v>
      </c>
      <c r="I1221" s="152">
        <v>87.87</v>
      </c>
      <c r="J1221" s="153">
        <f t="shared" si="71"/>
        <v>87.87</v>
      </c>
      <c r="K1221" s="154">
        <v>42099</v>
      </c>
      <c r="L1221" s="155" t="s">
        <v>4760</v>
      </c>
      <c r="M1221" s="156">
        <v>2.010104E+18</v>
      </c>
      <c r="N1221" s="157" t="str">
        <f t="shared" si="68"/>
        <v>2010104000000000000FOR-156782/142099</v>
      </c>
      <c r="O1221" s="156" t="s">
        <v>3834</v>
      </c>
      <c r="P1221" s="145">
        <v>93949899000255</v>
      </c>
    </row>
    <row r="1222" spans="1:16" ht="27.75" customHeight="1" x14ac:dyDescent="0.2">
      <c r="A1222" s="79">
        <v>1214</v>
      </c>
      <c r="B1222" s="149" t="s">
        <v>31</v>
      </c>
      <c r="C1222" s="162" t="s">
        <v>182</v>
      </c>
      <c r="D1222" s="150" t="s">
        <v>2964</v>
      </c>
      <c r="E1222" s="151" t="s">
        <v>3365</v>
      </c>
      <c r="F1222" s="150" t="s">
        <v>3825</v>
      </c>
      <c r="G1222" s="150" t="s">
        <v>2529</v>
      </c>
      <c r="H1222" s="150" t="s">
        <v>2769</v>
      </c>
      <c r="I1222" s="152">
        <v>42.18</v>
      </c>
      <c r="J1222" s="153">
        <f t="shared" si="71"/>
        <v>42.18</v>
      </c>
      <c r="K1222" s="154">
        <v>42099</v>
      </c>
      <c r="L1222" s="155" t="s">
        <v>4761</v>
      </c>
      <c r="M1222" s="156">
        <v>2.010104E+18</v>
      </c>
      <c r="N1222" s="157" t="str">
        <f t="shared" si="68"/>
        <v>2010104000000000000FOR-156783/142099</v>
      </c>
      <c r="O1222" s="156" t="s">
        <v>3834</v>
      </c>
      <c r="P1222" s="145">
        <v>93949899000255</v>
      </c>
    </row>
    <row r="1223" spans="1:16" ht="27.75" customHeight="1" x14ac:dyDescent="0.2">
      <c r="A1223" s="79">
        <v>1215</v>
      </c>
      <c r="B1223" s="149" t="s">
        <v>31</v>
      </c>
      <c r="C1223" s="162" t="s">
        <v>182</v>
      </c>
      <c r="D1223" s="150" t="s">
        <v>2964</v>
      </c>
      <c r="E1223" s="151" t="s">
        <v>3365</v>
      </c>
      <c r="F1223" s="150" t="s">
        <v>3825</v>
      </c>
      <c r="G1223" s="150" t="s">
        <v>2530</v>
      </c>
      <c r="H1223" s="150" t="s">
        <v>2769</v>
      </c>
      <c r="I1223" s="152">
        <v>35</v>
      </c>
      <c r="J1223" s="153">
        <f t="shared" si="71"/>
        <v>35</v>
      </c>
      <c r="K1223" s="154">
        <v>42099</v>
      </c>
      <c r="L1223" s="155" t="s">
        <v>4762</v>
      </c>
      <c r="M1223" s="156">
        <v>2.010104E+18</v>
      </c>
      <c r="N1223" s="157" t="str">
        <f t="shared" si="68"/>
        <v>2010104000000000000FOR-157177/142099</v>
      </c>
      <c r="O1223" s="156" t="s">
        <v>3834</v>
      </c>
      <c r="P1223" s="145">
        <v>93949899000255</v>
      </c>
    </row>
    <row r="1224" spans="1:16" ht="27.75" customHeight="1" x14ac:dyDescent="0.2">
      <c r="A1224" s="79">
        <v>1216</v>
      </c>
      <c r="B1224" s="149" t="s">
        <v>31</v>
      </c>
      <c r="C1224" s="162" t="s">
        <v>182</v>
      </c>
      <c r="D1224" s="150" t="s">
        <v>2964</v>
      </c>
      <c r="E1224" s="151" t="s">
        <v>3365</v>
      </c>
      <c r="F1224" s="150" t="s">
        <v>3825</v>
      </c>
      <c r="G1224" s="150" t="s">
        <v>2531</v>
      </c>
      <c r="H1224" s="150" t="s">
        <v>2769</v>
      </c>
      <c r="I1224" s="152">
        <v>35</v>
      </c>
      <c r="J1224" s="153">
        <f t="shared" si="71"/>
        <v>35</v>
      </c>
      <c r="K1224" s="154">
        <v>42099</v>
      </c>
      <c r="L1224" s="155" t="s">
        <v>4763</v>
      </c>
      <c r="M1224" s="156">
        <v>2.010104E+18</v>
      </c>
      <c r="N1224" s="157" t="str">
        <f t="shared" si="68"/>
        <v>2010104000000000000FOR-157241/142099</v>
      </c>
      <c r="O1224" s="156" t="s">
        <v>3834</v>
      </c>
      <c r="P1224" s="145">
        <v>93949899000255</v>
      </c>
    </row>
    <row r="1225" spans="1:16" ht="27.75" customHeight="1" x14ac:dyDescent="0.2">
      <c r="A1225" s="79">
        <v>1217</v>
      </c>
      <c r="B1225" s="149" t="s">
        <v>31</v>
      </c>
      <c r="C1225" s="162" t="s">
        <v>182</v>
      </c>
      <c r="D1225" s="150" t="s">
        <v>2964</v>
      </c>
      <c r="E1225" s="151" t="s">
        <v>3365</v>
      </c>
      <c r="F1225" s="150" t="s">
        <v>3825</v>
      </c>
      <c r="G1225" s="150" t="s">
        <v>2532</v>
      </c>
      <c r="H1225" s="150" t="s">
        <v>2769</v>
      </c>
      <c r="I1225" s="152">
        <v>281.18</v>
      </c>
      <c r="J1225" s="153">
        <f t="shared" si="71"/>
        <v>281.18</v>
      </c>
      <c r="K1225" s="154">
        <v>42099</v>
      </c>
      <c r="L1225" s="155" t="s">
        <v>4764</v>
      </c>
      <c r="M1225" s="156">
        <v>2.010104E+18</v>
      </c>
      <c r="N1225" s="157" t="str">
        <f t="shared" ref="N1225:N1256" si="72">M1225&amp;G1225&amp;K1225</f>
        <v>2010104000000000000FOR-157243/142099</v>
      </c>
      <c r="O1225" s="156" t="s">
        <v>3834</v>
      </c>
      <c r="P1225" s="145">
        <v>93949899000255</v>
      </c>
    </row>
    <row r="1226" spans="1:16" ht="27.75" customHeight="1" x14ac:dyDescent="0.2">
      <c r="A1226" s="79">
        <v>1218</v>
      </c>
      <c r="B1226" s="149" t="s">
        <v>31</v>
      </c>
      <c r="C1226" s="162" t="s">
        <v>182</v>
      </c>
      <c r="D1226" s="150" t="s">
        <v>2964</v>
      </c>
      <c r="E1226" s="151" t="s">
        <v>3365</v>
      </c>
      <c r="F1226" s="150" t="s">
        <v>3825</v>
      </c>
      <c r="G1226" s="150" t="s">
        <v>2533</v>
      </c>
      <c r="H1226" s="150" t="s">
        <v>2769</v>
      </c>
      <c r="I1226" s="152">
        <v>35</v>
      </c>
      <c r="J1226" s="153">
        <f t="shared" si="71"/>
        <v>35</v>
      </c>
      <c r="K1226" s="154">
        <v>42099</v>
      </c>
      <c r="L1226" s="155" t="s">
        <v>4765</v>
      </c>
      <c r="M1226" s="156">
        <v>2.010104E+18</v>
      </c>
      <c r="N1226" s="157" t="str">
        <f t="shared" si="72"/>
        <v>2010104000000000000FOR-157244/142099</v>
      </c>
      <c r="O1226" s="156" t="s">
        <v>3834</v>
      </c>
      <c r="P1226" s="145">
        <v>93949899000255</v>
      </c>
    </row>
    <row r="1227" spans="1:16" ht="27.75" customHeight="1" x14ac:dyDescent="0.2">
      <c r="A1227" s="79">
        <v>1219</v>
      </c>
      <c r="B1227" s="149" t="s">
        <v>31</v>
      </c>
      <c r="C1227" s="162" t="s">
        <v>182</v>
      </c>
      <c r="D1227" s="150" t="s">
        <v>2964</v>
      </c>
      <c r="E1227" s="151" t="s">
        <v>3365</v>
      </c>
      <c r="F1227" s="150" t="s">
        <v>3825</v>
      </c>
      <c r="G1227" s="150" t="s">
        <v>2534</v>
      </c>
      <c r="H1227" s="150" t="s">
        <v>2769</v>
      </c>
      <c r="I1227" s="152">
        <v>35</v>
      </c>
      <c r="J1227" s="153">
        <f t="shared" si="71"/>
        <v>35</v>
      </c>
      <c r="K1227" s="154">
        <v>42114</v>
      </c>
      <c r="L1227" s="155" t="s">
        <v>4766</v>
      </c>
      <c r="M1227" s="156">
        <v>2.010104E+18</v>
      </c>
      <c r="N1227" s="157" t="str">
        <f t="shared" si="72"/>
        <v>2010104000000000000FOR-157585/142114</v>
      </c>
      <c r="O1227" s="156" t="s">
        <v>3834</v>
      </c>
      <c r="P1227" s="145">
        <v>93949899000255</v>
      </c>
    </row>
    <row r="1228" spans="1:16" ht="27.75" customHeight="1" x14ac:dyDescent="0.2">
      <c r="A1228" s="79">
        <v>1220</v>
      </c>
      <c r="B1228" s="149" t="s">
        <v>31</v>
      </c>
      <c r="C1228" s="162" t="s">
        <v>182</v>
      </c>
      <c r="D1228" s="150" t="s">
        <v>2964</v>
      </c>
      <c r="E1228" s="151" t="s">
        <v>3365</v>
      </c>
      <c r="F1228" s="150" t="s">
        <v>3825</v>
      </c>
      <c r="G1228" s="150" t="s">
        <v>2535</v>
      </c>
      <c r="H1228" s="150" t="s">
        <v>2769</v>
      </c>
      <c r="I1228" s="152">
        <v>50.21</v>
      </c>
      <c r="J1228" s="153">
        <f t="shared" si="71"/>
        <v>50.21</v>
      </c>
      <c r="K1228" s="154">
        <v>42114</v>
      </c>
      <c r="L1228" s="155" t="s">
        <v>4767</v>
      </c>
      <c r="M1228" s="156">
        <v>2.010104E+18</v>
      </c>
      <c r="N1228" s="157" t="str">
        <f t="shared" si="72"/>
        <v>2010104000000000000FOR-157589/142114</v>
      </c>
      <c r="O1228" s="156" t="s">
        <v>3834</v>
      </c>
      <c r="P1228" s="145">
        <v>93949899000255</v>
      </c>
    </row>
    <row r="1229" spans="1:16" ht="27.75" customHeight="1" x14ac:dyDescent="0.2">
      <c r="A1229" s="79">
        <v>1221</v>
      </c>
      <c r="B1229" s="149" t="s">
        <v>31</v>
      </c>
      <c r="C1229" s="162" t="s">
        <v>182</v>
      </c>
      <c r="D1229" s="150" t="s">
        <v>2964</v>
      </c>
      <c r="E1229" s="151" t="s">
        <v>3365</v>
      </c>
      <c r="F1229" s="150" t="s">
        <v>3825</v>
      </c>
      <c r="G1229" s="150" t="s">
        <v>2536</v>
      </c>
      <c r="H1229" s="150" t="s">
        <v>2769</v>
      </c>
      <c r="I1229" s="152">
        <v>281.18</v>
      </c>
      <c r="J1229" s="153">
        <f t="shared" si="71"/>
        <v>281.18</v>
      </c>
      <c r="K1229" s="154">
        <v>42114</v>
      </c>
      <c r="L1229" s="155" t="s">
        <v>4768</v>
      </c>
      <c r="M1229" s="156">
        <v>2.010104E+18</v>
      </c>
      <c r="N1229" s="157" t="str">
        <f t="shared" si="72"/>
        <v>2010104000000000000FOR-158694/142114</v>
      </c>
      <c r="O1229" s="156" t="s">
        <v>3834</v>
      </c>
      <c r="P1229" s="145">
        <v>93949899000255</v>
      </c>
    </row>
    <row r="1230" spans="1:16" ht="27.75" customHeight="1" x14ac:dyDescent="0.2">
      <c r="A1230" s="79">
        <v>1222</v>
      </c>
      <c r="B1230" s="149" t="s">
        <v>31</v>
      </c>
      <c r="C1230" s="162" t="s">
        <v>182</v>
      </c>
      <c r="D1230" s="150" t="s">
        <v>2964</v>
      </c>
      <c r="E1230" s="151" t="s">
        <v>3365</v>
      </c>
      <c r="F1230" s="150" t="s">
        <v>3825</v>
      </c>
      <c r="G1230" s="150" t="s">
        <v>2537</v>
      </c>
      <c r="H1230" s="150" t="s">
        <v>2769</v>
      </c>
      <c r="I1230" s="152">
        <v>200.84</v>
      </c>
      <c r="J1230" s="153">
        <f t="shared" si="71"/>
        <v>200.84</v>
      </c>
      <c r="K1230" s="154">
        <v>42114</v>
      </c>
      <c r="L1230" s="155" t="s">
        <v>4769</v>
      </c>
      <c r="M1230" s="156">
        <v>2.010104E+18</v>
      </c>
      <c r="N1230" s="157" t="str">
        <f t="shared" si="72"/>
        <v>2010104000000000000FOR-159288/142114</v>
      </c>
      <c r="O1230" s="156" t="s">
        <v>3834</v>
      </c>
      <c r="P1230" s="145">
        <v>93949899000255</v>
      </c>
    </row>
    <row r="1231" spans="1:16" ht="27.75" customHeight="1" x14ac:dyDescent="0.2">
      <c r="A1231" s="79">
        <v>1223</v>
      </c>
      <c r="B1231" s="149" t="s">
        <v>31</v>
      </c>
      <c r="C1231" s="162" t="s">
        <v>182</v>
      </c>
      <c r="D1231" s="150" t="s">
        <v>2964</v>
      </c>
      <c r="E1231" s="151" t="s">
        <v>3365</v>
      </c>
      <c r="F1231" s="150" t="s">
        <v>3825</v>
      </c>
      <c r="G1231" s="150" t="s">
        <v>2538</v>
      </c>
      <c r="H1231" s="150" t="s">
        <v>2769</v>
      </c>
      <c r="I1231" s="152">
        <v>281.18</v>
      </c>
      <c r="J1231" s="153">
        <f t="shared" si="71"/>
        <v>281.18</v>
      </c>
      <c r="K1231" s="154">
        <v>42114</v>
      </c>
      <c r="L1231" s="155" t="s">
        <v>4770</v>
      </c>
      <c r="M1231" s="156">
        <v>2.010104E+18</v>
      </c>
      <c r="N1231" s="157" t="str">
        <f t="shared" si="72"/>
        <v>2010104000000000000FOR-159583/142114</v>
      </c>
      <c r="O1231" s="156" t="s">
        <v>3834</v>
      </c>
      <c r="P1231" s="145">
        <v>93949899000255</v>
      </c>
    </row>
    <row r="1232" spans="1:16" ht="27.75" customHeight="1" x14ac:dyDescent="0.2">
      <c r="A1232" s="79">
        <v>1224</v>
      </c>
      <c r="B1232" s="149" t="s">
        <v>30</v>
      </c>
      <c r="C1232" s="162" t="s">
        <v>410</v>
      </c>
      <c r="D1232" s="150" t="s">
        <v>3764</v>
      </c>
      <c r="E1232" s="151" t="s">
        <v>3512</v>
      </c>
      <c r="F1232" s="150" t="s">
        <v>3826</v>
      </c>
      <c r="G1232" s="150" t="s">
        <v>2394</v>
      </c>
      <c r="H1232" s="150" t="s">
        <v>2769</v>
      </c>
      <c r="I1232" s="152">
        <v>1470</v>
      </c>
      <c r="J1232" s="153">
        <f t="shared" si="71"/>
        <v>1470</v>
      </c>
      <c r="K1232" s="154">
        <v>41986</v>
      </c>
      <c r="L1232" s="155" t="s">
        <v>5038</v>
      </c>
      <c r="M1232" s="156">
        <v>2.010101E+18</v>
      </c>
      <c r="N1232" s="157" t="str">
        <f t="shared" si="72"/>
        <v>2010101000000000000FOR-6509513/241986</v>
      </c>
      <c r="O1232" s="156" t="s">
        <v>3833</v>
      </c>
      <c r="P1232" s="145">
        <v>14931340000140</v>
      </c>
    </row>
    <row r="1233" spans="1:16" ht="27.75" customHeight="1" x14ac:dyDescent="0.2">
      <c r="A1233" s="79">
        <v>1225</v>
      </c>
      <c r="B1233" s="149" t="s">
        <v>30</v>
      </c>
      <c r="C1233" s="162" t="s">
        <v>412</v>
      </c>
      <c r="D1233" s="160">
        <v>24964743934</v>
      </c>
      <c r="E1233" s="151" t="s">
        <v>3513</v>
      </c>
      <c r="F1233" s="150" t="s">
        <v>3826</v>
      </c>
      <c r="G1233" s="150" t="s">
        <v>2396</v>
      </c>
      <c r="H1233" s="150" t="s">
        <v>2769</v>
      </c>
      <c r="I1233" s="152">
        <v>8076.14</v>
      </c>
      <c r="J1233" s="153">
        <f t="shared" si="71"/>
        <v>8076.14</v>
      </c>
      <c r="K1233" s="154">
        <v>41954</v>
      </c>
      <c r="L1233" s="155" t="s">
        <v>5039</v>
      </c>
      <c r="M1233" s="156">
        <v>2.010101E+18</v>
      </c>
      <c r="N1233" s="157" t="str">
        <f t="shared" si="72"/>
        <v>2010101000000000000DALUI-1111201441954</v>
      </c>
      <c r="O1233" s="156" t="s">
        <v>3833</v>
      </c>
      <c r="P1233" s="145">
        <v>24964743934</v>
      </c>
    </row>
    <row r="1234" spans="1:16" ht="27.75" customHeight="1" x14ac:dyDescent="0.2">
      <c r="A1234" s="79">
        <v>1226</v>
      </c>
      <c r="B1234" s="149" t="s">
        <v>30</v>
      </c>
      <c r="C1234" s="162" t="s">
        <v>412</v>
      </c>
      <c r="D1234" s="160">
        <v>24964743934</v>
      </c>
      <c r="E1234" s="151" t="s">
        <v>3513</v>
      </c>
      <c r="F1234" s="150" t="s">
        <v>3826</v>
      </c>
      <c r="G1234" s="150" t="s">
        <v>2431</v>
      </c>
      <c r="H1234" s="150" t="s">
        <v>2769</v>
      </c>
      <c r="I1234" s="152">
        <v>10000</v>
      </c>
      <c r="J1234" s="153">
        <f t="shared" si="71"/>
        <v>10000</v>
      </c>
      <c r="K1234" s="154">
        <v>41984</v>
      </c>
      <c r="L1234" s="155" t="s">
        <v>5096</v>
      </c>
      <c r="M1234" s="156">
        <v>2.010101E+18</v>
      </c>
      <c r="N1234" s="157" t="str">
        <f t="shared" si="72"/>
        <v>2010101000000000000DALUI-1112201441984</v>
      </c>
      <c r="O1234" s="156" t="s">
        <v>3833</v>
      </c>
      <c r="P1234" s="145">
        <v>24964743934</v>
      </c>
    </row>
    <row r="1235" spans="1:16" ht="27.75" customHeight="1" x14ac:dyDescent="0.2">
      <c r="A1235" s="79">
        <v>1227</v>
      </c>
      <c r="B1235" s="149" t="s">
        <v>30</v>
      </c>
      <c r="C1235" s="162" t="s">
        <v>412</v>
      </c>
      <c r="D1235" s="160">
        <v>24964743934</v>
      </c>
      <c r="E1235" s="151" t="s">
        <v>3513</v>
      </c>
      <c r="F1235" s="150" t="s">
        <v>3826</v>
      </c>
      <c r="G1235" s="150" t="s">
        <v>2432</v>
      </c>
      <c r="H1235" s="150" t="s">
        <v>2769</v>
      </c>
      <c r="I1235" s="152">
        <v>10000</v>
      </c>
      <c r="J1235" s="153">
        <f t="shared" si="71"/>
        <v>10000</v>
      </c>
      <c r="K1235" s="154">
        <v>42015</v>
      </c>
      <c r="L1235" s="155" t="s">
        <v>5097</v>
      </c>
      <c r="M1235" s="156">
        <v>2.010101E+18</v>
      </c>
      <c r="N1235" s="157" t="str">
        <f t="shared" si="72"/>
        <v>2010101000000000000DALUI-1101201542015</v>
      </c>
      <c r="O1235" s="156" t="s">
        <v>3833</v>
      </c>
      <c r="P1235" s="145">
        <v>24964743934</v>
      </c>
    </row>
    <row r="1236" spans="1:16" ht="27.75" customHeight="1" x14ac:dyDescent="0.2">
      <c r="A1236" s="79">
        <v>1228</v>
      </c>
      <c r="B1236" s="149" t="s">
        <v>30</v>
      </c>
      <c r="C1236" s="162" t="s">
        <v>412</v>
      </c>
      <c r="D1236" s="160">
        <v>24964743934</v>
      </c>
      <c r="E1236" s="151" t="s">
        <v>3513</v>
      </c>
      <c r="F1236" s="150" t="s">
        <v>3826</v>
      </c>
      <c r="G1236" s="150" t="s">
        <v>2433</v>
      </c>
      <c r="H1236" s="150" t="s">
        <v>2769</v>
      </c>
      <c r="I1236" s="152">
        <v>10500</v>
      </c>
      <c r="J1236" s="153">
        <f t="shared" si="71"/>
        <v>10500</v>
      </c>
      <c r="K1236" s="154">
        <v>42046</v>
      </c>
      <c r="L1236" s="155" t="s">
        <v>5098</v>
      </c>
      <c r="M1236" s="156">
        <v>2.010101E+18</v>
      </c>
      <c r="N1236" s="157" t="str">
        <f t="shared" si="72"/>
        <v>2010101000000000000DALUI-1102201542046</v>
      </c>
      <c r="O1236" s="156" t="s">
        <v>3833</v>
      </c>
      <c r="P1236" s="145">
        <v>24964743934</v>
      </c>
    </row>
    <row r="1237" spans="1:16" ht="27.75" customHeight="1" x14ac:dyDescent="0.2">
      <c r="A1237" s="79">
        <v>1229</v>
      </c>
      <c r="B1237" s="149" t="s">
        <v>30</v>
      </c>
      <c r="C1237" s="162" t="s">
        <v>412</v>
      </c>
      <c r="D1237" s="160">
        <v>24964743934</v>
      </c>
      <c r="E1237" s="151" t="s">
        <v>3513</v>
      </c>
      <c r="F1237" s="150" t="s">
        <v>3826</v>
      </c>
      <c r="G1237" s="150" t="s">
        <v>2434</v>
      </c>
      <c r="H1237" s="150" t="s">
        <v>2769</v>
      </c>
      <c r="I1237" s="152">
        <v>10500</v>
      </c>
      <c r="J1237" s="153">
        <f t="shared" si="71"/>
        <v>10500</v>
      </c>
      <c r="K1237" s="154">
        <v>42074</v>
      </c>
      <c r="L1237" s="155" t="s">
        <v>5099</v>
      </c>
      <c r="M1237" s="156">
        <v>2.010101E+18</v>
      </c>
      <c r="N1237" s="157" t="str">
        <f t="shared" si="72"/>
        <v>2010101000000000000DALUI-2003201542074</v>
      </c>
      <c r="O1237" s="156" t="s">
        <v>3833</v>
      </c>
      <c r="P1237" s="145">
        <v>24964743934</v>
      </c>
    </row>
    <row r="1238" spans="1:16" ht="27.75" customHeight="1" x14ac:dyDescent="0.2">
      <c r="A1238" s="79">
        <v>1230</v>
      </c>
      <c r="B1238" s="149" t="s">
        <v>30</v>
      </c>
      <c r="C1238" s="162" t="s">
        <v>412</v>
      </c>
      <c r="D1238" s="160">
        <v>24964743934</v>
      </c>
      <c r="E1238" s="151" t="s">
        <v>3513</v>
      </c>
      <c r="F1238" s="150" t="s">
        <v>3826</v>
      </c>
      <c r="G1238" s="150" t="s">
        <v>2434</v>
      </c>
      <c r="H1238" s="150" t="s">
        <v>2769</v>
      </c>
      <c r="I1238" s="152">
        <v>10500</v>
      </c>
      <c r="J1238" s="153">
        <f t="shared" si="71"/>
        <v>10500</v>
      </c>
      <c r="K1238" s="154">
        <v>42105</v>
      </c>
      <c r="L1238" s="155" t="s">
        <v>5100</v>
      </c>
      <c r="M1238" s="156">
        <v>2.010101E+18</v>
      </c>
      <c r="N1238" s="157" t="str">
        <f t="shared" si="72"/>
        <v>2010101000000000000DALUI-2003201542105</v>
      </c>
      <c r="O1238" s="156" t="s">
        <v>3833</v>
      </c>
      <c r="P1238" s="145">
        <v>24964743934</v>
      </c>
    </row>
    <row r="1239" spans="1:16" ht="27.75" customHeight="1" x14ac:dyDescent="0.2">
      <c r="A1239" s="79">
        <v>1231</v>
      </c>
      <c r="B1239" s="149" t="s">
        <v>30</v>
      </c>
      <c r="C1239" s="162" t="s">
        <v>412</v>
      </c>
      <c r="D1239" s="160">
        <v>24964743934</v>
      </c>
      <c r="E1239" s="151" t="s">
        <v>3513</v>
      </c>
      <c r="F1239" s="150" t="s">
        <v>3826</v>
      </c>
      <c r="G1239" s="150" t="s">
        <v>2435</v>
      </c>
      <c r="H1239" s="150" t="s">
        <v>2769</v>
      </c>
      <c r="I1239" s="152">
        <v>10500</v>
      </c>
      <c r="J1239" s="153">
        <f t="shared" si="71"/>
        <v>10500</v>
      </c>
      <c r="K1239" s="154">
        <v>42135</v>
      </c>
      <c r="L1239" s="155" t="s">
        <v>5101</v>
      </c>
      <c r="M1239" s="156">
        <v>2.010101E+18</v>
      </c>
      <c r="N1239" s="157" t="str">
        <f t="shared" si="72"/>
        <v>2010101000000000000DALUI-20032015/142135</v>
      </c>
      <c r="O1239" s="156" t="s">
        <v>3833</v>
      </c>
      <c r="P1239" s="145">
        <v>24964743934</v>
      </c>
    </row>
    <row r="1240" spans="1:16" ht="27.75" customHeight="1" x14ac:dyDescent="0.2">
      <c r="A1240" s="79">
        <v>1232</v>
      </c>
      <c r="B1240" s="149" t="s">
        <v>30</v>
      </c>
      <c r="C1240" s="162" t="s">
        <v>412</v>
      </c>
      <c r="D1240" s="160">
        <v>24964743934</v>
      </c>
      <c r="E1240" s="151" t="s">
        <v>3513</v>
      </c>
      <c r="F1240" s="150" t="s">
        <v>3826</v>
      </c>
      <c r="G1240" s="150" t="s">
        <v>2436</v>
      </c>
      <c r="H1240" s="150" t="s">
        <v>2769</v>
      </c>
      <c r="I1240" s="152">
        <v>10500</v>
      </c>
      <c r="J1240" s="153">
        <f t="shared" si="71"/>
        <v>10500</v>
      </c>
      <c r="K1240" s="154">
        <v>42166</v>
      </c>
      <c r="L1240" s="155" t="s">
        <v>5102</v>
      </c>
      <c r="M1240" s="156">
        <v>2.010101E+18</v>
      </c>
      <c r="N1240" s="157" t="str">
        <f t="shared" si="72"/>
        <v>2010101000000000000DALUI-20032015/242166</v>
      </c>
      <c r="O1240" s="156" t="s">
        <v>3833</v>
      </c>
      <c r="P1240" s="145">
        <v>24964743934</v>
      </c>
    </row>
    <row r="1241" spans="1:16" ht="27.75" customHeight="1" x14ac:dyDescent="0.2">
      <c r="A1241" s="79">
        <v>1233</v>
      </c>
      <c r="B1241" s="149" t="s">
        <v>30</v>
      </c>
      <c r="C1241" s="162" t="s">
        <v>412</v>
      </c>
      <c r="D1241" s="160">
        <v>24964743934</v>
      </c>
      <c r="E1241" s="151" t="s">
        <v>3513</v>
      </c>
      <c r="F1241" s="150" t="s">
        <v>3826</v>
      </c>
      <c r="G1241" s="150" t="s">
        <v>2437</v>
      </c>
      <c r="H1241" s="150" t="s">
        <v>2769</v>
      </c>
      <c r="I1241" s="152">
        <v>10500</v>
      </c>
      <c r="J1241" s="153">
        <f t="shared" si="71"/>
        <v>10500</v>
      </c>
      <c r="K1241" s="154">
        <v>42196</v>
      </c>
      <c r="L1241" s="155" t="s">
        <v>5103</v>
      </c>
      <c r="M1241" s="156">
        <v>2.010101E+18</v>
      </c>
      <c r="N1241" s="157" t="str">
        <f t="shared" si="72"/>
        <v>2010101000000000000DALUI-20032015/342196</v>
      </c>
      <c r="O1241" s="156" t="s">
        <v>3833</v>
      </c>
      <c r="P1241" s="145">
        <v>24964743934</v>
      </c>
    </row>
    <row r="1242" spans="1:16" ht="27.75" customHeight="1" x14ac:dyDescent="0.2">
      <c r="A1242" s="79">
        <v>1234</v>
      </c>
      <c r="B1242" s="149" t="s">
        <v>30</v>
      </c>
      <c r="C1242" s="162" t="s">
        <v>412</v>
      </c>
      <c r="D1242" s="160">
        <v>24964743934</v>
      </c>
      <c r="E1242" s="151" t="s">
        <v>3513</v>
      </c>
      <c r="F1242" s="150" t="s">
        <v>3826</v>
      </c>
      <c r="G1242" s="150" t="s">
        <v>2438</v>
      </c>
      <c r="H1242" s="150" t="s">
        <v>2769</v>
      </c>
      <c r="I1242" s="152">
        <v>10500</v>
      </c>
      <c r="J1242" s="153">
        <f t="shared" si="71"/>
        <v>10500</v>
      </c>
      <c r="K1242" s="154">
        <v>42227</v>
      </c>
      <c r="L1242" s="155" t="s">
        <v>5104</v>
      </c>
      <c r="M1242" s="156">
        <v>2.010101E+18</v>
      </c>
      <c r="N1242" s="157" t="str">
        <f t="shared" si="72"/>
        <v>2010101000000000000DALUI-20032015/442227</v>
      </c>
      <c r="O1242" s="156" t="s">
        <v>3833</v>
      </c>
      <c r="P1242" s="145">
        <v>24964743934</v>
      </c>
    </row>
    <row r="1243" spans="1:16" ht="27.75" customHeight="1" x14ac:dyDescent="0.2">
      <c r="A1243" s="79">
        <v>1235</v>
      </c>
      <c r="B1243" s="149" t="s">
        <v>30</v>
      </c>
      <c r="C1243" s="162" t="s">
        <v>412</v>
      </c>
      <c r="D1243" s="160">
        <v>24964743934</v>
      </c>
      <c r="E1243" s="151" t="s">
        <v>3513</v>
      </c>
      <c r="F1243" s="150" t="s">
        <v>3826</v>
      </c>
      <c r="G1243" s="150" t="s">
        <v>2439</v>
      </c>
      <c r="H1243" s="150" t="s">
        <v>2769</v>
      </c>
      <c r="I1243" s="152">
        <v>10500</v>
      </c>
      <c r="J1243" s="153">
        <f t="shared" si="71"/>
        <v>10500</v>
      </c>
      <c r="K1243" s="154">
        <v>42258</v>
      </c>
      <c r="L1243" s="155" t="s">
        <v>5105</v>
      </c>
      <c r="M1243" s="156">
        <v>2.010101E+18</v>
      </c>
      <c r="N1243" s="157" t="str">
        <f t="shared" si="72"/>
        <v>2010101000000000000DALUI-20032015/542258</v>
      </c>
      <c r="O1243" s="156" t="s">
        <v>3833</v>
      </c>
      <c r="P1243" s="145">
        <v>24964743934</v>
      </c>
    </row>
    <row r="1244" spans="1:16" ht="27.75" customHeight="1" x14ac:dyDescent="0.2">
      <c r="A1244" s="79">
        <v>1236</v>
      </c>
      <c r="B1244" s="149" t="s">
        <v>30</v>
      </c>
      <c r="C1244" s="162" t="s">
        <v>412</v>
      </c>
      <c r="D1244" s="160">
        <v>24964743934</v>
      </c>
      <c r="E1244" s="151" t="s">
        <v>3513</v>
      </c>
      <c r="F1244" s="150" t="s">
        <v>3826</v>
      </c>
      <c r="G1244" s="150" t="s">
        <v>2440</v>
      </c>
      <c r="H1244" s="150" t="s">
        <v>2769</v>
      </c>
      <c r="I1244" s="152">
        <v>10500</v>
      </c>
      <c r="J1244" s="153">
        <f t="shared" si="71"/>
        <v>10500</v>
      </c>
      <c r="K1244" s="154">
        <v>42288</v>
      </c>
      <c r="L1244" s="155" t="s">
        <v>5106</v>
      </c>
      <c r="M1244" s="156">
        <v>2.010101E+18</v>
      </c>
      <c r="N1244" s="157" t="str">
        <f t="shared" si="72"/>
        <v>2010101000000000000DALUI-20032015/642288</v>
      </c>
      <c r="O1244" s="156" t="s">
        <v>3833</v>
      </c>
      <c r="P1244" s="145">
        <v>24964743934</v>
      </c>
    </row>
    <row r="1245" spans="1:16" ht="27.75" customHeight="1" x14ac:dyDescent="0.2">
      <c r="A1245" s="79">
        <v>1237</v>
      </c>
      <c r="B1245" s="149" t="s">
        <v>30</v>
      </c>
      <c r="C1245" s="162" t="s">
        <v>412</v>
      </c>
      <c r="D1245" s="160">
        <v>24964743934</v>
      </c>
      <c r="E1245" s="151" t="s">
        <v>3513</v>
      </c>
      <c r="F1245" s="150" t="s">
        <v>3826</v>
      </c>
      <c r="G1245" s="150" t="s">
        <v>2441</v>
      </c>
      <c r="H1245" s="150" t="s">
        <v>2769</v>
      </c>
      <c r="I1245" s="152">
        <v>10500</v>
      </c>
      <c r="J1245" s="153">
        <f t="shared" si="71"/>
        <v>10500</v>
      </c>
      <c r="K1245" s="154">
        <v>42319</v>
      </c>
      <c r="L1245" s="155" t="s">
        <v>5107</v>
      </c>
      <c r="M1245" s="156">
        <v>2.010101E+18</v>
      </c>
      <c r="N1245" s="157" t="str">
        <f t="shared" si="72"/>
        <v>2010101000000000000DALUI-20032015/742319</v>
      </c>
      <c r="O1245" s="156" t="s">
        <v>3833</v>
      </c>
      <c r="P1245" s="145">
        <v>24964743934</v>
      </c>
    </row>
    <row r="1246" spans="1:16" ht="27.75" customHeight="1" x14ac:dyDescent="0.2">
      <c r="A1246" s="79">
        <v>1238</v>
      </c>
      <c r="B1246" s="149" t="s">
        <v>30</v>
      </c>
      <c r="C1246" s="162" t="s">
        <v>412</v>
      </c>
      <c r="D1246" s="160">
        <v>24964743934</v>
      </c>
      <c r="E1246" s="151" t="s">
        <v>3513</v>
      </c>
      <c r="F1246" s="150" t="s">
        <v>3826</v>
      </c>
      <c r="G1246" s="150" t="s">
        <v>2442</v>
      </c>
      <c r="H1246" s="150" t="s">
        <v>2769</v>
      </c>
      <c r="I1246" s="152">
        <v>10500</v>
      </c>
      <c r="J1246" s="153">
        <f t="shared" si="71"/>
        <v>10500</v>
      </c>
      <c r="K1246" s="154">
        <v>42349</v>
      </c>
      <c r="L1246" s="155" t="s">
        <v>5108</v>
      </c>
      <c r="M1246" s="156">
        <v>2.010101E+18</v>
      </c>
      <c r="N1246" s="157" t="str">
        <f t="shared" si="72"/>
        <v>2010101000000000000DALUI-20032015/842349</v>
      </c>
      <c r="O1246" s="156" t="s">
        <v>3833</v>
      </c>
      <c r="P1246" s="145">
        <v>24964743934</v>
      </c>
    </row>
    <row r="1247" spans="1:16" ht="27.75" customHeight="1" x14ac:dyDescent="0.2">
      <c r="A1247" s="79">
        <v>1239</v>
      </c>
      <c r="B1247" s="149" t="s">
        <v>30</v>
      </c>
      <c r="C1247" s="162" t="s">
        <v>119</v>
      </c>
      <c r="D1247" s="150" t="s">
        <v>2915</v>
      </c>
      <c r="E1247" s="151" t="s">
        <v>3297</v>
      </c>
      <c r="F1247" s="150" t="s">
        <v>3826</v>
      </c>
      <c r="G1247" s="150" t="s">
        <v>942</v>
      </c>
      <c r="H1247" s="150" t="s">
        <v>2769</v>
      </c>
      <c r="I1247" s="152">
        <v>2707.5</v>
      </c>
      <c r="J1247" s="153">
        <f t="shared" si="71"/>
        <v>2707.5</v>
      </c>
      <c r="K1247" s="154">
        <v>42010</v>
      </c>
      <c r="L1247" s="155" t="s">
        <v>4338</v>
      </c>
      <c r="M1247" s="156">
        <v>2.010101E+18</v>
      </c>
      <c r="N1247" s="157" t="str">
        <f t="shared" si="72"/>
        <v>2010101000000000000FOR-067501/142010</v>
      </c>
      <c r="O1247" s="156" t="s">
        <v>3833</v>
      </c>
      <c r="P1247" s="145">
        <v>62185905000130</v>
      </c>
    </row>
    <row r="1248" spans="1:16" ht="27.75" customHeight="1" x14ac:dyDescent="0.2">
      <c r="A1248" s="79">
        <v>1240</v>
      </c>
      <c r="B1248" s="149" t="s">
        <v>30</v>
      </c>
      <c r="C1248" s="162" t="s">
        <v>119</v>
      </c>
      <c r="D1248" s="150" t="s">
        <v>2915</v>
      </c>
      <c r="E1248" s="151" t="s">
        <v>3297</v>
      </c>
      <c r="F1248" s="150" t="s">
        <v>3826</v>
      </c>
      <c r="G1248" s="150" t="s">
        <v>2406</v>
      </c>
      <c r="H1248" s="150" t="s">
        <v>2769</v>
      </c>
      <c r="I1248" s="152">
        <v>2707.5</v>
      </c>
      <c r="J1248" s="153">
        <f t="shared" si="71"/>
        <v>2707.5</v>
      </c>
      <c r="K1248" s="154">
        <v>42016</v>
      </c>
      <c r="L1248" s="155" t="s">
        <v>5040</v>
      </c>
      <c r="M1248" s="156">
        <v>2.010101E+18</v>
      </c>
      <c r="N1248" s="157" t="str">
        <f t="shared" si="72"/>
        <v>2010101000000000000FOR-068039/142016</v>
      </c>
      <c r="O1248" s="156" t="s">
        <v>3833</v>
      </c>
      <c r="P1248" s="145">
        <v>62185905000130</v>
      </c>
    </row>
    <row r="1249" spans="1:16" ht="27.75" customHeight="1" x14ac:dyDescent="0.2">
      <c r="A1249" s="79">
        <v>1241</v>
      </c>
      <c r="B1249" s="149" t="s">
        <v>2774</v>
      </c>
      <c r="C1249" s="162" t="s">
        <v>461</v>
      </c>
      <c r="D1249" s="150"/>
      <c r="E1249" s="151" t="s">
        <v>2820</v>
      </c>
      <c r="F1249" s="150" t="s">
        <v>3830</v>
      </c>
      <c r="G1249" s="150" t="s">
        <v>569</v>
      </c>
      <c r="H1249" s="150" t="s">
        <v>2771</v>
      </c>
      <c r="I1249" s="158">
        <v>62400</v>
      </c>
      <c r="J1249" s="153">
        <f>I1249*$D$1259</f>
        <v>194588.16</v>
      </c>
      <c r="K1249" s="154">
        <v>42083</v>
      </c>
      <c r="L1249" s="155" t="s">
        <v>3987</v>
      </c>
      <c r="M1249" s="156">
        <v>2.010102E+18</v>
      </c>
      <c r="N1249" s="157" t="str">
        <f t="shared" si="72"/>
        <v>2010102000000000000FOR-053894/142083</v>
      </c>
      <c r="O1249" s="156" t="s">
        <v>3832</v>
      </c>
      <c r="P1249" s="159">
        <v>28576</v>
      </c>
    </row>
    <row r="1250" spans="1:16" ht="27.75" customHeight="1" x14ac:dyDescent="0.2">
      <c r="A1250" s="79">
        <v>1242</v>
      </c>
      <c r="B1250" s="149" t="s">
        <v>2774</v>
      </c>
      <c r="C1250" s="162" t="s">
        <v>461</v>
      </c>
      <c r="D1250" s="150"/>
      <c r="E1250" s="151" t="s">
        <v>2820</v>
      </c>
      <c r="F1250" s="150" t="s">
        <v>3830</v>
      </c>
      <c r="G1250" s="150" t="s">
        <v>570</v>
      </c>
      <c r="H1250" s="150" t="s">
        <v>2771</v>
      </c>
      <c r="I1250" s="158">
        <v>62400</v>
      </c>
      <c r="J1250" s="153">
        <f>I1250*$D$1259</f>
        <v>194588.16</v>
      </c>
      <c r="K1250" s="154">
        <v>42090</v>
      </c>
      <c r="L1250" s="155" t="s">
        <v>3988</v>
      </c>
      <c r="M1250" s="156">
        <v>2.010102E+18</v>
      </c>
      <c r="N1250" s="157" t="str">
        <f t="shared" si="72"/>
        <v>2010102000000000000FOR-053894/242090</v>
      </c>
      <c r="O1250" s="156" t="s">
        <v>3832</v>
      </c>
      <c r="P1250" s="159">
        <v>28576</v>
      </c>
    </row>
    <row r="1251" spans="1:16" ht="27.75" customHeight="1" x14ac:dyDescent="0.2">
      <c r="A1251" s="79">
        <v>1243</v>
      </c>
      <c r="B1251" s="149" t="s">
        <v>30</v>
      </c>
      <c r="C1251" s="162" t="s">
        <v>416</v>
      </c>
      <c r="D1251" s="150" t="s">
        <v>3766</v>
      </c>
      <c r="E1251" s="151" t="s">
        <v>3515</v>
      </c>
      <c r="F1251" s="150" t="s">
        <v>3826</v>
      </c>
      <c r="G1251" s="150" t="s">
        <v>2409</v>
      </c>
      <c r="H1251" s="150" t="s">
        <v>2769</v>
      </c>
      <c r="I1251" s="152">
        <v>462</v>
      </c>
      <c r="J1251" s="153">
        <f t="shared" ref="J1251:J1256" si="73">I1251</f>
        <v>462</v>
      </c>
      <c r="K1251" s="154">
        <v>42122</v>
      </c>
      <c r="L1251" s="155" t="s">
        <v>5041</v>
      </c>
      <c r="M1251" s="156">
        <v>2.010101E+18</v>
      </c>
      <c r="N1251" s="157" t="str">
        <f t="shared" si="72"/>
        <v>2010101000000000000DINFO-00017542122</v>
      </c>
      <c r="O1251" s="156" t="s">
        <v>3833</v>
      </c>
      <c r="P1251" s="145">
        <v>4043136000130</v>
      </c>
    </row>
    <row r="1252" spans="1:16" ht="27.75" customHeight="1" x14ac:dyDescent="0.2">
      <c r="A1252" s="79">
        <v>1244</v>
      </c>
      <c r="B1252" s="149" t="s">
        <v>30</v>
      </c>
      <c r="C1252" s="162" t="s">
        <v>417</v>
      </c>
      <c r="D1252" s="150" t="s">
        <v>3767</v>
      </c>
      <c r="E1252" s="151" t="s">
        <v>3516</v>
      </c>
      <c r="F1252" s="150" t="s">
        <v>3826</v>
      </c>
      <c r="G1252" s="150" t="s">
        <v>2410</v>
      </c>
      <c r="H1252" s="150" t="s">
        <v>2769</v>
      </c>
      <c r="I1252" s="152">
        <v>1018.84</v>
      </c>
      <c r="J1252" s="153">
        <f t="shared" si="73"/>
        <v>1018.84</v>
      </c>
      <c r="K1252" s="154">
        <v>41988</v>
      </c>
      <c r="L1252" s="155" t="s">
        <v>5042</v>
      </c>
      <c r="M1252" s="156">
        <v>2.010101E+18</v>
      </c>
      <c r="N1252" s="157" t="str">
        <f t="shared" si="72"/>
        <v>2010101000000000000FOR-311724/241988</v>
      </c>
      <c r="O1252" s="156" t="s">
        <v>3833</v>
      </c>
      <c r="P1252" s="145">
        <v>43648971002603</v>
      </c>
    </row>
    <row r="1253" spans="1:16" ht="27.75" customHeight="1" x14ac:dyDescent="0.2">
      <c r="A1253" s="79">
        <v>1245</v>
      </c>
      <c r="B1253" s="149" t="s">
        <v>30</v>
      </c>
      <c r="C1253" s="162" t="s">
        <v>417</v>
      </c>
      <c r="D1253" s="150" t="s">
        <v>3767</v>
      </c>
      <c r="E1253" s="151" t="s">
        <v>3516</v>
      </c>
      <c r="F1253" s="150" t="s">
        <v>3826</v>
      </c>
      <c r="G1253" s="150" t="s">
        <v>2411</v>
      </c>
      <c r="H1253" s="150" t="s">
        <v>2769</v>
      </c>
      <c r="I1253" s="152">
        <v>1019.16</v>
      </c>
      <c r="J1253" s="153">
        <f t="shared" si="73"/>
        <v>1019.16</v>
      </c>
      <c r="K1253" s="154">
        <v>42003</v>
      </c>
      <c r="L1253" s="155" t="s">
        <v>5043</v>
      </c>
      <c r="M1253" s="156">
        <v>2.010101E+18</v>
      </c>
      <c r="N1253" s="157" t="str">
        <f t="shared" si="72"/>
        <v>2010101000000000000FOR-311724/342003</v>
      </c>
      <c r="O1253" s="156" t="s">
        <v>3833</v>
      </c>
      <c r="P1253" s="145">
        <v>43648971002603</v>
      </c>
    </row>
    <row r="1254" spans="1:16" ht="27.75" customHeight="1" x14ac:dyDescent="0.2">
      <c r="A1254" s="79">
        <v>1246</v>
      </c>
      <c r="B1254" s="149" t="s">
        <v>30</v>
      </c>
      <c r="C1254" s="162" t="s">
        <v>120</v>
      </c>
      <c r="D1254" s="150" t="s">
        <v>2923</v>
      </c>
      <c r="E1254" s="151" t="s">
        <v>3298</v>
      </c>
      <c r="F1254" s="150" t="s">
        <v>3822</v>
      </c>
      <c r="G1254" s="150" t="s">
        <v>943</v>
      </c>
      <c r="H1254" s="150" t="s">
        <v>2769</v>
      </c>
      <c r="I1254" s="152">
        <v>49471.38</v>
      </c>
      <c r="J1254" s="153">
        <f t="shared" si="73"/>
        <v>49471.38</v>
      </c>
      <c r="K1254" s="154">
        <v>42066</v>
      </c>
      <c r="L1254" s="155" t="s">
        <v>4339</v>
      </c>
      <c r="M1254" s="156">
        <v>2.010101E+18</v>
      </c>
      <c r="N1254" s="157" t="str">
        <f t="shared" si="72"/>
        <v>2010101000000000000FOR-024235/142066</v>
      </c>
      <c r="O1254" s="156" t="s">
        <v>3833</v>
      </c>
      <c r="P1254" s="145">
        <v>72455876000133</v>
      </c>
    </row>
    <row r="1255" spans="1:16" ht="27.75" customHeight="1" x14ac:dyDescent="0.2">
      <c r="A1255" s="79">
        <v>1247</v>
      </c>
      <c r="B1255" s="149" t="s">
        <v>30</v>
      </c>
      <c r="C1255" s="162" t="s">
        <v>120</v>
      </c>
      <c r="D1255" s="150" t="s">
        <v>2923</v>
      </c>
      <c r="E1255" s="151" t="s">
        <v>3298</v>
      </c>
      <c r="F1255" s="150" t="s">
        <v>3822</v>
      </c>
      <c r="G1255" s="150" t="s">
        <v>944</v>
      </c>
      <c r="H1255" s="150" t="s">
        <v>2769</v>
      </c>
      <c r="I1255" s="152">
        <v>55291.96</v>
      </c>
      <c r="J1255" s="153">
        <f t="shared" si="73"/>
        <v>55291.96</v>
      </c>
      <c r="K1255" s="154">
        <v>42046</v>
      </c>
      <c r="L1255" s="155" t="s">
        <v>4340</v>
      </c>
      <c r="M1255" s="156">
        <v>2.010101E+18</v>
      </c>
      <c r="N1255" s="157" t="str">
        <f t="shared" si="72"/>
        <v>2010101000000000000FOR-024336/142046</v>
      </c>
      <c r="O1255" s="156" t="s">
        <v>3833</v>
      </c>
      <c r="P1255" s="145">
        <v>72455876000133</v>
      </c>
    </row>
    <row r="1256" spans="1:16" ht="27.75" customHeight="1" x14ac:dyDescent="0.2">
      <c r="A1256" s="79">
        <v>1248</v>
      </c>
      <c r="B1256" s="149" t="s">
        <v>30</v>
      </c>
      <c r="C1256" s="162" t="s">
        <v>120</v>
      </c>
      <c r="D1256" s="150" t="s">
        <v>2923</v>
      </c>
      <c r="E1256" s="151" t="s">
        <v>3298</v>
      </c>
      <c r="F1256" s="150" t="s">
        <v>3822</v>
      </c>
      <c r="G1256" s="150" t="s">
        <v>945</v>
      </c>
      <c r="H1256" s="150" t="s">
        <v>2769</v>
      </c>
      <c r="I1256" s="152">
        <v>57591.24</v>
      </c>
      <c r="J1256" s="153">
        <f t="shared" si="73"/>
        <v>57591.24</v>
      </c>
      <c r="K1256" s="154">
        <v>41992</v>
      </c>
      <c r="L1256" s="155" t="s">
        <v>4341</v>
      </c>
      <c r="M1256" s="156">
        <v>2.010101E+18</v>
      </c>
      <c r="N1256" s="157" t="str">
        <f t="shared" si="72"/>
        <v>2010101000000000000FOR-024588/141992</v>
      </c>
      <c r="O1256" s="156" t="s">
        <v>3833</v>
      </c>
      <c r="P1256" s="145">
        <v>72455876000133</v>
      </c>
    </row>
    <row r="1257" spans="1:16" ht="13.5" customHeight="1" thickBot="1" x14ac:dyDescent="0.25">
      <c r="B1257" s="134"/>
      <c r="C1257" s="92"/>
      <c r="D1257" s="92"/>
      <c r="E1257" s="99"/>
      <c r="F1257" s="92"/>
      <c r="G1257" s="92"/>
      <c r="H1257" s="92"/>
      <c r="I1257" s="92"/>
      <c r="J1257" s="101"/>
      <c r="K1257" s="94"/>
      <c r="L1257" s="39"/>
    </row>
    <row r="1258" spans="1:16" ht="13.5" customHeight="1" thickBot="1" x14ac:dyDescent="0.25">
      <c r="B1258" s="117" t="s">
        <v>3807</v>
      </c>
      <c r="C1258" s="119"/>
      <c r="D1258" s="135"/>
      <c r="E1258" s="136"/>
      <c r="F1258" s="135"/>
      <c r="G1258" s="137"/>
      <c r="H1258" s="138"/>
      <c r="I1258" s="146">
        <f>SUM(I8:I1256)</f>
        <v>43864742.308055431</v>
      </c>
      <c r="J1258" s="146">
        <f>SUM(J8:J1256)</f>
        <v>58412941.273887418</v>
      </c>
      <c r="K1258" s="139"/>
      <c r="L1258" s="140"/>
    </row>
    <row r="1259" spans="1:16" ht="13.5" customHeight="1" thickBot="1" x14ac:dyDescent="0.25">
      <c r="C1259" s="131" t="s">
        <v>2773</v>
      </c>
      <c r="D1259" s="132">
        <v>3.1183999999999998</v>
      </c>
    </row>
    <row r="1261" spans="1:16" ht="13.5" customHeight="1" x14ac:dyDescent="0.2">
      <c r="A1261" s="34"/>
      <c r="B1261" s="34"/>
      <c r="C1261" s="34"/>
      <c r="D1261" s="56"/>
      <c r="E1261" s="143"/>
      <c r="F1261" s="56"/>
      <c r="G1261" s="58"/>
      <c r="H1261" s="49"/>
      <c r="I1261" s="34"/>
      <c r="J1261" s="56"/>
    </row>
    <row r="1262" spans="1:16" ht="18" x14ac:dyDescent="0.25">
      <c r="B1262" s="174" t="s">
        <v>3806</v>
      </c>
      <c r="C1262" s="170"/>
      <c r="D1262" s="165"/>
      <c r="E1262" s="165"/>
      <c r="F1262" s="165"/>
      <c r="G1262" s="165"/>
      <c r="H1262" s="165"/>
      <c r="I1262" s="172"/>
      <c r="J1262" s="165"/>
    </row>
    <row r="1263" spans="1:16" ht="18" x14ac:dyDescent="0.25">
      <c r="B1263" s="170"/>
      <c r="C1263" s="170"/>
      <c r="D1263" s="165"/>
      <c r="E1263" s="165"/>
      <c r="F1263" s="165"/>
      <c r="G1263" s="165"/>
      <c r="H1263" s="165"/>
      <c r="I1263" s="165"/>
      <c r="J1263" s="165"/>
    </row>
    <row r="1264" spans="1:16" ht="18" x14ac:dyDescent="0.25">
      <c r="B1264" s="170"/>
      <c r="C1264" s="170"/>
      <c r="D1264" s="165"/>
      <c r="E1264" s="165"/>
      <c r="F1264" s="165"/>
      <c r="G1264" s="165"/>
      <c r="H1264" s="165"/>
      <c r="I1264" s="165"/>
      <c r="J1264" s="165"/>
    </row>
    <row r="1265" spans="2:10" ht="18" x14ac:dyDescent="0.25">
      <c r="B1265" s="173"/>
      <c r="C1265" s="173"/>
      <c r="D1265" s="173"/>
      <c r="E1265" s="173"/>
      <c r="F1265" s="165"/>
      <c r="G1265" s="165"/>
      <c r="H1265" s="165"/>
      <c r="I1265" s="165"/>
      <c r="J1265" s="165"/>
    </row>
    <row r="1266" spans="2:10" ht="18" x14ac:dyDescent="0.25">
      <c r="B1266" s="185" t="s">
        <v>2757</v>
      </c>
      <c r="C1266" s="185"/>
      <c r="D1266" s="185"/>
      <c r="E1266" s="185"/>
      <c r="F1266" s="185"/>
      <c r="G1266" s="185"/>
      <c r="H1266" s="185"/>
      <c r="I1266" s="185"/>
      <c r="J1266" s="185"/>
    </row>
    <row r="1267" spans="2:10" ht="18" x14ac:dyDescent="0.25">
      <c r="B1267" s="185" t="s">
        <v>2756</v>
      </c>
      <c r="C1267" s="185"/>
      <c r="D1267" s="185"/>
      <c r="E1267" s="185"/>
      <c r="F1267" s="185"/>
      <c r="G1267" s="185"/>
      <c r="H1267" s="185"/>
      <c r="I1267" s="185"/>
      <c r="J1267" s="185"/>
    </row>
    <row r="1268" spans="2:10" ht="13.5" customHeight="1" x14ac:dyDescent="0.2">
      <c r="B1268" s="34"/>
      <c r="C1268" s="34"/>
      <c r="D1268" s="56"/>
      <c r="E1268" s="143"/>
      <c r="F1268" s="56"/>
      <c r="G1268" s="58"/>
      <c r="H1268" s="49"/>
      <c r="I1268" s="50"/>
      <c r="J1268" s="56"/>
    </row>
  </sheetData>
  <autoFilter ref="B7:P1256">
    <sortState ref="B8:P1255">
      <sortCondition ref="C7:C1255"/>
    </sortState>
  </autoFilter>
  <mergeCells count="5">
    <mergeCell ref="B1:L1"/>
    <mergeCell ref="B2:L2"/>
    <mergeCell ref="B5:L5"/>
    <mergeCell ref="B1266:J1266"/>
    <mergeCell ref="B1267:J1267"/>
  </mergeCells>
  <phoneticPr fontId="8" type="noConversion"/>
  <pageMargins left="0.15748031496062992" right="0.15748031496062992" top="0.27559055118110237" bottom="0.51181102362204722" header="0.27559055118110237" footer="0.51181102362204722"/>
  <pageSetup paperSize="9" scale="51" fitToHeight="38" orientation="landscape" horizontalDpi="300" verticalDpi="300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47"/>
  <sheetViews>
    <sheetView topLeftCell="B26" zoomScale="85" zoomScaleNormal="85" workbookViewId="0">
      <selection activeCell="B26" sqref="B26"/>
    </sheetView>
  </sheetViews>
  <sheetFormatPr defaultColWidth="5.7109375" defaultRowHeight="13.5" customHeight="1" x14ac:dyDescent="0.2"/>
  <cols>
    <col min="1" max="1" width="4.28515625" style="79" customWidth="1"/>
    <col min="2" max="2" width="38" style="79" bestFit="1" customWidth="1"/>
    <col min="3" max="3" width="72.28515625" style="78" bestFit="1" customWidth="1"/>
    <col min="4" max="4" width="72.28515625" style="78" customWidth="1"/>
    <col min="5" max="5" width="15" style="79" bestFit="1" customWidth="1"/>
    <col min="6" max="6" width="102.140625" style="80" bestFit="1" customWidth="1"/>
    <col min="7" max="7" width="23.5703125" style="79" bestFit="1" customWidth="1"/>
    <col min="8" max="8" width="24.5703125" style="79" bestFit="1" customWidth="1"/>
    <col min="9" max="9" width="13.5703125" style="95" bestFit="1" customWidth="1"/>
    <col min="10" max="10" width="7.7109375" style="96" bestFit="1" customWidth="1"/>
    <col min="11" max="11" width="11.5703125" style="97" bestFit="1" customWidth="1"/>
    <col min="12" max="12" width="14.42578125" style="79" bestFit="1" customWidth="1"/>
    <col min="13" max="15" width="5.7109375" style="78"/>
    <col min="16" max="16" width="5.7109375" style="78" customWidth="1"/>
    <col min="17" max="16384" width="5.7109375" style="78"/>
  </cols>
  <sheetData>
    <row r="1" spans="1:16" ht="28.5" customHeight="1" x14ac:dyDescent="0.2">
      <c r="A1" s="78"/>
      <c r="B1" s="78"/>
      <c r="C1" s="102" t="s">
        <v>15</v>
      </c>
      <c r="D1" s="102"/>
      <c r="E1" s="102"/>
      <c r="F1" s="102"/>
      <c r="G1" s="102" t="s">
        <v>18</v>
      </c>
      <c r="H1" s="102"/>
      <c r="I1" s="102"/>
      <c r="J1" s="102"/>
      <c r="K1" s="102"/>
      <c r="L1" s="102"/>
    </row>
    <row r="2" spans="1:16" s="88" customFormat="1" ht="27.75" customHeight="1" x14ac:dyDescent="0.2">
      <c r="B2" s="89" t="s">
        <v>2652</v>
      </c>
      <c r="C2" s="89" t="s">
        <v>11</v>
      </c>
      <c r="D2" s="89"/>
      <c r="E2" s="89" t="s">
        <v>12</v>
      </c>
      <c r="F2" s="89" t="s">
        <v>13</v>
      </c>
      <c r="G2" s="89" t="s">
        <v>1</v>
      </c>
      <c r="H2" s="89" t="s">
        <v>36</v>
      </c>
      <c r="I2" s="90" t="s">
        <v>2</v>
      </c>
      <c r="J2" s="122"/>
      <c r="K2" s="103" t="s">
        <v>4</v>
      </c>
      <c r="L2" s="91" t="s">
        <v>5</v>
      </c>
    </row>
    <row r="3" spans="1:16" ht="13.5" customHeight="1" x14ac:dyDescent="0.2">
      <c r="B3" s="100" t="s">
        <v>30</v>
      </c>
      <c r="C3" s="92" t="s">
        <v>23</v>
      </c>
      <c r="D3" s="92"/>
      <c r="E3" s="92" t="str">
        <f>IF(LEN(P3),TEXT(P3,"00"".""000"".""000""/""0000""-""00"),P3)</f>
        <v>07.450.604/0001-89</v>
      </c>
      <c r="F3" s="99" t="str">
        <f>VLOOKUP(P3,[1]Plan1!$B$2:$L$546,4,0)&amp;", "&amp;VLOOKUP(P3,[1]Plan1!$B$2:$L$546,5,0)&amp;", "&amp;VLOOKUP(P3,[1]Plan1!$B$2:$L$546,6,0)&amp;", "&amp;VLOOKUP(P3,[1]Plan1!$B$2:$L$546,7,0)&amp;", "&amp;VLOOKUP(P3,[1]Plan1!$B$2:$L$546,8,0)&amp;", "&amp;VLOOKUP(P3,[1]Plan1!$B$2:$L$546,9,0)&amp;", CEP "&amp;VLOOKUP(P3,[1]Plan1!$B$2:$L$546,10,0)&amp;", "&amp;VLOOKUP(P3,[1]Plan1!$B$2:$L$546,11,0)</f>
        <v>AV BRIGADEIRO FARIA LIMA, 4440, ANDAR 1 A 5, ITAIM BIBI, SAO PAULO, SP, CEP 04.538-132, BR</v>
      </c>
      <c r="G3" s="92" t="s">
        <v>2653</v>
      </c>
      <c r="H3" s="92" t="s">
        <v>37</v>
      </c>
      <c r="I3" s="101">
        <f>VLOOKUP(H3,'[2]ENDIVIDAMENTO FINANCEIRO'!$G$4:$N$30,8,0)</f>
        <v>50000</v>
      </c>
      <c r="J3" s="93"/>
      <c r="K3" s="94">
        <v>42095</v>
      </c>
      <c r="L3" s="39"/>
      <c r="P3" s="78">
        <v>7450604000189</v>
      </c>
    </row>
    <row r="4" spans="1:16" ht="13.5" customHeight="1" x14ac:dyDescent="0.2">
      <c r="B4" s="100" t="s">
        <v>30</v>
      </c>
      <c r="C4" s="92" t="s">
        <v>24</v>
      </c>
      <c r="D4" s="92"/>
      <c r="E4" s="92" t="str">
        <f t="shared" ref="E4:E69" si="0">IF(LEN(P4),TEXT(P4,"00"".""000"".""000""/""0000""-""00"),P4)</f>
        <v>60.746.948/0001-12</v>
      </c>
      <c r="F4" s="99" t="str">
        <f>VLOOKUP(P4,[1]Plan1!$B$2:$L$546,4,0)&amp;", "&amp;VLOOKUP(P4,[1]Plan1!$B$2:$L$546,5,0)&amp;", "&amp;VLOOKUP(P4,[1]Plan1!$B$2:$L$546,6,0)&amp;", "&amp;VLOOKUP(P4,[1]Plan1!$B$2:$L$546,7,0)&amp;", "&amp;VLOOKUP(P4,[1]Plan1!$B$2:$L$546,8,0)&amp;", "&amp;VLOOKUP(P4,[1]Plan1!$B$2:$L$546,9,0)&amp;", CEP "&amp;VLOOKUP(P4,[1]Plan1!$B$2:$L$546,10,0)&amp;", "&amp;VLOOKUP(P4,[1]Plan1!$B$2:$L$546,11,0)</f>
        <v>NUC CIDADE DE DEUS , S/N, , VILA YARA, OSASCO, SP, CEP 06.029-900 , BR</v>
      </c>
      <c r="G4" s="92" t="s">
        <v>2653</v>
      </c>
      <c r="H4" s="92" t="s">
        <v>38</v>
      </c>
      <c r="I4" s="101">
        <f>VLOOKUP(H4,'[2]ENDIVIDAMENTO FINANCEIRO'!$G$4:$N$30,8,0)</f>
        <v>352685.68</v>
      </c>
      <c r="J4" s="93"/>
      <c r="K4" s="94"/>
      <c r="L4" s="39"/>
      <c r="P4" s="78">
        <v>60746948000112</v>
      </c>
    </row>
    <row r="5" spans="1:16" ht="13.5" customHeight="1" x14ac:dyDescent="0.2">
      <c r="B5" s="100" t="s">
        <v>30</v>
      </c>
      <c r="C5" s="92" t="s">
        <v>21</v>
      </c>
      <c r="D5" s="92"/>
      <c r="E5" s="92" t="str">
        <f t="shared" si="0"/>
        <v>00.360.305/0001-04</v>
      </c>
      <c r="F5" s="99" t="str">
        <f>VLOOKUP(P5,[1]Plan1!$B$2:$L$546,4,0)&amp;", "&amp;VLOOKUP(P5,[1]Plan1!$B$2:$L$546,5,0)&amp;", "&amp;VLOOKUP(P5,[1]Plan1!$B$2:$L$546,6,0)&amp;", "&amp;VLOOKUP(P5,[1]Plan1!$B$2:$L$546,7,0)&amp;", "&amp;VLOOKUP(P5,[1]Plan1!$B$2:$L$546,8,0)&amp;", "&amp;VLOOKUP(P5,[1]Plan1!$B$2:$L$546,9,0)&amp;", CEP "&amp;VLOOKUP(P5,[1]Plan1!$B$2:$L$546,10,0)&amp;", "&amp;VLOOKUP(P5,[1]Plan1!$B$2:$L$546,11,0)</f>
        <v>SBS QUADRA 4 BLOCO A LOTE , 3.4, PRESI/GECOL 21 ANDAR , ASA SUL , BRASILIA, DF, CEP 70.092-900, BR</v>
      </c>
      <c r="G5" s="92" t="s">
        <v>2653</v>
      </c>
      <c r="H5" s="92" t="s">
        <v>39</v>
      </c>
      <c r="I5" s="101">
        <f>VLOOKUP(H5,'[2]ENDIVIDAMENTO FINANCEIRO'!$G$4:$N$30,8,0)</f>
        <v>1697530.2600000012</v>
      </c>
      <c r="J5" s="93"/>
      <c r="K5" s="94">
        <v>42989</v>
      </c>
      <c r="L5" s="39"/>
      <c r="P5" s="78">
        <v>360305000104</v>
      </c>
    </row>
    <row r="6" spans="1:16" ht="13.5" customHeight="1" x14ac:dyDescent="0.2">
      <c r="B6" s="100" t="s">
        <v>30</v>
      </c>
      <c r="C6" s="92" t="s">
        <v>21</v>
      </c>
      <c r="D6" s="92"/>
      <c r="E6" s="92" t="str">
        <f t="shared" si="0"/>
        <v>00.360.305/0001-04</v>
      </c>
      <c r="F6" s="99" t="str">
        <f>VLOOKUP(P6,[1]Plan1!$B$2:$L$546,4,0)&amp;", "&amp;VLOOKUP(P6,[1]Plan1!$B$2:$L$546,5,0)&amp;", "&amp;VLOOKUP(P6,[1]Plan1!$B$2:$L$546,6,0)&amp;", "&amp;VLOOKUP(P6,[1]Plan1!$B$2:$L$546,7,0)&amp;", "&amp;VLOOKUP(P6,[1]Plan1!$B$2:$L$546,8,0)&amp;", "&amp;VLOOKUP(P6,[1]Plan1!$B$2:$L$546,9,0)&amp;", CEP "&amp;VLOOKUP(P6,[1]Plan1!$B$2:$L$546,10,0)&amp;", "&amp;VLOOKUP(P6,[1]Plan1!$B$2:$L$546,11,0)</f>
        <v>SBS QUADRA 4 BLOCO A LOTE , 3.4, PRESI/GECOL 21 ANDAR , ASA SUL , BRASILIA, DF, CEP 70.092-900, BR</v>
      </c>
      <c r="G6" s="92" t="s">
        <v>2653</v>
      </c>
      <c r="H6" s="92" t="s">
        <v>40</v>
      </c>
      <c r="I6" s="101">
        <f>VLOOKUP(H6,'[2]ENDIVIDAMENTO FINANCEIRO'!$G$4:$N$30,8,0)</f>
        <v>2480137.2100000009</v>
      </c>
      <c r="J6" s="93"/>
      <c r="K6" s="94">
        <v>42930</v>
      </c>
      <c r="L6" s="39"/>
      <c r="P6" s="78">
        <v>360305000104</v>
      </c>
    </row>
    <row r="7" spans="1:16" ht="13.5" customHeight="1" x14ac:dyDescent="0.2">
      <c r="B7" s="100" t="s">
        <v>31</v>
      </c>
      <c r="C7" s="92" t="s">
        <v>21</v>
      </c>
      <c r="D7" s="92"/>
      <c r="E7" s="92" t="str">
        <f t="shared" si="0"/>
        <v>00.360.305/0001-04</v>
      </c>
      <c r="F7" s="99" t="str">
        <f>VLOOKUP(P7,[1]Plan1!$B$2:$L$546,4,0)&amp;", "&amp;VLOOKUP(P7,[1]Plan1!$B$2:$L$546,5,0)&amp;", "&amp;VLOOKUP(P7,[1]Plan1!$B$2:$L$546,6,0)&amp;", "&amp;VLOOKUP(P7,[1]Plan1!$B$2:$L$546,7,0)&amp;", "&amp;VLOOKUP(P7,[1]Plan1!$B$2:$L$546,8,0)&amp;", "&amp;VLOOKUP(P7,[1]Plan1!$B$2:$L$546,9,0)&amp;", CEP "&amp;VLOOKUP(P7,[1]Plan1!$B$2:$L$546,10,0)&amp;", "&amp;VLOOKUP(P7,[1]Plan1!$B$2:$L$546,11,0)</f>
        <v>SBS QUADRA 4 BLOCO A LOTE , 3.4, PRESI/GECOL 21 ANDAR , ASA SUL , BRASILIA, DF, CEP 70.092-900, BR</v>
      </c>
      <c r="G7" s="92" t="s">
        <v>2653</v>
      </c>
      <c r="H7" s="92" t="s">
        <v>41</v>
      </c>
      <c r="I7" s="101">
        <f>VLOOKUP(H7,'[2]ENDIVIDAMENTO FINANCEIRO'!$G$4:$N$30,8,0)</f>
        <v>924144.81000000052</v>
      </c>
      <c r="J7" s="93"/>
      <c r="K7" s="94">
        <v>43085</v>
      </c>
      <c r="L7" s="39"/>
      <c r="P7" s="78">
        <v>360305000104</v>
      </c>
    </row>
    <row r="8" spans="1:16" ht="13.5" customHeight="1" x14ac:dyDescent="0.2">
      <c r="B8" s="100" t="s">
        <v>30</v>
      </c>
      <c r="C8" s="92" t="s">
        <v>25</v>
      </c>
      <c r="D8" s="92"/>
      <c r="E8" s="92" t="str">
        <f t="shared" si="0"/>
        <v>33.479.023/0001-80</v>
      </c>
      <c r="F8" s="99" t="str">
        <f>VLOOKUP(P8,[1]Plan1!$B$2:$L$546,4,0)&amp;", "&amp;VLOOKUP(P8,[1]Plan1!$B$2:$L$546,5,0)&amp;", "&amp;VLOOKUP(P8,[1]Plan1!$B$2:$L$546,6,0)&amp;", "&amp;VLOOKUP(P8,[1]Plan1!$B$2:$L$546,7,0)&amp;", "&amp;VLOOKUP(P8,[1]Plan1!$B$2:$L$546,8,0)&amp;", "&amp;VLOOKUP(P8,[1]Plan1!$B$2:$L$546,9,0)&amp;", CEP "&amp;VLOOKUP(P8,[1]Plan1!$B$2:$L$546,10,0)&amp;", "&amp;VLOOKUP(P8,[1]Plan1!$B$2:$L$546,11,0)</f>
        <v>AV PAULISTA , 1111, 2 ANDAR PARTE , BELA VISTA , SAO PAULO, SP, CEP 01.311-920 , BR</v>
      </c>
      <c r="G8" s="92" t="s">
        <v>2653</v>
      </c>
      <c r="H8" s="92" t="s">
        <v>42</v>
      </c>
      <c r="I8" s="101">
        <f>VLOOKUP(H8,'[2]ENDIVIDAMENTO FINANCEIRO'!$G$4:$N$30,8,0)</f>
        <v>20946.25</v>
      </c>
      <c r="J8" s="93"/>
      <c r="K8" s="94">
        <v>42137</v>
      </c>
      <c r="L8" s="39"/>
      <c r="P8" s="78">
        <v>33479023000180</v>
      </c>
    </row>
    <row r="9" spans="1:16" ht="13.5" customHeight="1" x14ac:dyDescent="0.2">
      <c r="B9" s="100" t="s">
        <v>30</v>
      </c>
      <c r="C9" s="92" t="s">
        <v>26</v>
      </c>
      <c r="D9" s="92"/>
      <c r="E9" s="92" t="str">
        <f t="shared" si="0"/>
        <v>60.701.190/0001-04</v>
      </c>
      <c r="F9" s="99" t="str">
        <f>VLOOKUP(P9,[1]Plan1!$B$2:$L$546,4,0)&amp;", "&amp;VLOOKUP(P9,[1]Plan1!$B$2:$L$546,5,0)&amp;", "&amp;VLOOKUP(P9,[1]Plan1!$B$2:$L$546,6,0)&amp;", "&amp;VLOOKUP(P9,[1]Plan1!$B$2:$L$546,7,0)&amp;", "&amp;VLOOKUP(P9,[1]Plan1!$B$2:$L$546,8,0)&amp;", "&amp;VLOOKUP(P9,[1]Plan1!$B$2:$L$546,9,0)&amp;", CEP "&amp;VLOOKUP(P9,[1]Plan1!$B$2:$L$546,10,0)&amp;", "&amp;VLOOKUP(P9,[1]Plan1!$B$2:$L$546,11,0)</f>
        <v>PC ALFREDO EGYDIO DE SOUZA ARANHA , 100, TORRE OLAVO SETUBAL , PARQUE JABAQUARA , SAO PAULO , SP, CEP 04.344-902 , BR</v>
      </c>
      <c r="G9" s="92" t="s">
        <v>2653</v>
      </c>
      <c r="H9" s="92" t="s">
        <v>43</v>
      </c>
      <c r="I9" s="101">
        <f>VLOOKUP(H9,'[2]ENDIVIDAMENTO FINANCEIRO'!$G$4:$N$30,8,0)</f>
        <v>580044.15288000007</v>
      </c>
      <c r="J9" s="93"/>
      <c r="K9" s="94">
        <v>42472</v>
      </c>
      <c r="L9" s="39"/>
      <c r="P9" s="78">
        <v>60701190000104</v>
      </c>
    </row>
    <row r="10" spans="1:16" ht="13.5" customHeight="1" x14ac:dyDescent="0.2">
      <c r="B10" s="100" t="s">
        <v>30</v>
      </c>
      <c r="C10" s="92" t="s">
        <v>26</v>
      </c>
      <c r="D10" s="92"/>
      <c r="E10" s="92" t="str">
        <f t="shared" si="0"/>
        <v>60.701.190/0001-04</v>
      </c>
      <c r="F10" s="99" t="str">
        <f>VLOOKUP(P10,[1]Plan1!$B$2:$L$546,4,0)&amp;", "&amp;VLOOKUP(P10,[1]Plan1!$B$2:$L$546,5,0)&amp;", "&amp;VLOOKUP(P10,[1]Plan1!$B$2:$L$546,6,0)&amp;", "&amp;VLOOKUP(P10,[1]Plan1!$B$2:$L$546,7,0)&amp;", "&amp;VLOOKUP(P10,[1]Plan1!$B$2:$L$546,8,0)&amp;", "&amp;VLOOKUP(P10,[1]Plan1!$B$2:$L$546,9,0)&amp;", CEP "&amp;VLOOKUP(P10,[1]Plan1!$B$2:$L$546,10,0)&amp;", "&amp;VLOOKUP(P10,[1]Plan1!$B$2:$L$546,11,0)</f>
        <v>PC ALFREDO EGYDIO DE SOUZA ARANHA , 100, TORRE OLAVO SETUBAL , PARQUE JABAQUARA , SAO PAULO , SP, CEP 04.344-902 , BR</v>
      </c>
      <c r="G10" s="92" t="s">
        <v>2653</v>
      </c>
      <c r="H10" s="92" t="s">
        <v>44</v>
      </c>
      <c r="I10" s="101">
        <f>VLOOKUP(H10,'[2]ENDIVIDAMENTO FINANCEIRO'!$G$4:$N$30,8,0)</f>
        <v>1324312.5</v>
      </c>
      <c r="J10" s="93"/>
      <c r="K10" s="94">
        <v>42494</v>
      </c>
      <c r="L10" s="39"/>
      <c r="P10" s="78">
        <v>60701190000104</v>
      </c>
    </row>
    <row r="11" spans="1:16" ht="13.5" customHeight="1" x14ac:dyDescent="0.2">
      <c r="B11" s="100" t="s">
        <v>30</v>
      </c>
      <c r="C11" s="92" t="s">
        <v>26</v>
      </c>
      <c r="D11" s="92"/>
      <c r="E11" s="92" t="str">
        <f t="shared" si="0"/>
        <v>60.701.190/0001-04</v>
      </c>
      <c r="F11" s="99" t="str">
        <f>VLOOKUP(P11,[1]Plan1!$B$2:$L$546,4,0)&amp;", "&amp;VLOOKUP(P11,[1]Plan1!$B$2:$L$546,5,0)&amp;", "&amp;VLOOKUP(P11,[1]Plan1!$B$2:$L$546,6,0)&amp;", "&amp;VLOOKUP(P11,[1]Plan1!$B$2:$L$546,7,0)&amp;", "&amp;VLOOKUP(P11,[1]Plan1!$B$2:$L$546,8,0)&amp;", "&amp;VLOOKUP(P11,[1]Plan1!$B$2:$L$546,9,0)&amp;", CEP "&amp;VLOOKUP(P11,[1]Plan1!$B$2:$L$546,10,0)&amp;", "&amp;VLOOKUP(P11,[1]Plan1!$B$2:$L$546,11,0)</f>
        <v>PC ALFREDO EGYDIO DE SOUZA ARANHA , 100, TORRE OLAVO SETUBAL , PARQUE JABAQUARA , SAO PAULO , SP, CEP 04.344-902 , BR</v>
      </c>
      <c r="G11" s="92" t="s">
        <v>2653</v>
      </c>
      <c r="H11" s="92" t="s">
        <v>45</v>
      </c>
      <c r="I11" s="101">
        <f>VLOOKUP(H11,'[2]ENDIVIDAMENTO FINANCEIRO'!$G$4:$N$30,8,0)</f>
        <v>200000</v>
      </c>
      <c r="J11" s="93"/>
      <c r="K11" s="94">
        <v>41745</v>
      </c>
      <c r="L11" s="39"/>
      <c r="P11" s="78">
        <v>60701190000104</v>
      </c>
    </row>
    <row r="12" spans="1:16" ht="13.5" customHeight="1" x14ac:dyDescent="0.2">
      <c r="B12" s="100" t="s">
        <v>30</v>
      </c>
      <c r="C12" s="92" t="s">
        <v>29</v>
      </c>
      <c r="D12" s="92"/>
      <c r="E12" s="92" t="str">
        <f t="shared" si="0"/>
        <v>58.160.789/0001-28</v>
      </c>
      <c r="F12" s="99" t="str">
        <f>VLOOKUP(P12,[1]Plan1!$B$2:$L$546,4,0)&amp;", "&amp;VLOOKUP(P12,[1]Plan1!$B$2:$L$546,5,0)&amp;", "&amp;VLOOKUP(P12,[1]Plan1!$B$2:$L$546,6,0)&amp;", "&amp;VLOOKUP(P12,[1]Plan1!$B$2:$L$546,7,0)&amp;", "&amp;VLOOKUP(P12,[1]Plan1!$B$2:$L$546,8,0)&amp;", "&amp;VLOOKUP(P12,[1]Plan1!$B$2:$L$546,9,0)&amp;", CEP "&amp;VLOOKUP(P12,[1]Plan1!$B$2:$L$546,10,0)&amp;", "&amp;VLOOKUP(P12,[1]Plan1!$B$2:$L$546,11,0)</f>
        <v>AV PAULISTA , 2100, , PAULISTA , SAO PAULO , SP, CEP 01.310-930 , BR</v>
      </c>
      <c r="G12" s="92" t="s">
        <v>2653</v>
      </c>
      <c r="H12" s="92" t="s">
        <v>46</v>
      </c>
      <c r="I12" s="101">
        <f>VLOOKUP(H12,'[2]ENDIVIDAMENTO FINANCEIRO'!$G$4:$N$30,8,0)</f>
        <v>92036.169999999984</v>
      </c>
      <c r="J12" s="93"/>
      <c r="K12" s="94">
        <v>42107</v>
      </c>
      <c r="L12" s="39"/>
      <c r="P12" s="78">
        <v>58160789000128</v>
      </c>
    </row>
    <row r="13" spans="1:16" ht="13.5" customHeight="1" x14ac:dyDescent="0.2">
      <c r="B13" s="100" t="s">
        <v>30</v>
      </c>
      <c r="C13" s="92" t="s">
        <v>29</v>
      </c>
      <c r="D13" s="92"/>
      <c r="E13" s="92" t="str">
        <f t="shared" si="0"/>
        <v>58.160.789/0001-28</v>
      </c>
      <c r="F13" s="99" t="str">
        <f>VLOOKUP(P13,[1]Plan1!$B$2:$L$546,4,0)&amp;", "&amp;VLOOKUP(P13,[1]Plan1!$B$2:$L$546,5,0)&amp;", "&amp;VLOOKUP(P13,[1]Plan1!$B$2:$L$546,6,0)&amp;", "&amp;VLOOKUP(P13,[1]Plan1!$B$2:$L$546,7,0)&amp;", "&amp;VLOOKUP(P13,[1]Plan1!$B$2:$L$546,8,0)&amp;", "&amp;VLOOKUP(P13,[1]Plan1!$B$2:$L$546,9,0)&amp;", CEP "&amp;VLOOKUP(P13,[1]Plan1!$B$2:$L$546,10,0)&amp;", "&amp;VLOOKUP(P13,[1]Plan1!$B$2:$L$546,11,0)</f>
        <v>AV PAULISTA , 2100, , PAULISTA , SAO PAULO , SP, CEP 01.310-930 , BR</v>
      </c>
      <c r="G13" s="92" t="s">
        <v>2653</v>
      </c>
      <c r="H13" s="92" t="s">
        <v>47</v>
      </c>
      <c r="I13" s="101">
        <f>VLOOKUP(H13,'[2]ENDIVIDAMENTO FINANCEIRO'!$G$4:$N$30,8,0)</f>
        <v>297835.27</v>
      </c>
      <c r="J13" s="93"/>
      <c r="K13" s="94">
        <v>42290</v>
      </c>
      <c r="L13" s="39"/>
      <c r="P13" s="78">
        <v>58160789000128</v>
      </c>
    </row>
    <row r="14" spans="1:16" ht="13.5" customHeight="1" x14ac:dyDescent="0.2">
      <c r="B14" s="100" t="s">
        <v>30</v>
      </c>
      <c r="C14" s="92" t="s">
        <v>29</v>
      </c>
      <c r="D14" s="92"/>
      <c r="E14" s="92" t="str">
        <f t="shared" si="0"/>
        <v>58.160.789/0001-28</v>
      </c>
      <c r="F14" s="99" t="str">
        <f>VLOOKUP(P14,[1]Plan1!$B$2:$L$546,4,0)&amp;", "&amp;VLOOKUP(P14,[1]Plan1!$B$2:$L$546,5,0)&amp;", "&amp;VLOOKUP(P14,[1]Plan1!$B$2:$L$546,6,0)&amp;", "&amp;VLOOKUP(P14,[1]Plan1!$B$2:$L$546,7,0)&amp;", "&amp;VLOOKUP(P14,[1]Plan1!$B$2:$L$546,8,0)&amp;", "&amp;VLOOKUP(P14,[1]Plan1!$B$2:$L$546,9,0)&amp;", CEP "&amp;VLOOKUP(P14,[1]Plan1!$B$2:$L$546,10,0)&amp;", "&amp;VLOOKUP(P14,[1]Plan1!$B$2:$L$546,11,0)</f>
        <v>AV PAULISTA , 2100, , PAULISTA , SAO PAULO , SP, CEP 01.310-930 , BR</v>
      </c>
      <c r="G14" s="92" t="s">
        <v>2653</v>
      </c>
      <c r="H14" s="92" t="s">
        <v>48</v>
      </c>
      <c r="I14" s="101">
        <f>VLOOKUP(H14,'[2]ENDIVIDAMENTO FINANCEIRO'!$G$4:$N$30,8,0)</f>
        <v>1033572.61</v>
      </c>
      <c r="J14" s="93"/>
      <c r="K14" s="94">
        <v>42173</v>
      </c>
      <c r="L14" s="39"/>
      <c r="P14" s="78">
        <v>58160789000128</v>
      </c>
    </row>
    <row r="15" spans="1:16" ht="13.5" customHeight="1" x14ac:dyDescent="0.2">
      <c r="B15" s="100" t="s">
        <v>30</v>
      </c>
      <c r="C15" s="92" t="s">
        <v>29</v>
      </c>
      <c r="D15" s="92"/>
      <c r="E15" s="92" t="str">
        <f t="shared" si="0"/>
        <v>58.160.789/0001-28</v>
      </c>
      <c r="F15" s="99" t="str">
        <f>VLOOKUP(P15,[1]Plan1!$B$2:$L$546,4,0)&amp;", "&amp;VLOOKUP(P15,[1]Plan1!$B$2:$L$546,5,0)&amp;", "&amp;VLOOKUP(P15,[1]Plan1!$B$2:$L$546,6,0)&amp;", "&amp;VLOOKUP(P15,[1]Plan1!$B$2:$L$546,7,0)&amp;", "&amp;VLOOKUP(P15,[1]Plan1!$B$2:$L$546,8,0)&amp;", "&amp;VLOOKUP(P15,[1]Plan1!$B$2:$L$546,9,0)&amp;", CEP "&amp;VLOOKUP(P15,[1]Plan1!$B$2:$L$546,10,0)&amp;", "&amp;VLOOKUP(P15,[1]Plan1!$B$2:$L$546,11,0)</f>
        <v>AV PAULISTA , 2100, , PAULISTA , SAO PAULO , SP, CEP 01.310-930 , BR</v>
      </c>
      <c r="G15" s="92" t="s">
        <v>2653</v>
      </c>
      <c r="H15" s="92" t="s">
        <v>49</v>
      </c>
      <c r="I15" s="101">
        <f>VLOOKUP(H15,'[2]ENDIVIDAMENTO FINANCEIRO'!$G$4:$N$30,8,0)</f>
        <v>395900.19999999995</v>
      </c>
      <c r="J15" s="93"/>
      <c r="K15" s="94">
        <v>42053</v>
      </c>
      <c r="L15" s="39"/>
      <c r="P15" s="78">
        <v>58160789000128</v>
      </c>
    </row>
    <row r="16" spans="1:16" ht="13.5" customHeight="1" x14ac:dyDescent="0.2">
      <c r="B16" s="100" t="s">
        <v>30</v>
      </c>
      <c r="C16" s="92" t="s">
        <v>29</v>
      </c>
      <c r="D16" s="92"/>
      <c r="E16" s="92" t="str">
        <f t="shared" si="0"/>
        <v>58.160.789/0001-28</v>
      </c>
      <c r="F16" s="99" t="str">
        <f>VLOOKUP(P16,[1]Plan1!$B$2:$L$546,4,0)&amp;", "&amp;VLOOKUP(P16,[1]Plan1!$B$2:$L$546,5,0)&amp;", "&amp;VLOOKUP(P16,[1]Plan1!$B$2:$L$546,6,0)&amp;", "&amp;VLOOKUP(P16,[1]Plan1!$B$2:$L$546,7,0)&amp;", "&amp;VLOOKUP(P16,[1]Plan1!$B$2:$L$546,8,0)&amp;", "&amp;VLOOKUP(P16,[1]Plan1!$B$2:$L$546,9,0)&amp;", CEP "&amp;VLOOKUP(P16,[1]Plan1!$B$2:$L$546,10,0)&amp;", "&amp;VLOOKUP(P16,[1]Plan1!$B$2:$L$546,11,0)</f>
        <v>AV PAULISTA , 2100, , PAULISTA , SAO PAULO , SP, CEP 01.310-930 , BR</v>
      </c>
      <c r="G16" s="92" t="s">
        <v>2653</v>
      </c>
      <c r="H16" s="92" t="s">
        <v>50</v>
      </c>
      <c r="I16" s="101">
        <f>VLOOKUP(H16,'[2]ENDIVIDAMENTO FINANCEIRO'!$G$4:$N$30,8,0)</f>
        <v>577293.10000000009</v>
      </c>
      <c r="J16" s="93"/>
      <c r="K16" s="94">
        <v>42205</v>
      </c>
      <c r="L16" s="39"/>
      <c r="P16" s="78">
        <v>58160789000128</v>
      </c>
    </row>
    <row r="17" spans="2:16" ht="13.5" customHeight="1" x14ac:dyDescent="0.2">
      <c r="B17" s="100" t="s">
        <v>30</v>
      </c>
      <c r="C17" s="92" t="s">
        <v>28</v>
      </c>
      <c r="D17" s="92"/>
      <c r="E17" s="92" t="str">
        <f t="shared" si="0"/>
        <v>90.400.888/0001-42</v>
      </c>
      <c r="F17" s="99" t="str">
        <f>VLOOKUP(P17,[1]Plan1!$B$2:$L$546,4,0)&amp;", "&amp;VLOOKUP(P17,[1]Plan1!$B$2:$L$546,5,0)&amp;", "&amp;VLOOKUP(P17,[1]Plan1!$B$2:$L$546,6,0)&amp;", "&amp;VLOOKUP(P17,[1]Plan1!$B$2:$L$546,7,0)&amp;", "&amp;VLOOKUP(P17,[1]Plan1!$B$2:$L$546,8,0)&amp;", "&amp;VLOOKUP(P17,[1]Plan1!$B$2:$L$546,9,0)&amp;", CEP "&amp;VLOOKUP(P17,[1]Plan1!$B$2:$L$546,10,0)&amp;", "&amp;VLOOKUP(P17,[1]Plan1!$B$2:$L$546,11,0)</f>
        <v>AV PRESIDENTE JUSCELINO KUBITSCHEK , 2041, E 2235 - BLOCO A , VILA OLIMPIA , SAO PAULO , SP, CEP 04.543-011 , BR</v>
      </c>
      <c r="G17" s="92" t="s">
        <v>2653</v>
      </c>
      <c r="H17" s="92" t="s">
        <v>51</v>
      </c>
      <c r="I17" s="101">
        <f>VLOOKUP(H17,'[2]ENDIVIDAMENTO FINANCEIRO'!$G$4:$N$30,8,0)</f>
        <v>1702218.6400000001</v>
      </c>
      <c r="J17" s="93"/>
      <c r="K17" s="94">
        <v>42906</v>
      </c>
      <c r="L17" s="39"/>
      <c r="P17" s="78">
        <v>90400888000142</v>
      </c>
    </row>
    <row r="18" spans="2:16" ht="13.5" customHeight="1" x14ac:dyDescent="0.2">
      <c r="B18" s="100" t="s">
        <v>30</v>
      </c>
      <c r="C18" s="92" t="s">
        <v>22</v>
      </c>
      <c r="D18" s="92"/>
      <c r="E18" s="92" t="str">
        <f t="shared" si="0"/>
        <v>90.400.888/0001-42</v>
      </c>
      <c r="F18" s="99" t="str">
        <f>VLOOKUP(P18,[1]Plan1!$B$2:$L$546,4,0)&amp;", "&amp;VLOOKUP(P18,[1]Plan1!$B$2:$L$546,5,0)&amp;", "&amp;VLOOKUP(P18,[1]Plan1!$B$2:$L$546,6,0)&amp;", "&amp;VLOOKUP(P18,[1]Plan1!$B$2:$L$546,7,0)&amp;", "&amp;VLOOKUP(P18,[1]Plan1!$B$2:$L$546,8,0)&amp;", "&amp;VLOOKUP(P18,[1]Plan1!$B$2:$L$546,9,0)&amp;", CEP "&amp;VLOOKUP(P18,[1]Plan1!$B$2:$L$546,10,0)&amp;", "&amp;VLOOKUP(P18,[1]Plan1!$B$2:$L$546,11,0)</f>
        <v>AV PRESIDENTE JUSCELINO KUBITSCHEK , 2041, E 2235 - BLOCO A , VILA OLIMPIA , SAO PAULO , SP, CEP 04.543-011 , BR</v>
      </c>
      <c r="G18" s="92" t="s">
        <v>2653</v>
      </c>
      <c r="H18" s="92" t="s">
        <v>52</v>
      </c>
      <c r="I18" s="101">
        <f>VLOOKUP(H18,'[2]ENDIVIDAMENTO FINANCEIRO'!$G$4:$N$30,8,0)</f>
        <v>875299.2100000002</v>
      </c>
      <c r="J18" s="93"/>
      <c r="K18" s="94">
        <v>42938</v>
      </c>
      <c r="L18" s="39"/>
      <c r="P18" s="78">
        <v>90400888000142</v>
      </c>
    </row>
    <row r="19" spans="2:16" ht="13.5" customHeight="1" x14ac:dyDescent="0.2">
      <c r="B19" s="100" t="s">
        <v>30</v>
      </c>
      <c r="C19" s="92" t="s">
        <v>27</v>
      </c>
      <c r="D19" s="92"/>
      <c r="E19" s="92" t="str">
        <f t="shared" si="0"/>
        <v>28.195.667/0001-06</v>
      </c>
      <c r="F19" s="99" t="str">
        <f>VLOOKUP(P19,[1]Plan1!$B$2:$L$546,4,0)&amp;", "&amp;VLOOKUP(P19,[1]Plan1!$B$2:$L$546,5,0)&amp;", "&amp;VLOOKUP(P19,[1]Plan1!$B$2:$L$546,6,0)&amp;", "&amp;VLOOKUP(P19,[1]Plan1!$B$2:$L$546,7,0)&amp;", "&amp;VLOOKUP(P19,[1]Plan1!$B$2:$L$546,8,0)&amp;", "&amp;VLOOKUP(P19,[1]Plan1!$B$2:$L$546,9,0)&amp;", CEP "&amp;VLOOKUP(P19,[1]Plan1!$B$2:$L$546,10,0)&amp;", "&amp;VLOOKUP(P19,[1]Plan1!$B$2:$L$546,11,0)</f>
        <v>AV CIDADE JARDIM, 803, ANDAR: 2; , ITAIM BIBI , SAO PAULO , SP, CEP 01.453-000 , BR</v>
      </c>
      <c r="G19" s="92" t="s">
        <v>2653</v>
      </c>
      <c r="H19" s="92" t="s">
        <v>53</v>
      </c>
      <c r="I19" s="101">
        <f>VLOOKUP(H19,'[2]ENDIVIDAMENTO FINANCEIRO'!$G$4:$N$30,8,0)</f>
        <v>1770000.0000000002</v>
      </c>
      <c r="J19" s="93"/>
      <c r="K19" s="94">
        <v>42376</v>
      </c>
      <c r="L19" s="39"/>
      <c r="P19" s="78">
        <v>28195667000106</v>
      </c>
    </row>
    <row r="20" spans="2:16" ht="13.5" customHeight="1" x14ac:dyDescent="0.2">
      <c r="B20" s="100" t="s">
        <v>30</v>
      </c>
      <c r="C20" s="92" t="s">
        <v>26</v>
      </c>
      <c r="D20" s="92"/>
      <c r="E20" s="92" t="str">
        <f t="shared" si="0"/>
        <v>60.701.190/0001-04</v>
      </c>
      <c r="F20" s="99" t="str">
        <f>VLOOKUP(P20,[1]Plan1!$B$2:$L$546,4,0)&amp;", "&amp;VLOOKUP(P20,[1]Plan1!$B$2:$L$546,5,0)&amp;", "&amp;VLOOKUP(P20,[1]Plan1!$B$2:$L$546,6,0)&amp;", "&amp;VLOOKUP(P20,[1]Plan1!$B$2:$L$546,7,0)&amp;", "&amp;VLOOKUP(P20,[1]Plan1!$B$2:$L$546,8,0)&amp;", "&amp;VLOOKUP(P20,[1]Plan1!$B$2:$L$546,9,0)&amp;", CEP "&amp;VLOOKUP(P20,[1]Plan1!$B$2:$L$546,10,0)&amp;", "&amp;VLOOKUP(P20,[1]Plan1!$B$2:$L$546,11,0)</f>
        <v>PC ALFREDO EGYDIO DE SOUZA ARANHA , 100, TORRE OLAVO SETUBAL , PARQUE JABAQUARA , SAO PAULO , SP, CEP 04.344-902 , BR</v>
      </c>
      <c r="G20" s="92" t="s">
        <v>2653</v>
      </c>
      <c r="H20" s="92" t="s">
        <v>54</v>
      </c>
      <c r="I20" s="101">
        <f>VLOOKUP(H20,'[2]ENDIVIDAMENTO FINANCEIRO'!$G$4:$N$30,8,0)</f>
        <v>945937.5</v>
      </c>
      <c r="J20" s="93"/>
      <c r="K20" s="94">
        <v>42485</v>
      </c>
      <c r="L20" s="39"/>
      <c r="P20" s="78">
        <v>60701190000104</v>
      </c>
    </row>
    <row r="21" spans="2:16" ht="13.5" customHeight="1" x14ac:dyDescent="0.2">
      <c r="B21" s="100"/>
      <c r="C21" s="92"/>
      <c r="D21" s="92"/>
      <c r="E21" s="92"/>
      <c r="F21" s="99"/>
      <c r="G21" s="92"/>
      <c r="H21" s="92"/>
      <c r="I21" s="101"/>
      <c r="J21" s="93"/>
      <c r="K21" s="94"/>
      <c r="L21" s="39"/>
    </row>
    <row r="22" spans="2:16" ht="13.5" customHeight="1" x14ac:dyDescent="0.2">
      <c r="B22" s="100" t="s">
        <v>30</v>
      </c>
      <c r="C22" s="92" t="s">
        <v>32</v>
      </c>
      <c r="D22" s="92"/>
      <c r="E22" s="92" t="str">
        <f t="shared" si="0"/>
        <v>02.430.706/0001-19</v>
      </c>
      <c r="F22" s="99" t="s">
        <v>35</v>
      </c>
      <c r="G22" s="92" t="s">
        <v>2653</v>
      </c>
      <c r="H22" s="92"/>
      <c r="I22" s="101">
        <v>101300.18</v>
      </c>
      <c r="J22" s="93"/>
      <c r="K22" s="94">
        <v>42131</v>
      </c>
      <c r="L22" s="39"/>
      <c r="P22" s="78">
        <v>2430706000119</v>
      </c>
    </row>
    <row r="23" spans="2:16" ht="13.5" customHeight="1" x14ac:dyDescent="0.2">
      <c r="B23" s="123" t="s">
        <v>30</v>
      </c>
      <c r="C23" s="124" t="s">
        <v>2764</v>
      </c>
      <c r="D23" s="124"/>
      <c r="E23" s="124" t="str">
        <f t="shared" si="0"/>
        <v>05.434.645/0001-56</v>
      </c>
      <c r="F23" s="125" t="str">
        <f>VLOOKUP(P23,[1]Plan1!$B$2:$L$546,4,0)&amp;", "&amp;VLOOKUP(P23,[1]Plan1!$B$2:$L$546,5,0)&amp;", "&amp;VLOOKUP(P23,[1]Plan1!$B$2:$L$546,6,0)&amp;", "&amp;VLOOKUP(P23,[1]Plan1!$B$2:$L$546,7,0)&amp;", "&amp;VLOOKUP(P23,[1]Plan1!$B$2:$L$546,8,0)&amp;", "&amp;VLOOKUP(P23,[1]Plan1!$B$2:$L$546,9,0)&amp;", CEP "&amp;VLOOKUP(P23,[1]Plan1!$B$2:$L$546,10,0)&amp;", "&amp;VLOOKUP(P23,[1]Plan1!$B$2:$L$546,11,0)</f>
        <v>AV JOSE BONIFACIO COUTINHO NOGUEIRA , 150, CJ 803, ALA OESTE , JARDIM MADALENA , CAMPINAS , SP, CEP 13.091-611 , BR</v>
      </c>
      <c r="G23" s="124" t="s">
        <v>2653</v>
      </c>
      <c r="H23" s="124" t="s">
        <v>2762</v>
      </c>
      <c r="I23" s="126">
        <f>1543255.66-'CLASSE II - GARANTIAS REAIS'!F9</f>
        <v>1160873.3799999999</v>
      </c>
      <c r="J23" s="127"/>
      <c r="K23" s="128">
        <v>43384</v>
      </c>
      <c r="L23" s="129" t="s">
        <v>2761</v>
      </c>
      <c r="P23" s="78">
        <v>5434645000156</v>
      </c>
    </row>
    <row r="24" spans="2:16" ht="13.5" customHeight="1" x14ac:dyDescent="0.2">
      <c r="B24" s="123" t="s">
        <v>30</v>
      </c>
      <c r="C24" s="124" t="s">
        <v>2763</v>
      </c>
      <c r="D24" s="124"/>
      <c r="E24" s="124" t="str">
        <f t="shared" si="0"/>
        <v>67.915.785/0001-01</v>
      </c>
      <c r="F24" s="125" t="str">
        <f>VLOOKUP(P24,[1]Plan1!$B$2:$L$546,4,0)&amp;", "&amp;VLOOKUP(P24,[1]Plan1!$B$2:$L$546,5,0)&amp;", "&amp;VLOOKUP(P24,[1]Plan1!$B$2:$L$546,6,0)&amp;", "&amp;VLOOKUP(P24,[1]Plan1!$B$2:$L$546,7,0)&amp;", "&amp;VLOOKUP(P24,[1]Plan1!$B$2:$L$546,8,0)&amp;", "&amp;VLOOKUP(P24,[1]Plan1!$B$2:$L$546,9,0)&amp;", CEP "&amp;VLOOKUP(P24,[1]Plan1!$B$2:$L$546,10,0)&amp;", "&amp;VLOOKUP(P24,[1]Plan1!$B$2:$L$546,11,0)</f>
        <v>AV CIDADE JARDIM , 400, 14 ANDAR, JDM EUROPA , SAO PAULO , SP, CEP 01.454-000 , BR</v>
      </c>
      <c r="G24" s="124" t="s">
        <v>2653</v>
      </c>
      <c r="H24" s="124" t="s">
        <v>2765</v>
      </c>
      <c r="I24" s="126">
        <v>1440000</v>
      </c>
      <c r="J24" s="127"/>
      <c r="K24" s="130">
        <v>43276</v>
      </c>
      <c r="L24" s="129" t="s">
        <v>2766</v>
      </c>
      <c r="P24" s="78">
        <v>67915785000101</v>
      </c>
    </row>
    <row r="25" spans="2:16" ht="13.5" customHeight="1" x14ac:dyDescent="0.2">
      <c r="B25" s="100" t="s">
        <v>30</v>
      </c>
      <c r="C25" s="92" t="s">
        <v>34</v>
      </c>
      <c r="D25" s="92"/>
      <c r="E25" s="92" t="str">
        <f t="shared" si="0"/>
        <v>11.181.400/0001-67</v>
      </c>
      <c r="F25" s="99" t="str">
        <f>VLOOKUP(P25,[1]Plan1!$B$2:$L$546,4,0)&amp;", "&amp;VLOOKUP(P25,[1]Plan1!$B$2:$L$546,5,0)&amp;", "&amp;VLOOKUP(P25,[1]Plan1!$B$2:$L$546,6,0)&amp;", "&amp;VLOOKUP(P25,[1]Plan1!$B$2:$L$546,7,0)&amp;", "&amp;VLOOKUP(P25,[1]Plan1!$B$2:$L$546,8,0)&amp;", "&amp;VLOOKUP(P25,[1]Plan1!$B$2:$L$546,9,0)&amp;", CEP "&amp;VLOOKUP(P25,[1]Plan1!$B$2:$L$546,10,0)&amp;", "&amp;VLOOKUP(P25,[1]Plan1!$B$2:$L$546,11,0)</f>
        <v>R MARECHAL DEODORO , 869, EDIF CENTER TOWER SALA 101 , CENTRO , CURITIBA , PR, CEP 80.060-010 , BR</v>
      </c>
      <c r="G25" s="92" t="s">
        <v>2653</v>
      </c>
      <c r="H25" s="92"/>
      <c r="I25" s="101">
        <v>268921.12</v>
      </c>
      <c r="J25" s="93"/>
      <c r="K25" s="94">
        <v>42131</v>
      </c>
      <c r="L25" s="39"/>
      <c r="P25" s="78">
        <v>11181400000167</v>
      </c>
    </row>
    <row r="26" spans="2:16" ht="13.5" customHeight="1" x14ac:dyDescent="0.2">
      <c r="B26" s="100"/>
      <c r="C26" s="92"/>
      <c r="D26" s="92"/>
      <c r="E26" s="92"/>
      <c r="F26" s="99"/>
      <c r="G26" s="92"/>
      <c r="H26" s="92"/>
      <c r="I26" s="101"/>
      <c r="J26" s="93"/>
      <c r="K26" s="94"/>
      <c r="L26" s="39"/>
    </row>
    <row r="27" spans="2:16" ht="13.5" customHeight="1" x14ac:dyDescent="0.2">
      <c r="B27" s="100" t="s">
        <v>30</v>
      </c>
      <c r="C27" s="92" t="s">
        <v>55</v>
      </c>
      <c r="D27" s="78">
        <v>8892552000163</v>
      </c>
      <c r="E27" s="92" t="str">
        <f t="shared" si="0"/>
        <v>08.892.552/0001-63</v>
      </c>
      <c r="F27" s="99" t="str">
        <f>VLOOKUP(P27,[1]Plan1!$B$2:$L$546,4,0)&amp;", "&amp;VLOOKUP(P27,[1]Plan1!$B$2:$L$546,5,0)&amp;", "&amp;VLOOKUP(P27,[1]Plan1!$B$2:$L$546,6,0)&amp;", "&amp;VLOOKUP(P27,[1]Plan1!$B$2:$L$546,7,0)&amp;", "&amp;VLOOKUP(P27,[1]Plan1!$B$2:$L$546,8,0)&amp;", "&amp;VLOOKUP(P27,[1]Plan1!$B$2:$L$546,9,0)&amp;", CEP "&amp;VLOOKUP(P27,[1]Plan1!$B$2:$L$546,10,0)&amp;", "&amp;VLOOKUP(P27,[1]Plan1!$B$2:$L$546,11,0)</f>
        <v>AV FREDERICO AUGUSTO RITTER , 1760, , DIST INDUSTRIAL, CACHOEIRINHA , RS, CEP 94930000, BR</v>
      </c>
      <c r="G27" s="92" t="s">
        <v>2657</v>
      </c>
      <c r="H27" s="92" t="s">
        <v>468</v>
      </c>
      <c r="I27" s="101">
        <v>60</v>
      </c>
      <c r="J27" s="93"/>
      <c r="K27" s="94">
        <v>41544</v>
      </c>
      <c r="L27" s="39">
        <v>1164525</v>
      </c>
      <c r="P27" s="78">
        <v>8892552000163</v>
      </c>
    </row>
    <row r="28" spans="2:16" ht="13.5" customHeight="1" x14ac:dyDescent="0.2">
      <c r="B28" s="100" t="s">
        <v>30</v>
      </c>
      <c r="C28" s="92" t="s">
        <v>56</v>
      </c>
      <c r="D28" s="78">
        <v>4787556000120</v>
      </c>
      <c r="E28" s="92" t="str">
        <f t="shared" si="0"/>
        <v>04.787.556/0001-20</v>
      </c>
      <c r="F28" s="99" t="str">
        <f>VLOOKUP(P28,[1]Plan1!$B$2:$L$546,4,0)&amp;", "&amp;VLOOKUP(P28,[1]Plan1!$B$2:$L$546,5,0)&amp;", "&amp;VLOOKUP(P28,[1]Plan1!$B$2:$L$546,6,0)&amp;", "&amp;VLOOKUP(P28,[1]Plan1!$B$2:$L$546,7,0)&amp;", "&amp;VLOOKUP(P28,[1]Plan1!$B$2:$L$546,8,0)&amp;", "&amp;VLOOKUP(P28,[1]Plan1!$B$2:$L$546,9,0)&amp;", CEP "&amp;VLOOKUP(P28,[1]Plan1!$B$2:$L$546,10,0)&amp;", "&amp;VLOOKUP(P28,[1]Plan1!$B$2:$L$546,11,0)</f>
        <v>R RIO BONITO , 1713, 1721 GALPAO , BRAS , SAO PAULO , SP, CEP 03.023-000 , BR</v>
      </c>
      <c r="G28" s="92" t="s">
        <v>2657</v>
      </c>
      <c r="H28" s="92" t="s">
        <v>469</v>
      </c>
      <c r="I28" s="101">
        <v>114</v>
      </c>
      <c r="J28" s="93"/>
      <c r="K28" s="94">
        <v>41558</v>
      </c>
      <c r="L28" s="39">
        <v>1165792</v>
      </c>
      <c r="P28" s="78">
        <v>4787556000120</v>
      </c>
    </row>
    <row r="29" spans="2:16" ht="13.5" customHeight="1" x14ac:dyDescent="0.2">
      <c r="B29" s="100" t="s">
        <v>30</v>
      </c>
      <c r="C29" s="92" t="s">
        <v>56</v>
      </c>
      <c r="D29" s="78">
        <v>4787556000120</v>
      </c>
      <c r="E29" s="92" t="str">
        <f t="shared" si="0"/>
        <v>04.787.556/0001-20</v>
      </c>
      <c r="F29" s="99" t="str">
        <f>VLOOKUP(P29,[1]Plan1!$B$2:$L$546,4,0)&amp;", "&amp;VLOOKUP(P29,[1]Plan1!$B$2:$L$546,5,0)&amp;", "&amp;VLOOKUP(P29,[1]Plan1!$B$2:$L$546,6,0)&amp;", "&amp;VLOOKUP(P29,[1]Plan1!$B$2:$L$546,7,0)&amp;", "&amp;VLOOKUP(P29,[1]Plan1!$B$2:$L$546,8,0)&amp;", "&amp;VLOOKUP(P29,[1]Plan1!$B$2:$L$546,9,0)&amp;", CEP "&amp;VLOOKUP(P29,[1]Plan1!$B$2:$L$546,10,0)&amp;", "&amp;VLOOKUP(P29,[1]Plan1!$B$2:$L$546,11,0)</f>
        <v>R RIO BONITO , 1713, 1721 GALPAO , BRAS , SAO PAULO , SP, CEP 03.023-000 , BR</v>
      </c>
      <c r="G29" s="92" t="s">
        <v>2657</v>
      </c>
      <c r="H29" s="92" t="s">
        <v>470</v>
      </c>
      <c r="I29" s="101">
        <v>6021.66</v>
      </c>
      <c r="J29" s="93"/>
      <c r="K29" s="94">
        <v>42016</v>
      </c>
      <c r="L29" s="39">
        <v>1309225</v>
      </c>
      <c r="P29" s="78">
        <v>4787556000120</v>
      </c>
    </row>
    <row r="30" spans="2:16" ht="13.5" customHeight="1" x14ac:dyDescent="0.2">
      <c r="B30" s="100" t="s">
        <v>30</v>
      </c>
      <c r="C30" s="92" t="s">
        <v>56</v>
      </c>
      <c r="D30" s="78">
        <v>4787556000120</v>
      </c>
      <c r="E30" s="92" t="str">
        <f t="shared" si="0"/>
        <v>04.787.556/0001-20</v>
      </c>
      <c r="F30" s="99" t="str">
        <f>VLOOKUP(P30,[1]Plan1!$B$2:$L$546,4,0)&amp;", "&amp;VLOOKUP(P30,[1]Plan1!$B$2:$L$546,5,0)&amp;", "&amp;VLOOKUP(P30,[1]Plan1!$B$2:$L$546,6,0)&amp;", "&amp;VLOOKUP(P30,[1]Plan1!$B$2:$L$546,7,0)&amp;", "&amp;VLOOKUP(P30,[1]Plan1!$B$2:$L$546,8,0)&amp;", "&amp;VLOOKUP(P30,[1]Plan1!$B$2:$L$546,9,0)&amp;", CEP "&amp;VLOOKUP(P30,[1]Plan1!$B$2:$L$546,10,0)&amp;", "&amp;VLOOKUP(P30,[1]Plan1!$B$2:$L$546,11,0)</f>
        <v>R RIO BONITO , 1713, 1721 GALPAO , BRAS , SAO PAULO , SP, CEP 03.023-000 , BR</v>
      </c>
      <c r="G30" s="92" t="s">
        <v>2657</v>
      </c>
      <c r="H30" s="92" t="s">
        <v>471</v>
      </c>
      <c r="I30" s="101">
        <v>4583.33</v>
      </c>
      <c r="J30" s="93"/>
      <c r="K30" s="94">
        <v>42052</v>
      </c>
      <c r="L30" s="39">
        <v>1326414</v>
      </c>
      <c r="P30" s="78">
        <v>4787556000120</v>
      </c>
    </row>
    <row r="31" spans="2:16" ht="13.5" customHeight="1" x14ac:dyDescent="0.2">
      <c r="B31" s="100" t="s">
        <v>30</v>
      </c>
      <c r="C31" s="92" t="s">
        <v>56</v>
      </c>
      <c r="D31" s="78">
        <v>4787556000120</v>
      </c>
      <c r="E31" s="92" t="str">
        <f t="shared" si="0"/>
        <v>04.787.556/0001-20</v>
      </c>
      <c r="F31" s="99" t="str">
        <f>VLOOKUP(P31,[1]Plan1!$B$2:$L$546,4,0)&amp;", "&amp;VLOOKUP(P31,[1]Plan1!$B$2:$L$546,5,0)&amp;", "&amp;VLOOKUP(P31,[1]Plan1!$B$2:$L$546,6,0)&amp;", "&amp;VLOOKUP(P31,[1]Plan1!$B$2:$L$546,7,0)&amp;", "&amp;VLOOKUP(P31,[1]Plan1!$B$2:$L$546,8,0)&amp;", "&amp;VLOOKUP(P31,[1]Plan1!$B$2:$L$546,9,0)&amp;", CEP "&amp;VLOOKUP(P31,[1]Plan1!$B$2:$L$546,10,0)&amp;", "&amp;VLOOKUP(P31,[1]Plan1!$B$2:$L$546,11,0)</f>
        <v>R RIO BONITO , 1713, 1721 GALPAO , BRAS , SAO PAULO , SP, CEP 03.023-000 , BR</v>
      </c>
      <c r="G31" s="92" t="s">
        <v>2657</v>
      </c>
      <c r="H31" s="92" t="s">
        <v>472</v>
      </c>
      <c r="I31" s="101">
        <v>4583.33</v>
      </c>
      <c r="J31" s="93"/>
      <c r="K31" s="94">
        <v>42059</v>
      </c>
      <c r="L31" s="39">
        <v>1326414</v>
      </c>
      <c r="P31" s="78">
        <v>4787556000120</v>
      </c>
    </row>
    <row r="32" spans="2:16" ht="13.5" customHeight="1" x14ac:dyDescent="0.2">
      <c r="B32" s="100" t="s">
        <v>30</v>
      </c>
      <c r="C32" s="92" t="s">
        <v>56</v>
      </c>
      <c r="D32" s="78">
        <v>4787556000120</v>
      </c>
      <c r="E32" s="92" t="str">
        <f t="shared" si="0"/>
        <v>04.787.556/0001-20</v>
      </c>
      <c r="F32" s="99" t="str">
        <f>VLOOKUP(P32,[1]Plan1!$B$2:$L$546,4,0)&amp;", "&amp;VLOOKUP(P32,[1]Plan1!$B$2:$L$546,5,0)&amp;", "&amp;VLOOKUP(P32,[1]Plan1!$B$2:$L$546,6,0)&amp;", "&amp;VLOOKUP(P32,[1]Plan1!$B$2:$L$546,7,0)&amp;", "&amp;VLOOKUP(P32,[1]Plan1!$B$2:$L$546,8,0)&amp;", "&amp;VLOOKUP(P32,[1]Plan1!$B$2:$L$546,9,0)&amp;", CEP "&amp;VLOOKUP(P32,[1]Plan1!$B$2:$L$546,10,0)&amp;", "&amp;VLOOKUP(P32,[1]Plan1!$B$2:$L$546,11,0)</f>
        <v>R RIO BONITO , 1713, 1721 GALPAO , BRAS , SAO PAULO , SP, CEP 03.023-000 , BR</v>
      </c>
      <c r="G32" s="92" t="s">
        <v>2657</v>
      </c>
      <c r="H32" s="92" t="s">
        <v>473</v>
      </c>
      <c r="I32" s="101">
        <v>4583.34</v>
      </c>
      <c r="J32" s="93"/>
      <c r="K32" s="94">
        <v>42066</v>
      </c>
      <c r="L32" s="39">
        <v>1326414</v>
      </c>
      <c r="P32" s="78">
        <v>4787556000120</v>
      </c>
    </row>
    <row r="33" spans="2:16" ht="13.5" customHeight="1" x14ac:dyDescent="0.2">
      <c r="B33" s="100" t="s">
        <v>30</v>
      </c>
      <c r="C33" s="92" t="s">
        <v>56</v>
      </c>
      <c r="D33" s="78">
        <v>4787556000120</v>
      </c>
      <c r="E33" s="92" t="str">
        <f t="shared" si="0"/>
        <v>04.787.556/0001-20</v>
      </c>
      <c r="F33" s="99" t="str">
        <f>VLOOKUP(P33,[1]Plan1!$B$2:$L$546,4,0)&amp;", "&amp;VLOOKUP(P33,[1]Plan1!$B$2:$L$546,5,0)&amp;", "&amp;VLOOKUP(P33,[1]Plan1!$B$2:$L$546,6,0)&amp;", "&amp;VLOOKUP(P33,[1]Plan1!$B$2:$L$546,7,0)&amp;", "&amp;VLOOKUP(P33,[1]Plan1!$B$2:$L$546,8,0)&amp;", "&amp;VLOOKUP(P33,[1]Plan1!$B$2:$L$546,9,0)&amp;", CEP "&amp;VLOOKUP(P33,[1]Plan1!$B$2:$L$546,10,0)&amp;", "&amp;VLOOKUP(P33,[1]Plan1!$B$2:$L$546,11,0)</f>
        <v>R RIO BONITO , 1713, 1721 GALPAO , BRAS , SAO PAULO , SP, CEP 03.023-000 , BR</v>
      </c>
      <c r="G33" s="92" t="s">
        <v>2657</v>
      </c>
      <c r="H33" s="92" t="s">
        <v>474</v>
      </c>
      <c r="I33" s="101">
        <v>1133.33</v>
      </c>
      <c r="J33" s="93"/>
      <c r="K33" s="94">
        <v>42059</v>
      </c>
      <c r="L33" s="39">
        <v>1329002</v>
      </c>
      <c r="P33" s="78">
        <v>4787556000120</v>
      </c>
    </row>
    <row r="34" spans="2:16" ht="13.5" customHeight="1" x14ac:dyDescent="0.2">
      <c r="B34" s="100" t="s">
        <v>30</v>
      </c>
      <c r="C34" s="92" t="s">
        <v>56</v>
      </c>
      <c r="D34" s="78">
        <v>4787556000120</v>
      </c>
      <c r="E34" s="92" t="str">
        <f t="shared" si="0"/>
        <v>04.787.556/0001-20</v>
      </c>
      <c r="F34" s="99" t="str">
        <f>VLOOKUP(P34,[1]Plan1!$B$2:$L$546,4,0)&amp;", "&amp;VLOOKUP(P34,[1]Plan1!$B$2:$L$546,5,0)&amp;", "&amp;VLOOKUP(P34,[1]Plan1!$B$2:$L$546,6,0)&amp;", "&amp;VLOOKUP(P34,[1]Plan1!$B$2:$L$546,7,0)&amp;", "&amp;VLOOKUP(P34,[1]Plan1!$B$2:$L$546,8,0)&amp;", "&amp;VLOOKUP(P34,[1]Plan1!$B$2:$L$546,9,0)&amp;", CEP "&amp;VLOOKUP(P34,[1]Plan1!$B$2:$L$546,10,0)&amp;", "&amp;VLOOKUP(P34,[1]Plan1!$B$2:$L$546,11,0)</f>
        <v>R RIO BONITO , 1713, 1721 GALPAO , BRAS , SAO PAULO , SP, CEP 03.023-000 , BR</v>
      </c>
      <c r="G34" s="92" t="s">
        <v>2657</v>
      </c>
      <c r="H34" s="92" t="s">
        <v>475</v>
      </c>
      <c r="I34" s="101">
        <v>1133.33</v>
      </c>
      <c r="J34" s="93"/>
      <c r="K34" s="94">
        <v>42066</v>
      </c>
      <c r="L34" s="39">
        <v>1329002</v>
      </c>
      <c r="P34" s="78">
        <v>4787556000120</v>
      </c>
    </row>
    <row r="35" spans="2:16" ht="13.5" customHeight="1" x14ac:dyDescent="0.2">
      <c r="B35" s="100" t="s">
        <v>30</v>
      </c>
      <c r="C35" s="92" t="s">
        <v>56</v>
      </c>
      <c r="D35" s="78">
        <v>4787556000120</v>
      </c>
      <c r="E35" s="92" t="str">
        <f t="shared" si="0"/>
        <v>04.787.556/0001-20</v>
      </c>
      <c r="F35" s="99" t="str">
        <f>VLOOKUP(P35,[1]Plan1!$B$2:$L$546,4,0)&amp;", "&amp;VLOOKUP(P35,[1]Plan1!$B$2:$L$546,5,0)&amp;", "&amp;VLOOKUP(P35,[1]Plan1!$B$2:$L$546,6,0)&amp;", "&amp;VLOOKUP(P35,[1]Plan1!$B$2:$L$546,7,0)&amp;", "&amp;VLOOKUP(P35,[1]Plan1!$B$2:$L$546,8,0)&amp;", "&amp;VLOOKUP(P35,[1]Plan1!$B$2:$L$546,9,0)&amp;", CEP "&amp;VLOOKUP(P35,[1]Plan1!$B$2:$L$546,10,0)&amp;", "&amp;VLOOKUP(P35,[1]Plan1!$B$2:$L$546,11,0)</f>
        <v>R RIO BONITO , 1713, 1721 GALPAO , BRAS , SAO PAULO , SP, CEP 03.023-000 , BR</v>
      </c>
      <c r="G35" s="92" t="s">
        <v>2657</v>
      </c>
      <c r="H35" s="92" t="s">
        <v>476</v>
      </c>
      <c r="I35" s="101">
        <v>1133.3399999999999</v>
      </c>
      <c r="J35" s="93"/>
      <c r="K35" s="94">
        <v>42073</v>
      </c>
      <c r="L35" s="39">
        <v>1329002</v>
      </c>
      <c r="P35" s="78">
        <v>4787556000120</v>
      </c>
    </row>
    <row r="36" spans="2:16" ht="13.5" customHeight="1" x14ac:dyDescent="0.2">
      <c r="B36" s="100" t="s">
        <v>30</v>
      </c>
      <c r="C36" s="92" t="s">
        <v>57</v>
      </c>
      <c r="D36" s="78">
        <v>12984254000251</v>
      </c>
      <c r="E36" s="92" t="str">
        <f t="shared" si="0"/>
        <v>12.984.254/0002-51</v>
      </c>
      <c r="F36" s="99" t="str">
        <f>VLOOKUP(P36,[1]Plan1!$B$2:$L$546,4,0)&amp;", "&amp;VLOOKUP(P36,[1]Plan1!$B$2:$L$546,5,0)&amp;", "&amp;VLOOKUP(P36,[1]Plan1!$B$2:$L$546,6,0)&amp;", "&amp;VLOOKUP(P36,[1]Plan1!$B$2:$L$546,7,0)&amp;", "&amp;VLOOKUP(P36,[1]Plan1!$B$2:$L$546,8,0)&amp;", "&amp;VLOOKUP(P36,[1]Plan1!$B$2:$L$546,9,0)&amp;", CEP "&amp;VLOOKUP(P36,[1]Plan1!$B$2:$L$546,10,0)&amp;", "&amp;VLOOKUP(P36,[1]Plan1!$B$2:$L$546,11,0)</f>
        <v>R DR ELI VOLPATO , 999, , TINDIQUERA , ARAUCARIA, PR, CEP 83.707-746 , BR</v>
      </c>
      <c r="G36" s="92" t="s">
        <v>2657</v>
      </c>
      <c r="H36" s="92" t="s">
        <v>477</v>
      </c>
      <c r="I36" s="101">
        <v>17670.400000000001</v>
      </c>
      <c r="J36" s="93"/>
      <c r="K36" s="94">
        <v>42000</v>
      </c>
      <c r="L36" s="39">
        <v>1310460</v>
      </c>
      <c r="P36" s="78">
        <v>12984254000251</v>
      </c>
    </row>
    <row r="37" spans="2:16" ht="13.5" customHeight="1" x14ac:dyDescent="0.2">
      <c r="B37" s="100" t="s">
        <v>30</v>
      </c>
      <c r="C37" s="92" t="s">
        <v>57</v>
      </c>
      <c r="D37" s="78">
        <v>12984254000251</v>
      </c>
      <c r="E37" s="92" t="str">
        <f t="shared" si="0"/>
        <v>12.984.254/0002-51</v>
      </c>
      <c r="F37" s="99" t="str">
        <f>VLOOKUP(P37,[1]Plan1!$B$2:$L$546,4,0)&amp;", "&amp;VLOOKUP(P37,[1]Plan1!$B$2:$L$546,5,0)&amp;", "&amp;VLOOKUP(P37,[1]Plan1!$B$2:$L$546,6,0)&amp;", "&amp;VLOOKUP(P37,[1]Plan1!$B$2:$L$546,7,0)&amp;", "&amp;VLOOKUP(P37,[1]Plan1!$B$2:$L$546,8,0)&amp;", "&amp;VLOOKUP(P37,[1]Plan1!$B$2:$L$546,9,0)&amp;", CEP "&amp;VLOOKUP(P37,[1]Plan1!$B$2:$L$546,10,0)&amp;", "&amp;VLOOKUP(P37,[1]Plan1!$B$2:$L$546,11,0)</f>
        <v>R DR ELI VOLPATO , 999, , TINDIQUERA , ARAUCARIA, PR, CEP 83.707-746 , BR</v>
      </c>
      <c r="G37" s="92" t="s">
        <v>2657</v>
      </c>
      <c r="H37" s="92" t="s">
        <v>478</v>
      </c>
      <c r="I37" s="101">
        <v>17700.77</v>
      </c>
      <c r="J37" s="93"/>
      <c r="K37" s="94">
        <v>42000</v>
      </c>
      <c r="L37" s="39">
        <v>1316828</v>
      </c>
      <c r="P37" s="78">
        <v>12984254000251</v>
      </c>
    </row>
    <row r="38" spans="2:16" ht="13.5" customHeight="1" x14ac:dyDescent="0.2">
      <c r="B38" s="100" t="s">
        <v>30</v>
      </c>
      <c r="C38" s="92" t="s">
        <v>57</v>
      </c>
      <c r="D38" s="78">
        <v>12984254000251</v>
      </c>
      <c r="E38" s="92" t="str">
        <f t="shared" si="0"/>
        <v>12.984.254/0002-51</v>
      </c>
      <c r="F38" s="99" t="str">
        <f>VLOOKUP(P38,[1]Plan1!$B$2:$L$546,4,0)&amp;", "&amp;VLOOKUP(P38,[1]Plan1!$B$2:$L$546,5,0)&amp;", "&amp;VLOOKUP(P38,[1]Plan1!$B$2:$L$546,6,0)&amp;", "&amp;VLOOKUP(P38,[1]Plan1!$B$2:$L$546,7,0)&amp;", "&amp;VLOOKUP(P38,[1]Plan1!$B$2:$L$546,8,0)&amp;", "&amp;VLOOKUP(P38,[1]Plan1!$B$2:$L$546,9,0)&amp;", CEP "&amp;VLOOKUP(P38,[1]Plan1!$B$2:$L$546,10,0)&amp;", "&amp;VLOOKUP(P38,[1]Plan1!$B$2:$L$546,11,0)</f>
        <v>R DR ELI VOLPATO , 999, , TINDIQUERA , ARAUCARIA, PR, CEP 83.707-746 , BR</v>
      </c>
      <c r="G38" s="92" t="s">
        <v>2657</v>
      </c>
      <c r="H38" s="92" t="s">
        <v>479</v>
      </c>
      <c r="I38" s="101">
        <v>6671.09</v>
      </c>
      <c r="J38" s="93"/>
      <c r="K38" s="94">
        <v>42020</v>
      </c>
      <c r="L38" s="39">
        <v>1317712</v>
      </c>
      <c r="P38" s="78">
        <v>12984254000251</v>
      </c>
    </row>
    <row r="39" spans="2:16" ht="13.5" customHeight="1" x14ac:dyDescent="0.2">
      <c r="B39" s="100" t="s">
        <v>30</v>
      </c>
      <c r="C39" s="92" t="s">
        <v>57</v>
      </c>
      <c r="D39" s="78">
        <v>12984254000251</v>
      </c>
      <c r="E39" s="92" t="str">
        <f t="shared" si="0"/>
        <v>12.984.254/0002-51</v>
      </c>
      <c r="F39" s="99" t="str">
        <f>VLOOKUP(P39,[1]Plan1!$B$2:$L$546,4,0)&amp;", "&amp;VLOOKUP(P39,[1]Plan1!$B$2:$L$546,5,0)&amp;", "&amp;VLOOKUP(P39,[1]Plan1!$B$2:$L$546,6,0)&amp;", "&amp;VLOOKUP(P39,[1]Plan1!$B$2:$L$546,7,0)&amp;", "&amp;VLOOKUP(P39,[1]Plan1!$B$2:$L$546,8,0)&amp;", "&amp;VLOOKUP(P39,[1]Plan1!$B$2:$L$546,9,0)&amp;", CEP "&amp;VLOOKUP(P39,[1]Plan1!$B$2:$L$546,10,0)&amp;", "&amp;VLOOKUP(P39,[1]Plan1!$B$2:$L$546,11,0)</f>
        <v>R DR ELI VOLPATO , 999, , TINDIQUERA , ARAUCARIA, PR, CEP 83.707-746 , BR</v>
      </c>
      <c r="G39" s="92" t="s">
        <v>2657</v>
      </c>
      <c r="H39" s="92" t="s">
        <v>480</v>
      </c>
      <c r="I39" s="101">
        <v>17555.47</v>
      </c>
      <c r="J39" s="93"/>
      <c r="K39" s="94">
        <v>42020</v>
      </c>
      <c r="L39" s="39">
        <v>1318298</v>
      </c>
      <c r="P39" s="78">
        <v>12984254000251</v>
      </c>
    </row>
    <row r="40" spans="2:16" ht="13.5" customHeight="1" x14ac:dyDescent="0.2">
      <c r="B40" s="100" t="s">
        <v>30</v>
      </c>
      <c r="C40" s="92" t="s">
        <v>57</v>
      </c>
      <c r="D40" s="78">
        <v>12984254000251</v>
      </c>
      <c r="E40" s="92" t="str">
        <f t="shared" si="0"/>
        <v>12.984.254/0002-51</v>
      </c>
      <c r="F40" s="99" t="str">
        <f>VLOOKUP(P40,[1]Plan1!$B$2:$L$546,4,0)&amp;", "&amp;VLOOKUP(P40,[1]Plan1!$B$2:$L$546,5,0)&amp;", "&amp;VLOOKUP(P40,[1]Plan1!$B$2:$L$546,6,0)&amp;", "&amp;VLOOKUP(P40,[1]Plan1!$B$2:$L$546,7,0)&amp;", "&amp;VLOOKUP(P40,[1]Plan1!$B$2:$L$546,8,0)&amp;", "&amp;VLOOKUP(P40,[1]Plan1!$B$2:$L$546,9,0)&amp;", CEP "&amp;VLOOKUP(P40,[1]Plan1!$B$2:$L$546,10,0)&amp;", "&amp;VLOOKUP(P40,[1]Plan1!$B$2:$L$546,11,0)</f>
        <v>R DR ELI VOLPATO , 999, , TINDIQUERA , ARAUCARIA, PR, CEP 83.707-746 , BR</v>
      </c>
      <c r="G40" s="92" t="s">
        <v>2657</v>
      </c>
      <c r="H40" s="92" t="s">
        <v>481</v>
      </c>
      <c r="I40" s="101">
        <v>17545.43</v>
      </c>
      <c r="J40" s="93"/>
      <c r="K40" s="94">
        <v>42021</v>
      </c>
      <c r="L40" s="39">
        <v>1318665</v>
      </c>
      <c r="P40" s="78">
        <v>12984254000251</v>
      </c>
    </row>
    <row r="41" spans="2:16" ht="13.5" customHeight="1" x14ac:dyDescent="0.2">
      <c r="B41" s="100" t="s">
        <v>30</v>
      </c>
      <c r="C41" s="92" t="s">
        <v>57</v>
      </c>
      <c r="D41" s="78">
        <v>12984254000251</v>
      </c>
      <c r="E41" s="92" t="str">
        <f t="shared" si="0"/>
        <v>12.984.254/0002-51</v>
      </c>
      <c r="F41" s="99" t="str">
        <f>VLOOKUP(P41,[1]Plan1!$B$2:$L$546,4,0)&amp;", "&amp;VLOOKUP(P41,[1]Plan1!$B$2:$L$546,5,0)&amp;", "&amp;VLOOKUP(P41,[1]Plan1!$B$2:$L$546,6,0)&amp;", "&amp;VLOOKUP(P41,[1]Plan1!$B$2:$L$546,7,0)&amp;", "&amp;VLOOKUP(P41,[1]Plan1!$B$2:$L$546,8,0)&amp;", "&amp;VLOOKUP(P41,[1]Plan1!$B$2:$L$546,9,0)&amp;", CEP "&amp;VLOOKUP(P41,[1]Plan1!$B$2:$L$546,10,0)&amp;", "&amp;VLOOKUP(P41,[1]Plan1!$B$2:$L$546,11,0)</f>
        <v>R DR ELI VOLPATO , 999, , TINDIQUERA , ARAUCARIA, PR, CEP 83.707-746 , BR</v>
      </c>
      <c r="G41" s="92" t="s">
        <v>2657</v>
      </c>
      <c r="H41" s="92" t="s">
        <v>482</v>
      </c>
      <c r="I41" s="101">
        <v>6602.81</v>
      </c>
      <c r="J41" s="93"/>
      <c r="K41" s="94">
        <v>42122</v>
      </c>
      <c r="L41" s="39">
        <v>1356319</v>
      </c>
      <c r="P41" s="78">
        <v>12984254000251</v>
      </c>
    </row>
    <row r="42" spans="2:16" ht="13.5" customHeight="1" x14ac:dyDescent="0.2">
      <c r="B42" s="100" t="s">
        <v>30</v>
      </c>
      <c r="C42" s="92" t="s">
        <v>57</v>
      </c>
      <c r="D42" s="78">
        <v>12984254000251</v>
      </c>
      <c r="E42" s="92" t="str">
        <f t="shared" si="0"/>
        <v>12.984.254/0002-51</v>
      </c>
      <c r="F42" s="99" t="str">
        <f>VLOOKUP(P42,[1]Plan1!$B$2:$L$546,4,0)&amp;", "&amp;VLOOKUP(P42,[1]Plan1!$B$2:$L$546,5,0)&amp;", "&amp;VLOOKUP(P42,[1]Plan1!$B$2:$L$546,6,0)&amp;", "&amp;VLOOKUP(P42,[1]Plan1!$B$2:$L$546,7,0)&amp;", "&amp;VLOOKUP(P42,[1]Plan1!$B$2:$L$546,8,0)&amp;", "&amp;VLOOKUP(P42,[1]Plan1!$B$2:$L$546,9,0)&amp;", CEP "&amp;VLOOKUP(P42,[1]Plan1!$B$2:$L$546,10,0)&amp;", "&amp;VLOOKUP(P42,[1]Plan1!$B$2:$L$546,11,0)</f>
        <v>R DR ELI VOLPATO , 999, , TINDIQUERA , ARAUCARIA, PR, CEP 83.707-746 , BR</v>
      </c>
      <c r="G42" s="92" t="s">
        <v>2657</v>
      </c>
      <c r="H42" s="92" t="s">
        <v>483</v>
      </c>
      <c r="I42" s="101">
        <v>6584</v>
      </c>
      <c r="J42" s="93"/>
      <c r="K42" s="94">
        <v>42122</v>
      </c>
      <c r="L42" s="39">
        <v>1356320</v>
      </c>
      <c r="P42" s="78">
        <v>12984254000251</v>
      </c>
    </row>
    <row r="43" spans="2:16" ht="13.5" customHeight="1" x14ac:dyDescent="0.2">
      <c r="B43" s="100" t="s">
        <v>30</v>
      </c>
      <c r="C43" s="92" t="s">
        <v>57</v>
      </c>
      <c r="D43" s="78">
        <v>12984254000251</v>
      </c>
      <c r="E43" s="92" t="str">
        <f t="shared" si="0"/>
        <v>12.984.254/0002-51</v>
      </c>
      <c r="F43" s="99" t="str">
        <f>VLOOKUP(P43,[1]Plan1!$B$2:$L$546,4,0)&amp;", "&amp;VLOOKUP(P43,[1]Plan1!$B$2:$L$546,5,0)&amp;", "&amp;VLOOKUP(P43,[1]Plan1!$B$2:$L$546,6,0)&amp;", "&amp;VLOOKUP(P43,[1]Plan1!$B$2:$L$546,7,0)&amp;", "&amp;VLOOKUP(P43,[1]Plan1!$B$2:$L$546,8,0)&amp;", "&amp;VLOOKUP(P43,[1]Plan1!$B$2:$L$546,9,0)&amp;", CEP "&amp;VLOOKUP(P43,[1]Plan1!$B$2:$L$546,10,0)&amp;", "&amp;VLOOKUP(P43,[1]Plan1!$B$2:$L$546,11,0)</f>
        <v>R DR ELI VOLPATO , 999, , TINDIQUERA , ARAUCARIA, PR, CEP 83.707-746 , BR</v>
      </c>
      <c r="G43" s="92" t="s">
        <v>2657</v>
      </c>
      <c r="H43" s="92" t="s">
        <v>484</v>
      </c>
      <c r="I43" s="101">
        <v>6574.59</v>
      </c>
      <c r="J43" s="93"/>
      <c r="K43" s="94">
        <v>42122</v>
      </c>
      <c r="L43" s="39">
        <v>1356321</v>
      </c>
      <c r="P43" s="78">
        <v>12984254000251</v>
      </c>
    </row>
    <row r="44" spans="2:16" ht="13.5" customHeight="1" x14ac:dyDescent="0.2">
      <c r="B44" s="100" t="s">
        <v>30</v>
      </c>
      <c r="C44" s="92" t="s">
        <v>58</v>
      </c>
      <c r="D44" s="78">
        <v>78668969000122</v>
      </c>
      <c r="E44" s="92" t="str">
        <f t="shared" si="0"/>
        <v>78.668.969/0001-22</v>
      </c>
      <c r="F44" s="99" t="str">
        <f>VLOOKUP(P44,[1]Plan1!$B$2:$L$546,4,0)&amp;", "&amp;VLOOKUP(P44,[1]Plan1!$B$2:$L$546,5,0)&amp;", "&amp;VLOOKUP(P44,[1]Plan1!$B$2:$L$546,6,0)&amp;", "&amp;VLOOKUP(P44,[1]Plan1!$B$2:$L$546,7,0)&amp;", "&amp;VLOOKUP(P44,[1]Plan1!$B$2:$L$546,8,0)&amp;", "&amp;VLOOKUP(P44,[1]Plan1!$B$2:$L$546,9,0)&amp;", CEP "&amp;VLOOKUP(P44,[1]Plan1!$B$2:$L$546,10,0)&amp;", "&amp;VLOOKUP(P44,[1]Plan1!$B$2:$L$546,11,0)</f>
        <v>ROD SC 114 , S/N, KM 203, LAGEADINHO , PALMEIRA , SC, CEP 88.545-000 , BR</v>
      </c>
      <c r="G44" s="92" t="s">
        <v>2657</v>
      </c>
      <c r="H44" s="92" t="s">
        <v>485</v>
      </c>
      <c r="I44" s="101">
        <v>13160</v>
      </c>
      <c r="J44" s="93"/>
      <c r="K44" s="94">
        <v>41999</v>
      </c>
      <c r="L44" s="39">
        <v>1310461</v>
      </c>
      <c r="P44" s="78">
        <v>78668969000122</v>
      </c>
    </row>
    <row r="45" spans="2:16" ht="13.5" customHeight="1" x14ac:dyDescent="0.2">
      <c r="B45" s="100" t="s">
        <v>30</v>
      </c>
      <c r="C45" s="92" t="s">
        <v>59</v>
      </c>
      <c r="D45" s="78">
        <v>47854831002057</v>
      </c>
      <c r="E45" s="92" t="str">
        <f t="shared" si="0"/>
        <v>47.854.831/0020-57</v>
      </c>
      <c r="F45" s="99" t="str">
        <f>VLOOKUP(P45,[1]Plan1!$B$2:$L$546,4,0)&amp;", "&amp;VLOOKUP(P45,[1]Plan1!$B$2:$L$546,5,0)&amp;", "&amp;VLOOKUP(P45,[1]Plan1!$B$2:$L$546,6,0)&amp;", "&amp;VLOOKUP(P45,[1]Plan1!$B$2:$L$546,7,0)&amp;", "&amp;VLOOKUP(P45,[1]Plan1!$B$2:$L$546,8,0)&amp;", "&amp;VLOOKUP(P45,[1]Plan1!$B$2:$L$546,9,0)&amp;", CEP "&amp;VLOOKUP(P45,[1]Plan1!$B$2:$L$546,10,0)&amp;", "&amp;VLOOKUP(P45,[1]Plan1!$B$2:$L$546,11,0)</f>
        <v>AV ALBERTO SOARES SAMPAIO , 1240, , CAPUAVA , MAUA, SP, CEP 09.380-000, BR</v>
      </c>
      <c r="G45" s="92" t="s">
        <v>2657</v>
      </c>
      <c r="H45" s="92" t="s">
        <v>486</v>
      </c>
      <c r="I45" s="101">
        <v>28167.79</v>
      </c>
      <c r="J45" s="93"/>
      <c r="K45" s="94">
        <v>42060</v>
      </c>
      <c r="L45" s="39">
        <v>1324819</v>
      </c>
      <c r="P45" s="78">
        <v>47854831002057</v>
      </c>
    </row>
    <row r="46" spans="2:16" ht="13.5" customHeight="1" x14ac:dyDescent="0.2">
      <c r="B46" s="100" t="s">
        <v>30</v>
      </c>
      <c r="C46" s="92" t="s">
        <v>59</v>
      </c>
      <c r="D46" s="78">
        <v>47854831002057</v>
      </c>
      <c r="E46" s="92" t="str">
        <f t="shared" si="0"/>
        <v>47.854.831/0020-57</v>
      </c>
      <c r="F46" s="99" t="str">
        <f>VLOOKUP(P46,[1]Plan1!$B$2:$L$546,4,0)&amp;", "&amp;VLOOKUP(P46,[1]Plan1!$B$2:$L$546,5,0)&amp;", "&amp;VLOOKUP(P46,[1]Plan1!$B$2:$L$546,6,0)&amp;", "&amp;VLOOKUP(P46,[1]Plan1!$B$2:$L$546,7,0)&amp;", "&amp;VLOOKUP(P46,[1]Plan1!$B$2:$L$546,8,0)&amp;", "&amp;VLOOKUP(P46,[1]Plan1!$B$2:$L$546,9,0)&amp;", CEP "&amp;VLOOKUP(P46,[1]Plan1!$B$2:$L$546,10,0)&amp;", "&amp;VLOOKUP(P46,[1]Plan1!$B$2:$L$546,11,0)</f>
        <v>AV ALBERTO SOARES SAMPAIO , 1240, , CAPUAVA , MAUA, SP, CEP 09.380-000, BR</v>
      </c>
      <c r="G46" s="92" t="s">
        <v>2657</v>
      </c>
      <c r="H46" s="92" t="s">
        <v>487</v>
      </c>
      <c r="I46" s="101">
        <v>27984.400000000001</v>
      </c>
      <c r="J46" s="93"/>
      <c r="K46" s="94">
        <v>42066</v>
      </c>
      <c r="L46" s="39">
        <v>1327337</v>
      </c>
      <c r="P46" s="78">
        <v>47854831002057</v>
      </c>
    </row>
    <row r="47" spans="2:16" ht="13.5" customHeight="1" x14ac:dyDescent="0.2">
      <c r="B47" s="100" t="s">
        <v>30</v>
      </c>
      <c r="C47" s="92" t="s">
        <v>59</v>
      </c>
      <c r="D47" s="78">
        <v>47854831002057</v>
      </c>
      <c r="E47" s="92" t="str">
        <f t="shared" si="0"/>
        <v>47.854.831/0020-57</v>
      </c>
      <c r="F47" s="99" t="str">
        <f>VLOOKUP(P47,[1]Plan1!$B$2:$L$546,4,0)&amp;", "&amp;VLOOKUP(P47,[1]Plan1!$B$2:$L$546,5,0)&amp;", "&amp;VLOOKUP(P47,[1]Plan1!$B$2:$L$546,6,0)&amp;", "&amp;VLOOKUP(P47,[1]Plan1!$B$2:$L$546,7,0)&amp;", "&amp;VLOOKUP(P47,[1]Plan1!$B$2:$L$546,8,0)&amp;", "&amp;VLOOKUP(P47,[1]Plan1!$B$2:$L$546,9,0)&amp;", CEP "&amp;VLOOKUP(P47,[1]Plan1!$B$2:$L$546,10,0)&amp;", "&amp;VLOOKUP(P47,[1]Plan1!$B$2:$L$546,11,0)</f>
        <v>AV ALBERTO SOARES SAMPAIO , 1240, , CAPUAVA , MAUA, SP, CEP 09.380-000, BR</v>
      </c>
      <c r="G47" s="92" t="s">
        <v>2657</v>
      </c>
      <c r="H47" s="92" t="s">
        <v>488</v>
      </c>
      <c r="I47" s="101">
        <v>2213.7800000000002</v>
      </c>
      <c r="J47" s="93"/>
      <c r="K47" s="94">
        <v>42062</v>
      </c>
      <c r="L47" s="39">
        <v>1330436</v>
      </c>
      <c r="P47" s="78">
        <v>47854831002057</v>
      </c>
    </row>
    <row r="48" spans="2:16" ht="13.5" customHeight="1" x14ac:dyDescent="0.2">
      <c r="B48" s="100" t="s">
        <v>30</v>
      </c>
      <c r="C48" s="92" t="s">
        <v>59</v>
      </c>
      <c r="D48" s="78">
        <v>47854831002057</v>
      </c>
      <c r="E48" s="92" t="str">
        <f t="shared" si="0"/>
        <v>47.854.831/0020-57</v>
      </c>
      <c r="F48" s="99" t="str">
        <f>VLOOKUP(P48,[1]Plan1!$B$2:$L$546,4,0)&amp;", "&amp;VLOOKUP(P48,[1]Plan1!$B$2:$L$546,5,0)&amp;", "&amp;VLOOKUP(P48,[1]Plan1!$B$2:$L$546,6,0)&amp;", "&amp;VLOOKUP(P48,[1]Plan1!$B$2:$L$546,7,0)&amp;", "&amp;VLOOKUP(P48,[1]Plan1!$B$2:$L$546,8,0)&amp;", "&amp;VLOOKUP(P48,[1]Plan1!$B$2:$L$546,9,0)&amp;", CEP "&amp;VLOOKUP(P48,[1]Plan1!$B$2:$L$546,10,0)&amp;", "&amp;VLOOKUP(P48,[1]Plan1!$B$2:$L$546,11,0)</f>
        <v>AV ALBERTO SOARES SAMPAIO , 1240, , CAPUAVA , MAUA, SP, CEP 09.380-000, BR</v>
      </c>
      <c r="G48" s="92" t="s">
        <v>2657</v>
      </c>
      <c r="H48" s="92" t="s">
        <v>489</v>
      </c>
      <c r="I48" s="101">
        <v>2213.11</v>
      </c>
      <c r="J48" s="93"/>
      <c r="K48" s="94">
        <v>42069</v>
      </c>
      <c r="L48" s="39">
        <v>1330436</v>
      </c>
      <c r="P48" s="78">
        <v>47854831002057</v>
      </c>
    </row>
    <row r="49" spans="2:16" ht="13.5" customHeight="1" x14ac:dyDescent="0.2">
      <c r="B49" s="100" t="s">
        <v>30</v>
      </c>
      <c r="C49" s="92" t="s">
        <v>59</v>
      </c>
      <c r="D49" s="78">
        <v>47854831002057</v>
      </c>
      <c r="E49" s="92" t="str">
        <f t="shared" si="0"/>
        <v>47.854.831/0020-57</v>
      </c>
      <c r="F49" s="99" t="str">
        <f>VLOOKUP(P49,[1]Plan1!$B$2:$L$546,4,0)&amp;", "&amp;VLOOKUP(P49,[1]Plan1!$B$2:$L$546,5,0)&amp;", "&amp;VLOOKUP(P49,[1]Plan1!$B$2:$L$546,6,0)&amp;", "&amp;VLOOKUP(P49,[1]Plan1!$B$2:$L$546,7,0)&amp;", "&amp;VLOOKUP(P49,[1]Plan1!$B$2:$L$546,8,0)&amp;", "&amp;VLOOKUP(P49,[1]Plan1!$B$2:$L$546,9,0)&amp;", CEP "&amp;VLOOKUP(P49,[1]Plan1!$B$2:$L$546,10,0)&amp;", "&amp;VLOOKUP(P49,[1]Plan1!$B$2:$L$546,11,0)</f>
        <v>AV ALBERTO SOARES SAMPAIO , 1240, , CAPUAVA , MAUA, SP, CEP 09.380-000, BR</v>
      </c>
      <c r="G49" s="92" t="s">
        <v>2657</v>
      </c>
      <c r="H49" s="92" t="s">
        <v>490</v>
      </c>
      <c r="I49" s="101">
        <v>2213.11</v>
      </c>
      <c r="J49" s="93"/>
      <c r="K49" s="94">
        <v>42076</v>
      </c>
      <c r="L49" s="39">
        <v>1330436</v>
      </c>
      <c r="P49" s="78">
        <v>47854831002057</v>
      </c>
    </row>
    <row r="50" spans="2:16" ht="13.5" customHeight="1" x14ac:dyDescent="0.2">
      <c r="B50" s="100" t="s">
        <v>30</v>
      </c>
      <c r="C50" s="92" t="s">
        <v>59</v>
      </c>
      <c r="D50" s="78">
        <v>47854831002057</v>
      </c>
      <c r="E50" s="92" t="str">
        <f t="shared" si="0"/>
        <v>47.854.831/0020-57</v>
      </c>
      <c r="F50" s="99" t="str">
        <f>VLOOKUP(P50,[1]Plan1!$B$2:$L$546,4,0)&amp;", "&amp;VLOOKUP(P50,[1]Plan1!$B$2:$L$546,5,0)&amp;", "&amp;VLOOKUP(P50,[1]Plan1!$B$2:$L$546,6,0)&amp;", "&amp;VLOOKUP(P50,[1]Plan1!$B$2:$L$546,7,0)&amp;", "&amp;VLOOKUP(P50,[1]Plan1!$B$2:$L$546,8,0)&amp;", "&amp;VLOOKUP(P50,[1]Plan1!$B$2:$L$546,9,0)&amp;", CEP "&amp;VLOOKUP(P50,[1]Plan1!$B$2:$L$546,10,0)&amp;", "&amp;VLOOKUP(P50,[1]Plan1!$B$2:$L$546,11,0)</f>
        <v>AV ALBERTO SOARES SAMPAIO , 1240, , CAPUAVA , MAUA, SP, CEP 09.380-000, BR</v>
      </c>
      <c r="G50" s="92" t="s">
        <v>2657</v>
      </c>
      <c r="H50" s="92" t="s">
        <v>491</v>
      </c>
      <c r="I50" s="101">
        <v>44696.44</v>
      </c>
      <c r="J50" s="93"/>
      <c r="K50" s="94">
        <v>42083</v>
      </c>
      <c r="L50" s="39">
        <v>1337350</v>
      </c>
      <c r="P50" s="78">
        <v>47854831002057</v>
      </c>
    </row>
    <row r="51" spans="2:16" ht="13.5" customHeight="1" x14ac:dyDescent="0.2">
      <c r="B51" s="100" t="s">
        <v>30</v>
      </c>
      <c r="C51" s="92" t="s">
        <v>59</v>
      </c>
      <c r="D51" s="78">
        <v>47854831002057</v>
      </c>
      <c r="E51" s="92" t="str">
        <f t="shared" si="0"/>
        <v>47.854.831/0020-57</v>
      </c>
      <c r="F51" s="99" t="str">
        <f>VLOOKUP(P51,[1]Plan1!$B$2:$L$546,4,0)&amp;", "&amp;VLOOKUP(P51,[1]Plan1!$B$2:$L$546,5,0)&amp;", "&amp;VLOOKUP(P51,[1]Plan1!$B$2:$L$546,6,0)&amp;", "&amp;VLOOKUP(P51,[1]Plan1!$B$2:$L$546,7,0)&amp;", "&amp;VLOOKUP(P51,[1]Plan1!$B$2:$L$546,8,0)&amp;", "&amp;VLOOKUP(P51,[1]Plan1!$B$2:$L$546,9,0)&amp;", CEP "&amp;VLOOKUP(P51,[1]Plan1!$B$2:$L$546,10,0)&amp;", "&amp;VLOOKUP(P51,[1]Plan1!$B$2:$L$546,11,0)</f>
        <v>AV ALBERTO SOARES SAMPAIO , 1240, , CAPUAVA , MAUA, SP, CEP 09.380-000, BR</v>
      </c>
      <c r="G51" s="92" t="s">
        <v>2657</v>
      </c>
      <c r="H51" s="92" t="s">
        <v>492</v>
      </c>
      <c r="I51" s="101">
        <v>44683.03</v>
      </c>
      <c r="J51" s="93"/>
      <c r="K51" s="94">
        <v>42090</v>
      </c>
      <c r="L51" s="39">
        <v>1337350</v>
      </c>
      <c r="P51" s="78">
        <v>47854831002057</v>
      </c>
    </row>
    <row r="52" spans="2:16" ht="13.5" customHeight="1" x14ac:dyDescent="0.2">
      <c r="B52" s="100" t="s">
        <v>30</v>
      </c>
      <c r="C52" s="92" t="s">
        <v>59</v>
      </c>
      <c r="D52" s="78">
        <v>47854831002057</v>
      </c>
      <c r="E52" s="92" t="str">
        <f t="shared" si="0"/>
        <v>47.854.831/0020-57</v>
      </c>
      <c r="F52" s="99" t="str">
        <f>VLOOKUP(P52,[1]Plan1!$B$2:$L$546,4,0)&amp;", "&amp;VLOOKUP(P52,[1]Plan1!$B$2:$L$546,5,0)&amp;", "&amp;VLOOKUP(P52,[1]Plan1!$B$2:$L$546,6,0)&amp;", "&amp;VLOOKUP(P52,[1]Plan1!$B$2:$L$546,7,0)&amp;", "&amp;VLOOKUP(P52,[1]Plan1!$B$2:$L$546,8,0)&amp;", "&amp;VLOOKUP(P52,[1]Plan1!$B$2:$L$546,9,0)&amp;", CEP "&amp;VLOOKUP(P52,[1]Plan1!$B$2:$L$546,10,0)&amp;", "&amp;VLOOKUP(P52,[1]Plan1!$B$2:$L$546,11,0)</f>
        <v>AV ALBERTO SOARES SAMPAIO , 1240, , CAPUAVA , MAUA, SP, CEP 09.380-000, BR</v>
      </c>
      <c r="G52" s="92" t="s">
        <v>2657</v>
      </c>
      <c r="H52" s="92" t="s">
        <v>493</v>
      </c>
      <c r="I52" s="101">
        <v>44683.03</v>
      </c>
      <c r="J52" s="93"/>
      <c r="K52" s="94">
        <v>42100</v>
      </c>
      <c r="L52" s="39">
        <v>1337350</v>
      </c>
      <c r="P52" s="78">
        <v>47854831002057</v>
      </c>
    </row>
    <row r="53" spans="2:16" ht="13.5" customHeight="1" x14ac:dyDescent="0.2">
      <c r="B53" s="100" t="s">
        <v>30</v>
      </c>
      <c r="C53" s="92" t="s">
        <v>59</v>
      </c>
      <c r="D53" s="78">
        <v>47854831002057</v>
      </c>
      <c r="E53" s="92" t="str">
        <f t="shared" si="0"/>
        <v>47.854.831/0020-57</v>
      </c>
      <c r="F53" s="99" t="str">
        <f>VLOOKUP(P53,[1]Plan1!$B$2:$L$546,4,0)&amp;", "&amp;VLOOKUP(P53,[1]Plan1!$B$2:$L$546,5,0)&amp;", "&amp;VLOOKUP(P53,[1]Plan1!$B$2:$L$546,6,0)&amp;", "&amp;VLOOKUP(P53,[1]Plan1!$B$2:$L$546,7,0)&amp;", "&amp;VLOOKUP(P53,[1]Plan1!$B$2:$L$546,8,0)&amp;", "&amp;VLOOKUP(P53,[1]Plan1!$B$2:$L$546,9,0)&amp;", CEP "&amp;VLOOKUP(P53,[1]Plan1!$B$2:$L$546,10,0)&amp;", "&amp;VLOOKUP(P53,[1]Plan1!$B$2:$L$546,11,0)</f>
        <v>AV ALBERTO SOARES SAMPAIO , 1240, , CAPUAVA , MAUA, SP, CEP 09.380-000, BR</v>
      </c>
      <c r="G53" s="92" t="s">
        <v>2657</v>
      </c>
      <c r="H53" s="92" t="s">
        <v>494</v>
      </c>
      <c r="I53" s="101">
        <v>696.81</v>
      </c>
      <c r="J53" s="93"/>
      <c r="K53" s="94">
        <v>42087</v>
      </c>
      <c r="L53" s="39">
        <v>1346400</v>
      </c>
      <c r="P53" s="78">
        <v>47854831002057</v>
      </c>
    </row>
    <row r="54" spans="2:16" ht="13.5" customHeight="1" x14ac:dyDescent="0.2">
      <c r="B54" s="100" t="s">
        <v>30</v>
      </c>
      <c r="C54" s="92" t="s">
        <v>59</v>
      </c>
      <c r="D54" s="78">
        <v>47854831002057</v>
      </c>
      <c r="E54" s="92" t="str">
        <f t="shared" si="0"/>
        <v>47.854.831/0020-57</v>
      </c>
      <c r="F54" s="99" t="str">
        <f>VLOOKUP(P54,[1]Plan1!$B$2:$L$546,4,0)&amp;", "&amp;VLOOKUP(P54,[1]Plan1!$B$2:$L$546,5,0)&amp;", "&amp;VLOOKUP(P54,[1]Plan1!$B$2:$L$546,6,0)&amp;", "&amp;VLOOKUP(P54,[1]Plan1!$B$2:$L$546,7,0)&amp;", "&amp;VLOOKUP(P54,[1]Plan1!$B$2:$L$546,8,0)&amp;", "&amp;VLOOKUP(P54,[1]Plan1!$B$2:$L$546,9,0)&amp;", CEP "&amp;VLOOKUP(P54,[1]Plan1!$B$2:$L$546,10,0)&amp;", "&amp;VLOOKUP(P54,[1]Plan1!$B$2:$L$546,11,0)</f>
        <v>AV ALBERTO SOARES SAMPAIO , 1240, , CAPUAVA , MAUA, SP, CEP 09.380-000, BR</v>
      </c>
      <c r="G54" s="92" t="s">
        <v>2657</v>
      </c>
      <c r="H54" s="92" t="s">
        <v>495</v>
      </c>
      <c r="I54" s="101">
        <v>696.6</v>
      </c>
      <c r="J54" s="93"/>
      <c r="K54" s="94">
        <v>42094</v>
      </c>
      <c r="L54" s="39">
        <v>1346400</v>
      </c>
      <c r="P54" s="78">
        <v>47854831002057</v>
      </c>
    </row>
    <row r="55" spans="2:16" ht="13.5" customHeight="1" x14ac:dyDescent="0.2">
      <c r="B55" s="100" t="s">
        <v>30</v>
      </c>
      <c r="C55" s="92" t="s">
        <v>59</v>
      </c>
      <c r="D55" s="78">
        <v>47854831002057</v>
      </c>
      <c r="E55" s="92" t="str">
        <f t="shared" si="0"/>
        <v>47.854.831/0020-57</v>
      </c>
      <c r="F55" s="99" t="str">
        <f>VLOOKUP(P55,[1]Plan1!$B$2:$L$546,4,0)&amp;", "&amp;VLOOKUP(P55,[1]Plan1!$B$2:$L$546,5,0)&amp;", "&amp;VLOOKUP(P55,[1]Plan1!$B$2:$L$546,6,0)&amp;", "&amp;VLOOKUP(P55,[1]Plan1!$B$2:$L$546,7,0)&amp;", "&amp;VLOOKUP(P55,[1]Plan1!$B$2:$L$546,8,0)&amp;", "&amp;VLOOKUP(P55,[1]Plan1!$B$2:$L$546,9,0)&amp;", CEP "&amp;VLOOKUP(P55,[1]Plan1!$B$2:$L$546,10,0)&amp;", "&amp;VLOOKUP(P55,[1]Plan1!$B$2:$L$546,11,0)</f>
        <v>AV ALBERTO SOARES SAMPAIO , 1240, , CAPUAVA , MAUA, SP, CEP 09.380-000, BR</v>
      </c>
      <c r="G55" s="92" t="s">
        <v>2657</v>
      </c>
      <c r="H55" s="92" t="s">
        <v>496</v>
      </c>
      <c r="I55" s="101">
        <v>696.59</v>
      </c>
      <c r="J55" s="93"/>
      <c r="K55" s="94">
        <v>42101</v>
      </c>
      <c r="L55" s="39">
        <v>1346400</v>
      </c>
      <c r="P55" s="78">
        <v>47854831002057</v>
      </c>
    </row>
    <row r="56" spans="2:16" ht="13.5" customHeight="1" x14ac:dyDescent="0.2">
      <c r="B56" s="100" t="s">
        <v>30</v>
      </c>
      <c r="C56" s="92" t="s">
        <v>59</v>
      </c>
      <c r="D56" s="78">
        <v>47854831002138</v>
      </c>
      <c r="E56" s="92" t="str">
        <f t="shared" si="0"/>
        <v>47.854.831/0021-38</v>
      </c>
      <c r="F56" s="99" t="str">
        <f>VLOOKUP(P56,[1]Plan1!$B$2:$L$546,4,0)&amp;", "&amp;VLOOKUP(P56,[1]Plan1!$B$2:$L$546,5,0)&amp;", "&amp;VLOOKUP(P56,[1]Plan1!$B$2:$L$546,6,0)&amp;", "&amp;VLOOKUP(P56,[1]Plan1!$B$2:$L$546,7,0)&amp;", "&amp;VLOOKUP(P56,[1]Plan1!$B$2:$L$546,8,0)&amp;", "&amp;VLOOKUP(P56,[1]Plan1!$B$2:$L$546,9,0)&amp;", CEP "&amp;VLOOKUP(P56,[1]Plan1!$B$2:$L$546,10,0)&amp;", "&amp;VLOOKUP(P56,[1]Plan1!$B$2:$L$546,11,0)</f>
        <v>R CORONEL SOUZA FRANCO, 64, SETOR BANDEIRANTE QUIMICA , VILA MALUF , SUZANO , SP, CEP 08.686-010 , BR</v>
      </c>
      <c r="G56" s="92" t="s">
        <v>2657</v>
      </c>
      <c r="H56" s="92" t="s">
        <v>497</v>
      </c>
      <c r="I56" s="101">
        <v>3780.76</v>
      </c>
      <c r="J56" s="93"/>
      <c r="K56" s="94">
        <v>42055</v>
      </c>
      <c r="L56" s="39">
        <v>1328176</v>
      </c>
      <c r="P56" s="78">
        <v>47854831002138</v>
      </c>
    </row>
    <row r="57" spans="2:16" ht="13.5" customHeight="1" x14ac:dyDescent="0.2">
      <c r="B57" s="100" t="s">
        <v>30</v>
      </c>
      <c r="C57" s="92" t="s">
        <v>59</v>
      </c>
      <c r="D57" s="78">
        <v>47854831002138</v>
      </c>
      <c r="E57" s="92" t="str">
        <f t="shared" si="0"/>
        <v>47.854.831/0021-38</v>
      </c>
      <c r="F57" s="99" t="str">
        <f>VLOOKUP(P57,[1]Plan1!$B$2:$L$546,4,0)&amp;", "&amp;VLOOKUP(P57,[1]Plan1!$B$2:$L$546,5,0)&amp;", "&amp;VLOOKUP(P57,[1]Plan1!$B$2:$L$546,6,0)&amp;", "&amp;VLOOKUP(P57,[1]Plan1!$B$2:$L$546,7,0)&amp;", "&amp;VLOOKUP(P57,[1]Plan1!$B$2:$L$546,8,0)&amp;", "&amp;VLOOKUP(P57,[1]Plan1!$B$2:$L$546,9,0)&amp;", CEP "&amp;VLOOKUP(P57,[1]Plan1!$B$2:$L$546,10,0)&amp;", "&amp;VLOOKUP(P57,[1]Plan1!$B$2:$L$546,11,0)</f>
        <v>R CORONEL SOUZA FRANCO, 64, SETOR BANDEIRANTE QUIMICA , VILA MALUF , SUZANO , SP, CEP 08.686-010 , BR</v>
      </c>
      <c r="G57" s="92" t="s">
        <v>2657</v>
      </c>
      <c r="H57" s="92" t="s">
        <v>498</v>
      </c>
      <c r="I57" s="101">
        <v>3779.62</v>
      </c>
      <c r="J57" s="93"/>
      <c r="K57" s="94">
        <v>42062</v>
      </c>
      <c r="L57" s="39">
        <v>1328176</v>
      </c>
      <c r="P57" s="78">
        <v>47854831002138</v>
      </c>
    </row>
    <row r="58" spans="2:16" ht="13.5" customHeight="1" x14ac:dyDescent="0.2">
      <c r="B58" s="100" t="s">
        <v>30</v>
      </c>
      <c r="C58" s="92" t="s">
        <v>59</v>
      </c>
      <c r="D58" s="78">
        <v>47854831002138</v>
      </c>
      <c r="E58" s="92" t="str">
        <f t="shared" si="0"/>
        <v>47.854.831/0021-38</v>
      </c>
      <c r="F58" s="99" t="str">
        <f>VLOOKUP(P58,[1]Plan1!$B$2:$L$546,4,0)&amp;", "&amp;VLOOKUP(P58,[1]Plan1!$B$2:$L$546,5,0)&amp;", "&amp;VLOOKUP(P58,[1]Plan1!$B$2:$L$546,6,0)&amp;", "&amp;VLOOKUP(P58,[1]Plan1!$B$2:$L$546,7,0)&amp;", "&amp;VLOOKUP(P58,[1]Plan1!$B$2:$L$546,8,0)&amp;", "&amp;VLOOKUP(P58,[1]Plan1!$B$2:$L$546,9,0)&amp;", CEP "&amp;VLOOKUP(P58,[1]Plan1!$B$2:$L$546,10,0)&amp;", "&amp;VLOOKUP(P58,[1]Plan1!$B$2:$L$546,11,0)</f>
        <v>R CORONEL SOUZA FRANCO, 64, SETOR BANDEIRANTE QUIMICA , VILA MALUF , SUZANO , SP, CEP 08.686-010 , BR</v>
      </c>
      <c r="G58" s="92" t="s">
        <v>2657</v>
      </c>
      <c r="H58" s="92" t="s">
        <v>499</v>
      </c>
      <c r="I58" s="101">
        <v>3779.62</v>
      </c>
      <c r="J58" s="93"/>
      <c r="K58" s="94">
        <v>42069</v>
      </c>
      <c r="L58" s="39">
        <v>1328176</v>
      </c>
      <c r="P58" s="78">
        <v>47854831002138</v>
      </c>
    </row>
    <row r="59" spans="2:16" ht="13.5" customHeight="1" x14ac:dyDescent="0.2">
      <c r="B59" s="100" t="s">
        <v>30</v>
      </c>
      <c r="C59" s="92" t="s">
        <v>59</v>
      </c>
      <c r="D59" s="78">
        <v>47854831002138</v>
      </c>
      <c r="E59" s="92" t="str">
        <f t="shared" si="0"/>
        <v>47.854.831/0021-38</v>
      </c>
      <c r="F59" s="99" t="str">
        <f>VLOOKUP(P59,[1]Plan1!$B$2:$L$546,4,0)&amp;", "&amp;VLOOKUP(P59,[1]Plan1!$B$2:$L$546,5,0)&amp;", "&amp;VLOOKUP(P59,[1]Plan1!$B$2:$L$546,6,0)&amp;", "&amp;VLOOKUP(P59,[1]Plan1!$B$2:$L$546,7,0)&amp;", "&amp;VLOOKUP(P59,[1]Plan1!$B$2:$L$546,8,0)&amp;", "&amp;VLOOKUP(P59,[1]Plan1!$B$2:$L$546,9,0)&amp;", CEP "&amp;VLOOKUP(P59,[1]Plan1!$B$2:$L$546,10,0)&amp;", "&amp;VLOOKUP(P59,[1]Plan1!$B$2:$L$546,11,0)</f>
        <v>R CORONEL SOUZA FRANCO, 64, SETOR BANDEIRANTE QUIMICA , VILA MALUF , SUZANO , SP, CEP 08.686-010 , BR</v>
      </c>
      <c r="G59" s="92" t="s">
        <v>2657</v>
      </c>
      <c r="H59" s="92" t="s">
        <v>500</v>
      </c>
      <c r="I59" s="101">
        <v>6490</v>
      </c>
      <c r="J59" s="93"/>
      <c r="K59" s="94">
        <v>42072</v>
      </c>
      <c r="L59" s="39">
        <v>1337554</v>
      </c>
      <c r="P59" s="78">
        <v>47854831002138</v>
      </c>
    </row>
    <row r="60" spans="2:16" ht="13.5" customHeight="1" x14ac:dyDescent="0.2">
      <c r="B60" s="100" t="s">
        <v>30</v>
      </c>
      <c r="C60" s="92" t="s">
        <v>60</v>
      </c>
      <c r="D60" s="78">
        <v>408307000207</v>
      </c>
      <c r="E60" s="92" t="str">
        <f t="shared" si="0"/>
        <v>00.408.307/0002-07</v>
      </c>
      <c r="F60" s="99" t="str">
        <f>VLOOKUP(P60,[1]Plan1!$B$2:$L$546,4,0)&amp;", "&amp;VLOOKUP(P60,[1]Plan1!$B$2:$L$546,5,0)&amp;", "&amp;VLOOKUP(P60,[1]Plan1!$B$2:$L$546,6,0)&amp;", "&amp;VLOOKUP(P60,[1]Plan1!$B$2:$L$546,7,0)&amp;", "&amp;VLOOKUP(P60,[1]Plan1!$B$2:$L$546,8,0)&amp;", "&amp;VLOOKUP(P60,[1]Plan1!$B$2:$L$546,9,0)&amp;", CEP "&amp;VLOOKUP(P60,[1]Plan1!$B$2:$L$546,10,0)&amp;", "&amp;VLOOKUP(P60,[1]Plan1!$B$2:$L$546,11,0)</f>
        <v>EST DA A.B.B, 111 , , CHACARA PRIMAVERA, BATATAIS , SP , CEP 14.300-000 , br</v>
      </c>
      <c r="G60" s="92" t="s">
        <v>2657</v>
      </c>
      <c r="H60" s="92" t="s">
        <v>501</v>
      </c>
      <c r="I60" s="101">
        <v>4856</v>
      </c>
      <c r="J60" s="93"/>
      <c r="K60" s="94">
        <v>41985</v>
      </c>
      <c r="L60" s="39">
        <v>1301932</v>
      </c>
      <c r="P60" s="78">
        <v>408307000207</v>
      </c>
    </row>
    <row r="61" spans="2:16" ht="13.5" customHeight="1" x14ac:dyDescent="0.2">
      <c r="B61" s="100" t="s">
        <v>30</v>
      </c>
      <c r="C61" s="92" t="s">
        <v>61</v>
      </c>
      <c r="D61" s="78">
        <v>55243570000102</v>
      </c>
      <c r="E61" s="92" t="str">
        <f t="shared" si="0"/>
        <v>55.243.570/0001-02</v>
      </c>
      <c r="F61" s="99" t="str">
        <f>VLOOKUP(P61,[1]Plan1!$B$2:$L$546,4,0)&amp;", "&amp;VLOOKUP(P61,[1]Plan1!$B$2:$L$546,5,0)&amp;", "&amp;VLOOKUP(P61,[1]Plan1!$B$2:$L$546,6,0)&amp;", "&amp;VLOOKUP(P61,[1]Plan1!$B$2:$L$546,7,0)&amp;", "&amp;VLOOKUP(P61,[1]Plan1!$B$2:$L$546,8,0)&amp;", "&amp;VLOOKUP(P61,[1]Plan1!$B$2:$L$546,9,0)&amp;", CEP "&amp;VLOOKUP(P61,[1]Plan1!$B$2:$L$546,10,0)&amp;", "&amp;VLOOKUP(P61,[1]Plan1!$B$2:$L$546,11,0)</f>
        <v>ROD SP 333 , s/n, KM 406 , ZONA RURAL , ASSIS , sp, CEP 19.807-155 , BR</v>
      </c>
      <c r="G61" s="92" t="s">
        <v>2657</v>
      </c>
      <c r="H61" s="92" t="s">
        <v>502</v>
      </c>
      <c r="I61" s="101">
        <v>11488</v>
      </c>
      <c r="J61" s="93"/>
      <c r="K61" s="94">
        <v>42123</v>
      </c>
      <c r="L61" s="39">
        <v>1352323</v>
      </c>
      <c r="P61" s="78">
        <v>55243570000102</v>
      </c>
    </row>
    <row r="62" spans="2:16" ht="13.5" customHeight="1" x14ac:dyDescent="0.2">
      <c r="B62" s="100" t="s">
        <v>30</v>
      </c>
      <c r="C62" s="92" t="s">
        <v>61</v>
      </c>
      <c r="D62" s="78">
        <v>55243570000102</v>
      </c>
      <c r="E62" s="92" t="str">
        <f t="shared" si="0"/>
        <v>55.243.570/0001-02</v>
      </c>
      <c r="F62" s="99" t="str">
        <f>VLOOKUP(P62,[1]Plan1!$B$2:$L$546,4,0)&amp;", "&amp;VLOOKUP(P62,[1]Plan1!$B$2:$L$546,5,0)&amp;", "&amp;VLOOKUP(P62,[1]Plan1!$B$2:$L$546,6,0)&amp;", "&amp;VLOOKUP(P62,[1]Plan1!$B$2:$L$546,7,0)&amp;", "&amp;VLOOKUP(P62,[1]Plan1!$B$2:$L$546,8,0)&amp;", "&amp;VLOOKUP(P62,[1]Plan1!$B$2:$L$546,9,0)&amp;", CEP "&amp;VLOOKUP(P62,[1]Plan1!$B$2:$L$546,10,0)&amp;", "&amp;VLOOKUP(P62,[1]Plan1!$B$2:$L$546,11,0)</f>
        <v>ROD SP 333 , s/n, KM 406 , ZONA RURAL , ASSIS , sp, CEP 19.807-155 , BR</v>
      </c>
      <c r="G62" s="92" t="s">
        <v>2657</v>
      </c>
      <c r="H62" s="92" t="s">
        <v>503</v>
      </c>
      <c r="I62" s="101">
        <v>11488</v>
      </c>
      <c r="J62" s="93"/>
      <c r="K62" s="94">
        <v>42130</v>
      </c>
      <c r="L62" s="39">
        <v>1352323</v>
      </c>
      <c r="P62" s="78">
        <v>55243570000102</v>
      </c>
    </row>
    <row r="63" spans="2:16" ht="13.5" customHeight="1" x14ac:dyDescent="0.2">
      <c r="B63" s="100" t="s">
        <v>30</v>
      </c>
      <c r="C63" s="92" t="s">
        <v>61</v>
      </c>
      <c r="D63" s="78">
        <v>55243570000102</v>
      </c>
      <c r="E63" s="92" t="str">
        <f t="shared" si="0"/>
        <v>55.243.570/0001-02</v>
      </c>
      <c r="F63" s="99" t="str">
        <f>VLOOKUP(P63,[1]Plan1!$B$2:$L$546,4,0)&amp;", "&amp;VLOOKUP(P63,[1]Plan1!$B$2:$L$546,5,0)&amp;", "&amp;VLOOKUP(P63,[1]Plan1!$B$2:$L$546,6,0)&amp;", "&amp;VLOOKUP(P63,[1]Plan1!$B$2:$L$546,7,0)&amp;", "&amp;VLOOKUP(P63,[1]Plan1!$B$2:$L$546,8,0)&amp;", "&amp;VLOOKUP(P63,[1]Plan1!$B$2:$L$546,9,0)&amp;", CEP "&amp;VLOOKUP(P63,[1]Plan1!$B$2:$L$546,10,0)&amp;", "&amp;VLOOKUP(P63,[1]Plan1!$B$2:$L$546,11,0)</f>
        <v>ROD SP 333 , s/n, KM 406 , ZONA RURAL , ASSIS , sp, CEP 19.807-155 , BR</v>
      </c>
      <c r="G63" s="92" t="s">
        <v>2657</v>
      </c>
      <c r="H63" s="92" t="s">
        <v>504</v>
      </c>
      <c r="I63" s="101">
        <v>11488</v>
      </c>
      <c r="J63" s="93"/>
      <c r="K63" s="94">
        <v>42137</v>
      </c>
      <c r="L63" s="39">
        <v>1352323</v>
      </c>
      <c r="P63" s="78">
        <v>55243570000102</v>
      </c>
    </row>
    <row r="64" spans="2:16" ht="13.5" customHeight="1" x14ac:dyDescent="0.2">
      <c r="B64" s="100" t="s">
        <v>30</v>
      </c>
      <c r="C64" s="92" t="s">
        <v>61</v>
      </c>
      <c r="D64" s="78">
        <v>55243570000102</v>
      </c>
      <c r="E64" s="92" t="str">
        <f t="shared" si="0"/>
        <v>55.243.570/0001-02</v>
      </c>
      <c r="F64" s="99" t="str">
        <f>VLOOKUP(P64,[1]Plan1!$B$2:$L$546,4,0)&amp;", "&amp;VLOOKUP(P64,[1]Plan1!$B$2:$L$546,5,0)&amp;", "&amp;VLOOKUP(P64,[1]Plan1!$B$2:$L$546,6,0)&amp;", "&amp;VLOOKUP(P64,[1]Plan1!$B$2:$L$546,7,0)&amp;", "&amp;VLOOKUP(P64,[1]Plan1!$B$2:$L$546,8,0)&amp;", "&amp;VLOOKUP(P64,[1]Plan1!$B$2:$L$546,9,0)&amp;", CEP "&amp;VLOOKUP(P64,[1]Plan1!$B$2:$L$546,10,0)&amp;", "&amp;VLOOKUP(P64,[1]Plan1!$B$2:$L$546,11,0)</f>
        <v>ROD SP 333 , s/n, KM 406 , ZONA RURAL , ASSIS , sp, CEP 19.807-155 , BR</v>
      </c>
      <c r="G64" s="92" t="s">
        <v>2657</v>
      </c>
      <c r="H64" s="92" t="s">
        <v>505</v>
      </c>
      <c r="I64" s="101">
        <v>11488</v>
      </c>
      <c r="J64" s="93"/>
      <c r="K64" s="94">
        <v>42144</v>
      </c>
      <c r="L64" s="39">
        <v>1352323</v>
      </c>
      <c r="P64" s="78">
        <v>55243570000102</v>
      </c>
    </row>
    <row r="65" spans="2:16" ht="13.5" customHeight="1" x14ac:dyDescent="0.2">
      <c r="B65" s="100" t="s">
        <v>30</v>
      </c>
      <c r="C65" s="92" t="s">
        <v>61</v>
      </c>
      <c r="D65" s="78">
        <v>55243570000528</v>
      </c>
      <c r="E65" s="92" t="str">
        <f t="shared" si="0"/>
        <v>55.243.570/0005-28</v>
      </c>
      <c r="F65" s="99" t="str">
        <f>VLOOKUP(P65,[1]Plan1!$B$2:$L$546,4,0)&amp;", "&amp;VLOOKUP(P65,[1]Plan1!$B$2:$L$546,5,0)&amp;", "&amp;VLOOKUP(P65,[1]Plan1!$B$2:$L$546,6,0)&amp;", "&amp;VLOOKUP(P65,[1]Plan1!$B$2:$L$546,7,0)&amp;", "&amp;VLOOKUP(P65,[1]Plan1!$B$2:$L$546,8,0)&amp;", "&amp;VLOOKUP(P65,[1]Plan1!$B$2:$L$546,9,0)&amp;", CEP "&amp;VLOOKUP(P65,[1]Plan1!$B$2:$L$546,10,0)&amp;", "&amp;VLOOKUP(P65,[1]Plan1!$B$2:$L$546,11,0)</f>
        <v>, , , , , , CEP , BR</v>
      </c>
      <c r="G65" s="92" t="s">
        <v>2657</v>
      </c>
      <c r="H65" s="92" t="s">
        <v>506</v>
      </c>
      <c r="I65" s="101">
        <v>4.66</v>
      </c>
      <c r="J65" s="93"/>
      <c r="K65" s="94">
        <v>42003</v>
      </c>
      <c r="L65" s="39">
        <v>1305755</v>
      </c>
      <c r="P65" s="78">
        <v>55243570000528</v>
      </c>
    </row>
    <row r="66" spans="2:16" ht="13.5" customHeight="1" x14ac:dyDescent="0.2">
      <c r="B66" s="100" t="s">
        <v>30</v>
      </c>
      <c r="C66" s="92" t="s">
        <v>62</v>
      </c>
      <c r="D66" s="78">
        <v>33391434001603</v>
      </c>
      <c r="E66" s="92" t="str">
        <f t="shared" si="0"/>
        <v>33.391.434/0016-03</v>
      </c>
      <c r="F66" s="99" t="str">
        <f>VLOOKUP(P66,[1]Plan1!$B$2:$L$546,4,0)&amp;", "&amp;VLOOKUP(P66,[1]Plan1!$B$2:$L$546,5,0)&amp;", "&amp;VLOOKUP(P66,[1]Plan1!$B$2:$L$546,6,0)&amp;", "&amp;VLOOKUP(P66,[1]Plan1!$B$2:$L$546,7,0)&amp;", "&amp;VLOOKUP(P66,[1]Plan1!$B$2:$L$546,8,0)&amp;", "&amp;VLOOKUP(P66,[1]Plan1!$B$2:$L$546,9,0)&amp;", CEP "&amp;VLOOKUP(P66,[1]Plan1!$B$2:$L$546,10,0)&amp;", "&amp;VLOOKUP(P66,[1]Plan1!$B$2:$L$546,11,0)</f>
        <v>BR 116, KM 254,5 , S/N, , TRES PORTOS , ESTEIO , RS, CEP 93.270-000 , BR</v>
      </c>
      <c r="G66" s="92" t="s">
        <v>2657</v>
      </c>
      <c r="H66" s="92" t="s">
        <v>507</v>
      </c>
      <c r="I66" s="101">
        <v>7.2</v>
      </c>
      <c r="J66" s="93"/>
      <c r="K66" s="94">
        <v>42104</v>
      </c>
      <c r="L66" s="39">
        <v>1353980</v>
      </c>
      <c r="P66" s="78">
        <v>33391434001603</v>
      </c>
    </row>
    <row r="67" spans="2:16" ht="13.5" customHeight="1" x14ac:dyDescent="0.2">
      <c r="B67" s="100" t="s">
        <v>30</v>
      </c>
      <c r="C67" s="92" t="s">
        <v>62</v>
      </c>
      <c r="D67" s="78">
        <v>33391434001603</v>
      </c>
      <c r="E67" s="92" t="str">
        <f t="shared" si="0"/>
        <v>33.391.434/0016-03</v>
      </c>
      <c r="F67" s="99" t="str">
        <f>VLOOKUP(P67,[1]Plan1!$B$2:$L$546,4,0)&amp;", "&amp;VLOOKUP(P67,[1]Plan1!$B$2:$L$546,5,0)&amp;", "&amp;VLOOKUP(P67,[1]Plan1!$B$2:$L$546,6,0)&amp;", "&amp;VLOOKUP(P67,[1]Plan1!$B$2:$L$546,7,0)&amp;", "&amp;VLOOKUP(P67,[1]Plan1!$B$2:$L$546,8,0)&amp;", "&amp;VLOOKUP(P67,[1]Plan1!$B$2:$L$546,9,0)&amp;", CEP "&amp;VLOOKUP(P67,[1]Plan1!$B$2:$L$546,10,0)&amp;", "&amp;VLOOKUP(P67,[1]Plan1!$B$2:$L$546,11,0)</f>
        <v>BR 116, KM 254,5 , S/N, , TRES PORTOS , ESTEIO , RS, CEP 93.270-000 , BR</v>
      </c>
      <c r="G67" s="92" t="s">
        <v>2657</v>
      </c>
      <c r="H67" s="92" t="s">
        <v>508</v>
      </c>
      <c r="I67" s="101">
        <v>1377.75</v>
      </c>
      <c r="J67" s="93"/>
      <c r="K67" s="94">
        <v>42121</v>
      </c>
      <c r="L67" s="39">
        <v>1356333</v>
      </c>
      <c r="P67" s="78">
        <v>33391434001603</v>
      </c>
    </row>
    <row r="68" spans="2:16" ht="13.5" customHeight="1" x14ac:dyDescent="0.2">
      <c r="B68" s="100" t="s">
        <v>30</v>
      </c>
      <c r="C68" s="92" t="s">
        <v>63</v>
      </c>
      <c r="D68" s="78">
        <v>4010124000109</v>
      </c>
      <c r="E68" s="92" t="str">
        <f t="shared" si="0"/>
        <v>04.010.124/0001-09</v>
      </c>
      <c r="F68" s="99" t="str">
        <f>VLOOKUP(P68,[1]Plan1!$B$2:$L$546,4,0)&amp;", "&amp;VLOOKUP(P68,[1]Plan1!$B$2:$L$546,5,0)&amp;", "&amp;VLOOKUP(P68,[1]Plan1!$B$2:$L$546,6,0)&amp;", "&amp;VLOOKUP(P68,[1]Plan1!$B$2:$L$546,7,0)&amp;", "&amp;VLOOKUP(P68,[1]Plan1!$B$2:$L$546,8,0)&amp;", "&amp;VLOOKUP(P68,[1]Plan1!$B$2:$L$546,9,0)&amp;", CEP "&amp;VLOOKUP(P68,[1]Plan1!$B$2:$L$546,10,0)&amp;", "&amp;VLOOKUP(P68,[1]Plan1!$B$2:$L$546,11,0)</f>
        <v>AV FUNDIBEM , 344, , CASA GRANDE , DIADEMA , SP, CEP 09.961-390 , BR</v>
      </c>
      <c r="G68" s="92" t="s">
        <v>2657</v>
      </c>
      <c r="H68" s="92" t="s">
        <v>509</v>
      </c>
      <c r="I68" s="101">
        <v>67.02</v>
      </c>
      <c r="J68" s="93"/>
      <c r="K68" s="94">
        <v>41869</v>
      </c>
      <c r="L68" s="39">
        <v>1253568</v>
      </c>
      <c r="P68" s="78">
        <v>4010124000109</v>
      </c>
    </row>
    <row r="69" spans="2:16" ht="13.5" customHeight="1" x14ac:dyDescent="0.2">
      <c r="B69" s="100" t="s">
        <v>30</v>
      </c>
      <c r="C69" s="92" t="s">
        <v>63</v>
      </c>
      <c r="D69" s="78">
        <v>4010124000109</v>
      </c>
      <c r="E69" s="92" t="str">
        <f t="shared" si="0"/>
        <v>04.010.124/0001-09</v>
      </c>
      <c r="F69" s="99" t="str">
        <f>VLOOKUP(P69,[1]Plan1!$B$2:$L$546,4,0)&amp;", "&amp;VLOOKUP(P69,[1]Plan1!$B$2:$L$546,5,0)&amp;", "&amp;VLOOKUP(P69,[1]Plan1!$B$2:$L$546,6,0)&amp;", "&amp;VLOOKUP(P69,[1]Plan1!$B$2:$L$546,7,0)&amp;", "&amp;VLOOKUP(P69,[1]Plan1!$B$2:$L$546,8,0)&amp;", "&amp;VLOOKUP(P69,[1]Plan1!$B$2:$L$546,9,0)&amp;", CEP "&amp;VLOOKUP(P69,[1]Plan1!$B$2:$L$546,10,0)&amp;", "&amp;VLOOKUP(P69,[1]Plan1!$B$2:$L$546,11,0)</f>
        <v>AV FUNDIBEM , 344, , CASA GRANDE , DIADEMA , SP, CEP 09.961-390 , BR</v>
      </c>
      <c r="G69" s="92" t="s">
        <v>2657</v>
      </c>
      <c r="H69" s="92" t="s">
        <v>510</v>
      </c>
      <c r="I69" s="101">
        <v>14840</v>
      </c>
      <c r="J69" s="93"/>
      <c r="K69" s="94">
        <v>41991</v>
      </c>
      <c r="L69" s="39">
        <v>1297752</v>
      </c>
      <c r="P69" s="78">
        <v>4010124000109</v>
      </c>
    </row>
    <row r="70" spans="2:16" ht="13.5" customHeight="1" x14ac:dyDescent="0.2">
      <c r="B70" s="100" t="s">
        <v>30</v>
      </c>
      <c r="C70" s="92" t="s">
        <v>63</v>
      </c>
      <c r="D70" s="78">
        <v>4010124000109</v>
      </c>
      <c r="E70" s="92" t="str">
        <f t="shared" ref="E70:E133" si="1">IF(LEN(P70),TEXT(P70,"00"".""000"".""000""/""0000""-""00"),P70)</f>
        <v>04.010.124/0001-09</v>
      </c>
      <c r="F70" s="99" t="str">
        <f>VLOOKUP(P70,[1]Plan1!$B$2:$L$546,4,0)&amp;", "&amp;VLOOKUP(P70,[1]Plan1!$B$2:$L$546,5,0)&amp;", "&amp;VLOOKUP(P70,[1]Plan1!$B$2:$L$546,6,0)&amp;", "&amp;VLOOKUP(P70,[1]Plan1!$B$2:$L$546,7,0)&amp;", "&amp;VLOOKUP(P70,[1]Plan1!$B$2:$L$546,8,0)&amp;", "&amp;VLOOKUP(P70,[1]Plan1!$B$2:$L$546,9,0)&amp;", CEP "&amp;VLOOKUP(P70,[1]Plan1!$B$2:$L$546,10,0)&amp;", "&amp;VLOOKUP(P70,[1]Plan1!$B$2:$L$546,11,0)</f>
        <v>AV FUNDIBEM , 344, , CASA GRANDE , DIADEMA , SP, CEP 09.961-390 , BR</v>
      </c>
      <c r="G70" s="92" t="s">
        <v>2657</v>
      </c>
      <c r="H70" s="92" t="s">
        <v>511</v>
      </c>
      <c r="I70" s="101">
        <v>7333.33</v>
      </c>
      <c r="J70" s="93"/>
      <c r="K70" s="94">
        <v>41987</v>
      </c>
      <c r="L70" s="39">
        <v>1298387</v>
      </c>
      <c r="P70" s="78">
        <v>4010124000109</v>
      </c>
    </row>
    <row r="71" spans="2:16" ht="13.5" customHeight="1" x14ac:dyDescent="0.2">
      <c r="B71" s="100" t="s">
        <v>30</v>
      </c>
      <c r="C71" s="92" t="s">
        <v>63</v>
      </c>
      <c r="D71" s="78">
        <v>4010124000109</v>
      </c>
      <c r="E71" s="92" t="str">
        <f t="shared" si="1"/>
        <v>04.010.124/0001-09</v>
      </c>
      <c r="F71" s="99" t="str">
        <f>VLOOKUP(P71,[1]Plan1!$B$2:$L$546,4,0)&amp;", "&amp;VLOOKUP(P71,[1]Plan1!$B$2:$L$546,5,0)&amp;", "&amp;VLOOKUP(P71,[1]Plan1!$B$2:$L$546,6,0)&amp;", "&amp;VLOOKUP(P71,[1]Plan1!$B$2:$L$546,7,0)&amp;", "&amp;VLOOKUP(P71,[1]Plan1!$B$2:$L$546,8,0)&amp;", "&amp;VLOOKUP(P71,[1]Plan1!$B$2:$L$546,9,0)&amp;", CEP "&amp;VLOOKUP(P71,[1]Plan1!$B$2:$L$546,10,0)&amp;", "&amp;VLOOKUP(P71,[1]Plan1!$B$2:$L$546,11,0)</f>
        <v>AV FUNDIBEM , 344, , CASA GRANDE , DIADEMA , SP, CEP 09.961-390 , BR</v>
      </c>
      <c r="G71" s="92" t="s">
        <v>2657</v>
      </c>
      <c r="H71" s="92" t="s">
        <v>512</v>
      </c>
      <c r="I71" s="101">
        <v>7333.34</v>
      </c>
      <c r="J71" s="93"/>
      <c r="K71" s="94">
        <v>41997</v>
      </c>
      <c r="L71" s="39">
        <v>1298387</v>
      </c>
      <c r="P71" s="78">
        <v>4010124000109</v>
      </c>
    </row>
    <row r="72" spans="2:16" ht="13.5" customHeight="1" x14ac:dyDescent="0.2">
      <c r="B72" s="100" t="s">
        <v>30</v>
      </c>
      <c r="C72" s="92" t="s">
        <v>63</v>
      </c>
      <c r="D72" s="78">
        <v>4010124000109</v>
      </c>
      <c r="E72" s="92" t="str">
        <f t="shared" si="1"/>
        <v>04.010.124/0001-09</v>
      </c>
      <c r="F72" s="99" t="str">
        <f>VLOOKUP(P72,[1]Plan1!$B$2:$L$546,4,0)&amp;", "&amp;VLOOKUP(P72,[1]Plan1!$B$2:$L$546,5,0)&amp;", "&amp;VLOOKUP(P72,[1]Plan1!$B$2:$L$546,6,0)&amp;", "&amp;VLOOKUP(P72,[1]Plan1!$B$2:$L$546,7,0)&amp;", "&amp;VLOOKUP(P72,[1]Plan1!$B$2:$L$546,8,0)&amp;", "&amp;VLOOKUP(P72,[1]Plan1!$B$2:$L$546,9,0)&amp;", CEP "&amp;VLOOKUP(P72,[1]Plan1!$B$2:$L$546,10,0)&amp;", "&amp;VLOOKUP(P72,[1]Plan1!$B$2:$L$546,11,0)</f>
        <v>AV FUNDIBEM , 344, , CASA GRANDE , DIADEMA , SP, CEP 09.961-390 , BR</v>
      </c>
      <c r="G72" s="92" t="s">
        <v>2657</v>
      </c>
      <c r="H72" s="92" t="s">
        <v>513</v>
      </c>
      <c r="I72" s="101">
        <v>9253.33</v>
      </c>
      <c r="J72" s="93"/>
      <c r="K72" s="94">
        <v>41987</v>
      </c>
      <c r="L72" s="39">
        <v>1304215</v>
      </c>
      <c r="P72" s="78">
        <v>4010124000109</v>
      </c>
    </row>
    <row r="73" spans="2:16" ht="13.5" customHeight="1" x14ac:dyDescent="0.2">
      <c r="B73" s="100" t="s">
        <v>30</v>
      </c>
      <c r="C73" s="92" t="s">
        <v>63</v>
      </c>
      <c r="D73" s="78">
        <v>4010124000109</v>
      </c>
      <c r="E73" s="92" t="str">
        <f t="shared" si="1"/>
        <v>04.010.124/0001-09</v>
      </c>
      <c r="F73" s="99" t="str">
        <f>VLOOKUP(P73,[1]Plan1!$B$2:$L$546,4,0)&amp;", "&amp;VLOOKUP(P73,[1]Plan1!$B$2:$L$546,5,0)&amp;", "&amp;VLOOKUP(P73,[1]Plan1!$B$2:$L$546,6,0)&amp;", "&amp;VLOOKUP(P73,[1]Plan1!$B$2:$L$546,7,0)&amp;", "&amp;VLOOKUP(P73,[1]Plan1!$B$2:$L$546,8,0)&amp;", "&amp;VLOOKUP(P73,[1]Plan1!$B$2:$L$546,9,0)&amp;", CEP "&amp;VLOOKUP(P73,[1]Plan1!$B$2:$L$546,10,0)&amp;", "&amp;VLOOKUP(P73,[1]Plan1!$B$2:$L$546,11,0)</f>
        <v>AV FUNDIBEM , 344, , CASA GRANDE , DIADEMA , SP, CEP 09.961-390 , BR</v>
      </c>
      <c r="G73" s="92" t="s">
        <v>2657</v>
      </c>
      <c r="H73" s="92" t="s">
        <v>514</v>
      </c>
      <c r="I73" s="101">
        <v>9253.33</v>
      </c>
      <c r="J73" s="93"/>
      <c r="K73" s="94">
        <v>41997</v>
      </c>
      <c r="L73" s="39">
        <v>1304215</v>
      </c>
      <c r="P73" s="78">
        <v>4010124000109</v>
      </c>
    </row>
    <row r="74" spans="2:16" ht="13.5" customHeight="1" x14ac:dyDescent="0.2">
      <c r="B74" s="100" t="s">
        <v>30</v>
      </c>
      <c r="C74" s="92" t="s">
        <v>63</v>
      </c>
      <c r="D74" s="78">
        <v>4010124000109</v>
      </c>
      <c r="E74" s="92" t="str">
        <f t="shared" si="1"/>
        <v>04.010.124/0001-09</v>
      </c>
      <c r="F74" s="99" t="str">
        <f>VLOOKUP(P74,[1]Plan1!$B$2:$L$546,4,0)&amp;", "&amp;VLOOKUP(P74,[1]Plan1!$B$2:$L$546,5,0)&amp;", "&amp;VLOOKUP(P74,[1]Plan1!$B$2:$L$546,6,0)&amp;", "&amp;VLOOKUP(P74,[1]Plan1!$B$2:$L$546,7,0)&amp;", "&amp;VLOOKUP(P74,[1]Plan1!$B$2:$L$546,8,0)&amp;", "&amp;VLOOKUP(P74,[1]Plan1!$B$2:$L$546,9,0)&amp;", CEP "&amp;VLOOKUP(P74,[1]Plan1!$B$2:$L$546,10,0)&amp;", "&amp;VLOOKUP(P74,[1]Plan1!$B$2:$L$546,11,0)</f>
        <v>AV FUNDIBEM , 344, , CASA GRANDE , DIADEMA , SP, CEP 09.961-390 , BR</v>
      </c>
      <c r="G74" s="92" t="s">
        <v>2657</v>
      </c>
      <c r="H74" s="92" t="s">
        <v>515</v>
      </c>
      <c r="I74" s="101">
        <v>9253.34</v>
      </c>
      <c r="J74" s="93"/>
      <c r="K74" s="94">
        <v>42007</v>
      </c>
      <c r="L74" s="39">
        <v>1304215</v>
      </c>
      <c r="P74" s="78">
        <v>4010124000109</v>
      </c>
    </row>
    <row r="75" spans="2:16" ht="13.5" customHeight="1" x14ac:dyDescent="0.2">
      <c r="B75" s="100" t="s">
        <v>30</v>
      </c>
      <c r="C75" s="92" t="s">
        <v>63</v>
      </c>
      <c r="D75" s="78">
        <v>4010124000109</v>
      </c>
      <c r="E75" s="92" t="str">
        <f t="shared" si="1"/>
        <v>04.010.124/0001-09</v>
      </c>
      <c r="F75" s="99" t="str">
        <f>VLOOKUP(P75,[1]Plan1!$B$2:$L$546,4,0)&amp;", "&amp;VLOOKUP(P75,[1]Plan1!$B$2:$L$546,5,0)&amp;", "&amp;VLOOKUP(P75,[1]Plan1!$B$2:$L$546,6,0)&amp;", "&amp;VLOOKUP(P75,[1]Plan1!$B$2:$L$546,7,0)&amp;", "&amp;VLOOKUP(P75,[1]Plan1!$B$2:$L$546,8,0)&amp;", "&amp;VLOOKUP(P75,[1]Plan1!$B$2:$L$546,9,0)&amp;", CEP "&amp;VLOOKUP(P75,[1]Plan1!$B$2:$L$546,10,0)&amp;", "&amp;VLOOKUP(P75,[1]Plan1!$B$2:$L$546,11,0)</f>
        <v>AV FUNDIBEM , 344, , CASA GRANDE , DIADEMA , SP, CEP 09.961-390 , BR</v>
      </c>
      <c r="G75" s="92" t="s">
        <v>2657</v>
      </c>
      <c r="H75" s="92" t="s">
        <v>516</v>
      </c>
      <c r="I75" s="101">
        <v>5586.66</v>
      </c>
      <c r="J75" s="93"/>
      <c r="K75" s="94">
        <v>41992</v>
      </c>
      <c r="L75" s="39">
        <v>1307067</v>
      </c>
      <c r="P75" s="78">
        <v>4010124000109</v>
      </c>
    </row>
    <row r="76" spans="2:16" ht="13.5" customHeight="1" x14ac:dyDescent="0.2">
      <c r="B76" s="100" t="s">
        <v>30</v>
      </c>
      <c r="C76" s="92" t="s">
        <v>63</v>
      </c>
      <c r="D76" s="78">
        <v>4010124000109</v>
      </c>
      <c r="E76" s="92" t="str">
        <f t="shared" si="1"/>
        <v>04.010.124/0001-09</v>
      </c>
      <c r="F76" s="99" t="str">
        <f>VLOOKUP(P76,[1]Plan1!$B$2:$L$546,4,0)&amp;", "&amp;VLOOKUP(P76,[1]Plan1!$B$2:$L$546,5,0)&amp;", "&amp;VLOOKUP(P76,[1]Plan1!$B$2:$L$546,6,0)&amp;", "&amp;VLOOKUP(P76,[1]Plan1!$B$2:$L$546,7,0)&amp;", "&amp;VLOOKUP(P76,[1]Plan1!$B$2:$L$546,8,0)&amp;", "&amp;VLOOKUP(P76,[1]Plan1!$B$2:$L$546,9,0)&amp;", CEP "&amp;VLOOKUP(P76,[1]Plan1!$B$2:$L$546,10,0)&amp;", "&amp;VLOOKUP(P76,[1]Plan1!$B$2:$L$546,11,0)</f>
        <v>AV FUNDIBEM , 344, , CASA GRANDE , DIADEMA , SP, CEP 09.961-390 , BR</v>
      </c>
      <c r="G76" s="92" t="s">
        <v>2657</v>
      </c>
      <c r="H76" s="92" t="s">
        <v>517</v>
      </c>
      <c r="I76" s="101">
        <v>5586.66</v>
      </c>
      <c r="J76" s="93"/>
      <c r="K76" s="94">
        <v>42010</v>
      </c>
      <c r="L76" s="39">
        <v>1307067</v>
      </c>
      <c r="P76" s="78">
        <v>4010124000109</v>
      </c>
    </row>
    <row r="77" spans="2:16" ht="13.5" customHeight="1" x14ac:dyDescent="0.2">
      <c r="B77" s="100" t="s">
        <v>30</v>
      </c>
      <c r="C77" s="92" t="s">
        <v>63</v>
      </c>
      <c r="D77" s="78">
        <v>4010124000109</v>
      </c>
      <c r="E77" s="92" t="str">
        <f t="shared" si="1"/>
        <v>04.010.124/0001-09</v>
      </c>
      <c r="F77" s="99" t="str">
        <f>VLOOKUP(P77,[1]Plan1!$B$2:$L$546,4,0)&amp;", "&amp;VLOOKUP(P77,[1]Plan1!$B$2:$L$546,5,0)&amp;", "&amp;VLOOKUP(P77,[1]Plan1!$B$2:$L$546,6,0)&amp;", "&amp;VLOOKUP(P77,[1]Plan1!$B$2:$L$546,7,0)&amp;", "&amp;VLOOKUP(P77,[1]Plan1!$B$2:$L$546,8,0)&amp;", "&amp;VLOOKUP(P77,[1]Plan1!$B$2:$L$546,9,0)&amp;", CEP "&amp;VLOOKUP(P77,[1]Plan1!$B$2:$L$546,10,0)&amp;", "&amp;VLOOKUP(P77,[1]Plan1!$B$2:$L$546,11,0)</f>
        <v>AV FUNDIBEM , 344, , CASA GRANDE , DIADEMA , SP, CEP 09.961-390 , BR</v>
      </c>
      <c r="G77" s="92" t="s">
        <v>2657</v>
      </c>
      <c r="H77" s="92" t="s">
        <v>518</v>
      </c>
      <c r="I77" s="101">
        <v>5586.68</v>
      </c>
      <c r="J77" s="93"/>
      <c r="K77" s="94">
        <v>42014</v>
      </c>
      <c r="L77" s="39">
        <v>1307067</v>
      </c>
      <c r="P77" s="78">
        <v>4010124000109</v>
      </c>
    </row>
    <row r="78" spans="2:16" ht="13.5" customHeight="1" x14ac:dyDescent="0.2">
      <c r="B78" s="100" t="s">
        <v>30</v>
      </c>
      <c r="C78" s="92" t="s">
        <v>63</v>
      </c>
      <c r="D78" s="78">
        <v>4010124000109</v>
      </c>
      <c r="E78" s="92" t="str">
        <f t="shared" si="1"/>
        <v>04.010.124/0001-09</v>
      </c>
      <c r="F78" s="99" t="str">
        <f>VLOOKUP(P78,[1]Plan1!$B$2:$L$546,4,0)&amp;", "&amp;VLOOKUP(P78,[1]Plan1!$B$2:$L$546,5,0)&amp;", "&amp;VLOOKUP(P78,[1]Plan1!$B$2:$L$546,6,0)&amp;", "&amp;VLOOKUP(P78,[1]Plan1!$B$2:$L$546,7,0)&amp;", "&amp;VLOOKUP(P78,[1]Plan1!$B$2:$L$546,8,0)&amp;", "&amp;VLOOKUP(P78,[1]Plan1!$B$2:$L$546,9,0)&amp;", CEP "&amp;VLOOKUP(P78,[1]Plan1!$B$2:$L$546,10,0)&amp;", "&amp;VLOOKUP(P78,[1]Plan1!$B$2:$L$546,11,0)</f>
        <v>AV FUNDIBEM , 344, , CASA GRANDE , DIADEMA , SP, CEP 09.961-390 , BR</v>
      </c>
      <c r="G78" s="92" t="s">
        <v>2657</v>
      </c>
      <c r="H78" s="92" t="s">
        <v>519</v>
      </c>
      <c r="I78" s="101">
        <v>9166.66</v>
      </c>
      <c r="J78" s="93"/>
      <c r="K78" s="94">
        <v>41992</v>
      </c>
      <c r="L78" s="39">
        <v>1307068</v>
      </c>
      <c r="P78" s="78">
        <v>4010124000109</v>
      </c>
    </row>
    <row r="79" spans="2:16" ht="13.5" customHeight="1" x14ac:dyDescent="0.2">
      <c r="B79" s="100" t="s">
        <v>30</v>
      </c>
      <c r="C79" s="92" t="s">
        <v>63</v>
      </c>
      <c r="D79" s="78">
        <v>4010124000109</v>
      </c>
      <c r="E79" s="92" t="str">
        <f t="shared" si="1"/>
        <v>04.010.124/0001-09</v>
      </c>
      <c r="F79" s="99" t="str">
        <f>VLOOKUP(P79,[1]Plan1!$B$2:$L$546,4,0)&amp;", "&amp;VLOOKUP(P79,[1]Plan1!$B$2:$L$546,5,0)&amp;", "&amp;VLOOKUP(P79,[1]Plan1!$B$2:$L$546,6,0)&amp;", "&amp;VLOOKUP(P79,[1]Plan1!$B$2:$L$546,7,0)&amp;", "&amp;VLOOKUP(P79,[1]Plan1!$B$2:$L$546,8,0)&amp;", "&amp;VLOOKUP(P79,[1]Plan1!$B$2:$L$546,9,0)&amp;", CEP "&amp;VLOOKUP(P79,[1]Plan1!$B$2:$L$546,10,0)&amp;", "&amp;VLOOKUP(P79,[1]Plan1!$B$2:$L$546,11,0)</f>
        <v>AV FUNDIBEM , 344, , CASA GRANDE , DIADEMA , SP, CEP 09.961-390 , BR</v>
      </c>
      <c r="G79" s="92" t="s">
        <v>2657</v>
      </c>
      <c r="H79" s="92" t="s">
        <v>520</v>
      </c>
      <c r="I79" s="101">
        <v>9166.66</v>
      </c>
      <c r="J79" s="93"/>
      <c r="K79" s="94">
        <v>42010</v>
      </c>
      <c r="L79" s="39">
        <v>1307068</v>
      </c>
      <c r="P79" s="78">
        <v>4010124000109</v>
      </c>
    </row>
    <row r="80" spans="2:16" ht="13.5" customHeight="1" x14ac:dyDescent="0.2">
      <c r="B80" s="100" t="s">
        <v>30</v>
      </c>
      <c r="C80" s="92" t="s">
        <v>63</v>
      </c>
      <c r="D80" s="78">
        <v>4010124000109</v>
      </c>
      <c r="E80" s="92" t="str">
        <f t="shared" si="1"/>
        <v>04.010.124/0001-09</v>
      </c>
      <c r="F80" s="99" t="str">
        <f>VLOOKUP(P80,[1]Plan1!$B$2:$L$546,4,0)&amp;", "&amp;VLOOKUP(P80,[1]Plan1!$B$2:$L$546,5,0)&amp;", "&amp;VLOOKUP(P80,[1]Plan1!$B$2:$L$546,6,0)&amp;", "&amp;VLOOKUP(P80,[1]Plan1!$B$2:$L$546,7,0)&amp;", "&amp;VLOOKUP(P80,[1]Plan1!$B$2:$L$546,8,0)&amp;", "&amp;VLOOKUP(P80,[1]Plan1!$B$2:$L$546,9,0)&amp;", CEP "&amp;VLOOKUP(P80,[1]Plan1!$B$2:$L$546,10,0)&amp;", "&amp;VLOOKUP(P80,[1]Plan1!$B$2:$L$546,11,0)</f>
        <v>AV FUNDIBEM , 344, , CASA GRANDE , DIADEMA , SP, CEP 09.961-390 , BR</v>
      </c>
      <c r="G80" s="92" t="s">
        <v>2657</v>
      </c>
      <c r="H80" s="92" t="s">
        <v>521</v>
      </c>
      <c r="I80" s="101">
        <v>9166.68</v>
      </c>
      <c r="J80" s="93"/>
      <c r="K80" s="94">
        <v>42014</v>
      </c>
      <c r="L80" s="39">
        <v>1307068</v>
      </c>
      <c r="P80" s="78">
        <v>4010124000109</v>
      </c>
    </row>
    <row r="81" spans="2:16" ht="13.5" customHeight="1" x14ac:dyDescent="0.2">
      <c r="B81" s="100" t="s">
        <v>30</v>
      </c>
      <c r="C81" s="92" t="s">
        <v>63</v>
      </c>
      <c r="D81" s="78">
        <v>4010124000109</v>
      </c>
      <c r="E81" s="92" t="str">
        <f t="shared" si="1"/>
        <v>04.010.124/0001-09</v>
      </c>
      <c r="F81" s="99" t="str">
        <f>VLOOKUP(P81,[1]Plan1!$B$2:$L$546,4,0)&amp;", "&amp;VLOOKUP(P81,[1]Plan1!$B$2:$L$546,5,0)&amp;", "&amp;VLOOKUP(P81,[1]Plan1!$B$2:$L$546,6,0)&amp;", "&amp;VLOOKUP(P81,[1]Plan1!$B$2:$L$546,7,0)&amp;", "&amp;VLOOKUP(P81,[1]Plan1!$B$2:$L$546,8,0)&amp;", "&amp;VLOOKUP(P81,[1]Plan1!$B$2:$L$546,9,0)&amp;", CEP "&amp;VLOOKUP(P81,[1]Plan1!$B$2:$L$546,10,0)&amp;", "&amp;VLOOKUP(P81,[1]Plan1!$B$2:$L$546,11,0)</f>
        <v>AV FUNDIBEM , 344, , CASA GRANDE , DIADEMA , SP, CEP 09.961-390 , BR</v>
      </c>
      <c r="G81" s="92" t="s">
        <v>2657</v>
      </c>
      <c r="H81" s="92" t="s">
        <v>522</v>
      </c>
      <c r="I81" s="101">
        <v>8380</v>
      </c>
      <c r="J81" s="93"/>
      <c r="K81" s="94">
        <v>42010</v>
      </c>
      <c r="L81" s="39">
        <v>1310624</v>
      </c>
      <c r="P81" s="78">
        <v>4010124000109</v>
      </c>
    </row>
    <row r="82" spans="2:16" ht="13.5" customHeight="1" x14ac:dyDescent="0.2">
      <c r="B82" s="100" t="s">
        <v>30</v>
      </c>
      <c r="C82" s="92" t="s">
        <v>63</v>
      </c>
      <c r="D82" s="78">
        <v>4010124000109</v>
      </c>
      <c r="E82" s="92" t="str">
        <f t="shared" si="1"/>
        <v>04.010.124/0001-09</v>
      </c>
      <c r="F82" s="99" t="str">
        <f>VLOOKUP(P82,[1]Plan1!$B$2:$L$546,4,0)&amp;", "&amp;VLOOKUP(P82,[1]Plan1!$B$2:$L$546,5,0)&amp;", "&amp;VLOOKUP(P82,[1]Plan1!$B$2:$L$546,6,0)&amp;", "&amp;VLOOKUP(P82,[1]Plan1!$B$2:$L$546,7,0)&amp;", "&amp;VLOOKUP(P82,[1]Plan1!$B$2:$L$546,8,0)&amp;", "&amp;VLOOKUP(P82,[1]Plan1!$B$2:$L$546,9,0)&amp;", CEP "&amp;VLOOKUP(P82,[1]Plan1!$B$2:$L$546,10,0)&amp;", "&amp;VLOOKUP(P82,[1]Plan1!$B$2:$L$546,11,0)</f>
        <v>AV FUNDIBEM , 344, , CASA GRANDE , DIADEMA , SP, CEP 09.961-390 , BR</v>
      </c>
      <c r="G82" s="92" t="s">
        <v>2657</v>
      </c>
      <c r="H82" s="92" t="s">
        <v>523</v>
      </c>
      <c r="I82" s="101">
        <v>8380</v>
      </c>
      <c r="J82" s="93"/>
      <c r="K82" s="94">
        <v>42014</v>
      </c>
      <c r="L82" s="39">
        <v>1310624</v>
      </c>
      <c r="P82" s="78">
        <v>4010124000109</v>
      </c>
    </row>
    <row r="83" spans="2:16" ht="13.5" customHeight="1" x14ac:dyDescent="0.2">
      <c r="B83" s="100" t="s">
        <v>30</v>
      </c>
      <c r="C83" s="92" t="s">
        <v>63</v>
      </c>
      <c r="D83" s="78">
        <v>4010124000109</v>
      </c>
      <c r="E83" s="92" t="str">
        <f t="shared" si="1"/>
        <v>04.010.124/0001-09</v>
      </c>
      <c r="F83" s="99" t="str">
        <f>VLOOKUP(P83,[1]Plan1!$B$2:$L$546,4,0)&amp;", "&amp;VLOOKUP(P83,[1]Plan1!$B$2:$L$546,5,0)&amp;", "&amp;VLOOKUP(P83,[1]Plan1!$B$2:$L$546,6,0)&amp;", "&amp;VLOOKUP(P83,[1]Plan1!$B$2:$L$546,7,0)&amp;", "&amp;VLOOKUP(P83,[1]Plan1!$B$2:$L$546,8,0)&amp;", "&amp;VLOOKUP(P83,[1]Plan1!$B$2:$L$546,9,0)&amp;", CEP "&amp;VLOOKUP(P83,[1]Plan1!$B$2:$L$546,10,0)&amp;", "&amp;VLOOKUP(P83,[1]Plan1!$B$2:$L$546,11,0)</f>
        <v>AV FUNDIBEM , 344, , CASA GRANDE , DIADEMA , SP, CEP 09.961-390 , BR</v>
      </c>
      <c r="G83" s="92" t="s">
        <v>2657</v>
      </c>
      <c r="H83" s="92" t="s">
        <v>524</v>
      </c>
      <c r="I83" s="101">
        <v>8380</v>
      </c>
      <c r="J83" s="93"/>
      <c r="K83" s="94">
        <v>42069</v>
      </c>
      <c r="L83" s="39">
        <v>1310624</v>
      </c>
      <c r="P83" s="78">
        <v>4010124000109</v>
      </c>
    </row>
    <row r="84" spans="2:16" ht="13.5" customHeight="1" x14ac:dyDescent="0.2">
      <c r="B84" s="100" t="s">
        <v>30</v>
      </c>
      <c r="C84" s="92" t="s">
        <v>63</v>
      </c>
      <c r="D84" s="78">
        <v>4010124000109</v>
      </c>
      <c r="E84" s="92" t="str">
        <f t="shared" si="1"/>
        <v>04.010.124/0001-09</v>
      </c>
      <c r="F84" s="99" t="str">
        <f>VLOOKUP(P84,[1]Plan1!$B$2:$L$546,4,0)&amp;", "&amp;VLOOKUP(P84,[1]Plan1!$B$2:$L$546,5,0)&amp;", "&amp;VLOOKUP(P84,[1]Plan1!$B$2:$L$546,6,0)&amp;", "&amp;VLOOKUP(P84,[1]Plan1!$B$2:$L$546,7,0)&amp;", "&amp;VLOOKUP(P84,[1]Plan1!$B$2:$L$546,8,0)&amp;", "&amp;VLOOKUP(P84,[1]Plan1!$B$2:$L$546,9,0)&amp;", CEP "&amp;VLOOKUP(P84,[1]Plan1!$B$2:$L$546,10,0)&amp;", "&amp;VLOOKUP(P84,[1]Plan1!$B$2:$L$546,11,0)</f>
        <v>AV FUNDIBEM , 344, , CASA GRANDE , DIADEMA , SP, CEP 09.961-390 , BR</v>
      </c>
      <c r="G84" s="92" t="s">
        <v>2657</v>
      </c>
      <c r="H84" s="92" t="s">
        <v>525</v>
      </c>
      <c r="I84" s="101">
        <v>5500</v>
      </c>
      <c r="J84" s="93"/>
      <c r="K84" s="94">
        <v>42010</v>
      </c>
      <c r="L84" s="39">
        <v>1310625</v>
      </c>
      <c r="P84" s="78">
        <v>4010124000109</v>
      </c>
    </row>
    <row r="85" spans="2:16" ht="13.5" customHeight="1" x14ac:dyDescent="0.2">
      <c r="B85" s="100" t="s">
        <v>30</v>
      </c>
      <c r="C85" s="92" t="s">
        <v>63</v>
      </c>
      <c r="D85" s="78">
        <v>4010124000109</v>
      </c>
      <c r="E85" s="92" t="str">
        <f t="shared" si="1"/>
        <v>04.010.124/0001-09</v>
      </c>
      <c r="F85" s="99" t="str">
        <f>VLOOKUP(P85,[1]Plan1!$B$2:$L$546,4,0)&amp;", "&amp;VLOOKUP(P85,[1]Plan1!$B$2:$L$546,5,0)&amp;", "&amp;VLOOKUP(P85,[1]Plan1!$B$2:$L$546,6,0)&amp;", "&amp;VLOOKUP(P85,[1]Plan1!$B$2:$L$546,7,0)&amp;", "&amp;VLOOKUP(P85,[1]Plan1!$B$2:$L$546,8,0)&amp;", "&amp;VLOOKUP(P85,[1]Plan1!$B$2:$L$546,9,0)&amp;", CEP "&amp;VLOOKUP(P85,[1]Plan1!$B$2:$L$546,10,0)&amp;", "&amp;VLOOKUP(P85,[1]Plan1!$B$2:$L$546,11,0)</f>
        <v>AV FUNDIBEM , 344, , CASA GRANDE , DIADEMA , SP, CEP 09.961-390 , BR</v>
      </c>
      <c r="G85" s="92" t="s">
        <v>2657</v>
      </c>
      <c r="H85" s="92" t="s">
        <v>526</v>
      </c>
      <c r="I85" s="101">
        <v>5500</v>
      </c>
      <c r="J85" s="93"/>
      <c r="K85" s="94">
        <v>42014</v>
      </c>
      <c r="L85" s="39">
        <v>1310625</v>
      </c>
      <c r="P85" s="78">
        <v>4010124000109</v>
      </c>
    </row>
    <row r="86" spans="2:16" ht="13.5" customHeight="1" x14ac:dyDescent="0.2">
      <c r="B86" s="100" t="s">
        <v>30</v>
      </c>
      <c r="C86" s="92" t="s">
        <v>63</v>
      </c>
      <c r="D86" s="78">
        <v>4010124000109</v>
      </c>
      <c r="E86" s="92" t="str">
        <f t="shared" si="1"/>
        <v>04.010.124/0001-09</v>
      </c>
      <c r="F86" s="99" t="str">
        <f>VLOOKUP(P86,[1]Plan1!$B$2:$L$546,4,0)&amp;", "&amp;VLOOKUP(P86,[1]Plan1!$B$2:$L$546,5,0)&amp;", "&amp;VLOOKUP(P86,[1]Plan1!$B$2:$L$546,6,0)&amp;", "&amp;VLOOKUP(P86,[1]Plan1!$B$2:$L$546,7,0)&amp;", "&amp;VLOOKUP(P86,[1]Plan1!$B$2:$L$546,8,0)&amp;", "&amp;VLOOKUP(P86,[1]Plan1!$B$2:$L$546,9,0)&amp;", CEP "&amp;VLOOKUP(P86,[1]Plan1!$B$2:$L$546,10,0)&amp;", "&amp;VLOOKUP(P86,[1]Plan1!$B$2:$L$546,11,0)</f>
        <v>AV FUNDIBEM , 344, , CASA GRANDE , DIADEMA , SP, CEP 09.961-390 , BR</v>
      </c>
      <c r="G86" s="92" t="s">
        <v>2657</v>
      </c>
      <c r="H86" s="92" t="s">
        <v>527</v>
      </c>
      <c r="I86" s="101">
        <v>5500</v>
      </c>
      <c r="J86" s="93"/>
      <c r="K86" s="94">
        <v>42060</v>
      </c>
      <c r="L86" s="39">
        <v>1310625</v>
      </c>
      <c r="P86" s="78">
        <v>4010124000109</v>
      </c>
    </row>
    <row r="87" spans="2:16" ht="13.5" customHeight="1" x14ac:dyDescent="0.2">
      <c r="B87" s="100" t="s">
        <v>30</v>
      </c>
      <c r="C87" s="92" t="s">
        <v>64</v>
      </c>
      <c r="D87" s="78">
        <v>60498706039010</v>
      </c>
      <c r="E87" s="92" t="str">
        <f t="shared" si="1"/>
        <v>60.498.706/0390-10</v>
      </c>
      <c r="F87" s="99" t="str">
        <f>VLOOKUP(P87,[1]Plan1!$B$2:$L$546,4,0)&amp;", "&amp;VLOOKUP(P87,[1]Plan1!$B$2:$L$546,5,0)&amp;", "&amp;VLOOKUP(P87,[1]Plan1!$B$2:$L$546,6,0)&amp;", "&amp;VLOOKUP(P87,[1]Plan1!$B$2:$L$546,7,0)&amp;", "&amp;VLOOKUP(P87,[1]Plan1!$B$2:$L$546,8,0)&amp;", "&amp;VLOOKUP(P87,[1]Plan1!$B$2:$L$546,9,0)&amp;", CEP "&amp;VLOOKUP(P87,[1]Plan1!$B$2:$L$546,10,0)&amp;", "&amp;VLOOKUP(P87,[1]Plan1!$B$2:$L$546,11,0)</f>
        <v>ROD PR 090 KM 115 , s/n, , DISTRITO INDUSTRIAL URBANO , CASTRO , PR, CEP 84.174-150 , BR</v>
      </c>
      <c r="G87" s="92" t="s">
        <v>2657</v>
      </c>
      <c r="H87" s="92" t="s">
        <v>528</v>
      </c>
      <c r="I87" s="101">
        <v>12225</v>
      </c>
      <c r="J87" s="93"/>
      <c r="K87" s="94">
        <v>42018</v>
      </c>
      <c r="L87" s="39">
        <v>1311185</v>
      </c>
      <c r="P87" s="78">
        <v>60498706039010</v>
      </c>
    </row>
    <row r="88" spans="2:16" ht="13.5" customHeight="1" x14ac:dyDescent="0.2">
      <c r="B88" s="100" t="s">
        <v>30</v>
      </c>
      <c r="C88" s="92" t="s">
        <v>64</v>
      </c>
      <c r="D88" s="78">
        <v>60498706039010</v>
      </c>
      <c r="E88" s="92" t="str">
        <f t="shared" si="1"/>
        <v>60.498.706/0390-10</v>
      </c>
      <c r="F88" s="99" t="str">
        <f>VLOOKUP(P88,[1]Plan1!$B$2:$L$546,4,0)&amp;", "&amp;VLOOKUP(P88,[1]Plan1!$B$2:$L$546,5,0)&amp;", "&amp;VLOOKUP(P88,[1]Plan1!$B$2:$L$546,6,0)&amp;", "&amp;VLOOKUP(P88,[1]Plan1!$B$2:$L$546,7,0)&amp;", "&amp;VLOOKUP(P88,[1]Plan1!$B$2:$L$546,8,0)&amp;", "&amp;VLOOKUP(P88,[1]Plan1!$B$2:$L$546,9,0)&amp;", CEP "&amp;VLOOKUP(P88,[1]Plan1!$B$2:$L$546,10,0)&amp;", "&amp;VLOOKUP(P88,[1]Plan1!$B$2:$L$546,11,0)</f>
        <v>ROD PR 090 KM 115 , s/n, , DISTRITO INDUSTRIAL URBANO , CASTRO , PR, CEP 84.174-150 , BR</v>
      </c>
      <c r="G88" s="92" t="s">
        <v>2657</v>
      </c>
      <c r="H88" s="92" t="s">
        <v>529</v>
      </c>
      <c r="I88" s="101">
        <v>13875</v>
      </c>
      <c r="J88" s="93"/>
      <c r="K88" s="94">
        <v>42020</v>
      </c>
      <c r="L88" s="39">
        <v>1314888</v>
      </c>
      <c r="P88" s="78">
        <v>60498706039010</v>
      </c>
    </row>
    <row r="89" spans="2:16" ht="13.5" customHeight="1" x14ac:dyDescent="0.2">
      <c r="B89" s="100" t="s">
        <v>30</v>
      </c>
      <c r="C89" s="92" t="s">
        <v>64</v>
      </c>
      <c r="D89" s="78">
        <v>60498706039010</v>
      </c>
      <c r="E89" s="92" t="str">
        <f t="shared" si="1"/>
        <v>60.498.706/0390-10</v>
      </c>
      <c r="F89" s="99" t="str">
        <f>VLOOKUP(P89,[1]Plan1!$B$2:$L$546,4,0)&amp;", "&amp;VLOOKUP(P89,[1]Plan1!$B$2:$L$546,5,0)&amp;", "&amp;VLOOKUP(P89,[1]Plan1!$B$2:$L$546,6,0)&amp;", "&amp;VLOOKUP(P89,[1]Plan1!$B$2:$L$546,7,0)&amp;", "&amp;VLOOKUP(P89,[1]Plan1!$B$2:$L$546,8,0)&amp;", "&amp;VLOOKUP(P89,[1]Plan1!$B$2:$L$546,9,0)&amp;", CEP "&amp;VLOOKUP(P89,[1]Plan1!$B$2:$L$546,10,0)&amp;", "&amp;VLOOKUP(P89,[1]Plan1!$B$2:$L$546,11,0)</f>
        <v>ROD PR 090 KM 115 , s/n, , DISTRITO INDUSTRIAL URBANO , CASTRO , PR, CEP 84.174-150 , BR</v>
      </c>
      <c r="G89" s="92" t="s">
        <v>2657</v>
      </c>
      <c r="H89" s="92" t="s">
        <v>530</v>
      </c>
      <c r="I89" s="101">
        <v>577.02</v>
      </c>
      <c r="J89" s="93"/>
      <c r="K89" s="94">
        <v>42016</v>
      </c>
      <c r="L89" s="39">
        <v>1314351</v>
      </c>
      <c r="P89" s="78">
        <v>60498706039010</v>
      </c>
    </row>
    <row r="90" spans="2:16" ht="13.5" customHeight="1" x14ac:dyDescent="0.2">
      <c r="B90" s="100" t="s">
        <v>30</v>
      </c>
      <c r="C90" s="92" t="s">
        <v>64</v>
      </c>
      <c r="D90" s="78">
        <v>60498706039010</v>
      </c>
      <c r="E90" s="92" t="str">
        <f t="shared" si="1"/>
        <v>60.498.706/0390-10</v>
      </c>
      <c r="F90" s="99" t="str">
        <f>VLOOKUP(P90,[1]Plan1!$B$2:$L$546,4,0)&amp;", "&amp;VLOOKUP(P90,[1]Plan1!$B$2:$L$546,5,0)&amp;", "&amp;VLOOKUP(P90,[1]Plan1!$B$2:$L$546,6,0)&amp;", "&amp;VLOOKUP(P90,[1]Plan1!$B$2:$L$546,7,0)&amp;", "&amp;VLOOKUP(P90,[1]Plan1!$B$2:$L$546,8,0)&amp;", "&amp;VLOOKUP(P90,[1]Plan1!$B$2:$L$546,9,0)&amp;", CEP "&amp;VLOOKUP(P90,[1]Plan1!$B$2:$L$546,10,0)&amp;", "&amp;VLOOKUP(P90,[1]Plan1!$B$2:$L$546,11,0)</f>
        <v>ROD PR 090 KM 115 , s/n, , DISTRITO INDUSTRIAL URBANO , CASTRO , PR, CEP 84.174-150 , BR</v>
      </c>
      <c r="G90" s="92" t="s">
        <v>2657</v>
      </c>
      <c r="H90" s="92" t="s">
        <v>531</v>
      </c>
      <c r="I90" s="101">
        <v>12225</v>
      </c>
      <c r="J90" s="93"/>
      <c r="K90" s="94">
        <v>42023</v>
      </c>
      <c r="L90" s="39">
        <v>1314351</v>
      </c>
      <c r="P90" s="78">
        <v>60498706039010</v>
      </c>
    </row>
    <row r="91" spans="2:16" ht="13.5" customHeight="1" x14ac:dyDescent="0.2">
      <c r="B91" s="100" t="s">
        <v>30</v>
      </c>
      <c r="C91" s="92" t="s">
        <v>64</v>
      </c>
      <c r="D91" s="78">
        <v>60498706039010</v>
      </c>
      <c r="E91" s="92" t="str">
        <f t="shared" si="1"/>
        <v>60.498.706/0390-10</v>
      </c>
      <c r="F91" s="99" t="str">
        <f>VLOOKUP(P91,[1]Plan1!$B$2:$L$546,4,0)&amp;", "&amp;VLOOKUP(P91,[1]Plan1!$B$2:$L$546,5,0)&amp;", "&amp;VLOOKUP(P91,[1]Plan1!$B$2:$L$546,6,0)&amp;", "&amp;VLOOKUP(P91,[1]Plan1!$B$2:$L$546,7,0)&amp;", "&amp;VLOOKUP(P91,[1]Plan1!$B$2:$L$546,8,0)&amp;", "&amp;VLOOKUP(P91,[1]Plan1!$B$2:$L$546,9,0)&amp;", CEP "&amp;VLOOKUP(P91,[1]Plan1!$B$2:$L$546,10,0)&amp;", "&amp;VLOOKUP(P91,[1]Plan1!$B$2:$L$546,11,0)</f>
        <v>ROD PR 090 KM 115 , s/n, , DISTRITO INDUSTRIAL URBANO , CASTRO , PR, CEP 84.174-150 , BR</v>
      </c>
      <c r="G91" s="92" t="s">
        <v>2657</v>
      </c>
      <c r="H91" s="92" t="s">
        <v>532</v>
      </c>
      <c r="I91" s="101">
        <v>25450</v>
      </c>
      <c r="J91" s="93"/>
      <c r="K91" s="94">
        <v>42101</v>
      </c>
      <c r="L91" s="39">
        <v>1342558</v>
      </c>
      <c r="P91" s="78">
        <v>60498706039010</v>
      </c>
    </row>
    <row r="92" spans="2:16" ht="13.5" customHeight="1" x14ac:dyDescent="0.2">
      <c r="B92" s="100" t="s">
        <v>30</v>
      </c>
      <c r="C92" s="92" t="s">
        <v>64</v>
      </c>
      <c r="D92" s="78">
        <v>60498706039010</v>
      </c>
      <c r="E92" s="92" t="str">
        <f t="shared" si="1"/>
        <v>60.498.706/0390-10</v>
      </c>
      <c r="F92" s="99" t="str">
        <f>VLOOKUP(P92,[1]Plan1!$B$2:$L$546,4,0)&amp;", "&amp;VLOOKUP(P92,[1]Plan1!$B$2:$L$546,5,0)&amp;", "&amp;VLOOKUP(P92,[1]Plan1!$B$2:$L$546,6,0)&amp;", "&amp;VLOOKUP(P92,[1]Plan1!$B$2:$L$546,7,0)&amp;", "&amp;VLOOKUP(P92,[1]Plan1!$B$2:$L$546,8,0)&amp;", "&amp;VLOOKUP(P92,[1]Plan1!$B$2:$L$546,9,0)&amp;", CEP "&amp;VLOOKUP(P92,[1]Plan1!$B$2:$L$546,10,0)&amp;", "&amp;VLOOKUP(P92,[1]Plan1!$B$2:$L$546,11,0)</f>
        <v>ROD PR 090 KM 115 , s/n, , DISTRITO INDUSTRIAL URBANO , CASTRO , PR, CEP 84.174-150 , BR</v>
      </c>
      <c r="G92" s="92" t="s">
        <v>2657</v>
      </c>
      <c r="H92" s="92" t="s">
        <v>533</v>
      </c>
      <c r="I92" s="101">
        <v>12725</v>
      </c>
      <c r="J92" s="93"/>
      <c r="K92" s="94">
        <v>42080.375</v>
      </c>
      <c r="L92" s="39">
        <v>1344807</v>
      </c>
      <c r="P92" s="78">
        <v>60498706039010</v>
      </c>
    </row>
    <row r="93" spans="2:16" ht="13.5" customHeight="1" x14ac:dyDescent="0.2">
      <c r="B93" s="100" t="s">
        <v>30</v>
      </c>
      <c r="C93" s="92" t="s">
        <v>64</v>
      </c>
      <c r="D93" s="78">
        <v>60498706039010</v>
      </c>
      <c r="E93" s="92" t="str">
        <f t="shared" si="1"/>
        <v>60.498.706/0390-10</v>
      </c>
      <c r="F93" s="99" t="str">
        <f>VLOOKUP(P93,[1]Plan1!$B$2:$L$546,4,0)&amp;", "&amp;VLOOKUP(P93,[1]Plan1!$B$2:$L$546,5,0)&amp;", "&amp;VLOOKUP(P93,[1]Plan1!$B$2:$L$546,6,0)&amp;", "&amp;VLOOKUP(P93,[1]Plan1!$B$2:$L$546,7,0)&amp;", "&amp;VLOOKUP(P93,[1]Plan1!$B$2:$L$546,8,0)&amp;", "&amp;VLOOKUP(P93,[1]Plan1!$B$2:$L$546,9,0)&amp;", CEP "&amp;VLOOKUP(P93,[1]Plan1!$B$2:$L$546,10,0)&amp;", "&amp;VLOOKUP(P93,[1]Plan1!$B$2:$L$546,11,0)</f>
        <v>ROD PR 090 KM 115 , s/n, , DISTRITO INDUSTRIAL URBANO , CASTRO , PR, CEP 84.174-150 , BR</v>
      </c>
      <c r="G93" s="92" t="s">
        <v>2657</v>
      </c>
      <c r="H93" s="92" t="s">
        <v>534</v>
      </c>
      <c r="I93" s="101">
        <v>25450</v>
      </c>
      <c r="J93" s="93"/>
      <c r="K93" s="94">
        <v>42081.543055555558</v>
      </c>
      <c r="L93" s="39">
        <v>1346374</v>
      </c>
      <c r="P93" s="78">
        <v>60498706039010</v>
      </c>
    </row>
    <row r="94" spans="2:16" ht="13.5" customHeight="1" x14ac:dyDescent="0.2">
      <c r="B94" s="100" t="s">
        <v>30</v>
      </c>
      <c r="C94" s="92" t="s">
        <v>65</v>
      </c>
      <c r="D94" s="78">
        <v>60840048000130</v>
      </c>
      <c r="E94" s="92" t="str">
        <f t="shared" si="1"/>
        <v>60.840.048/0001-30</v>
      </c>
      <c r="F94" s="99" t="str">
        <f>VLOOKUP(P94,[1]Plan1!$B$2:$L$546,4,0)&amp;", "&amp;VLOOKUP(P94,[1]Plan1!$B$2:$L$546,5,0)&amp;", "&amp;VLOOKUP(P94,[1]Plan1!$B$2:$L$546,6,0)&amp;", "&amp;VLOOKUP(P94,[1]Plan1!$B$2:$L$546,7,0)&amp;", "&amp;VLOOKUP(P94,[1]Plan1!$B$2:$L$546,8,0)&amp;", "&amp;VLOOKUP(P94,[1]Plan1!$B$2:$L$546,9,0)&amp;", CEP "&amp;VLOOKUP(P94,[1]Plan1!$B$2:$L$546,10,0)&amp;", "&amp;VLOOKUP(P94,[1]Plan1!$B$2:$L$546,11,0)</f>
        <v>R SILVIO ROMERO , 115, , PIRAPORINHA , DIADEMA , SP, CEP 09.950-340 , BR</v>
      </c>
      <c r="G94" s="92" t="s">
        <v>2657</v>
      </c>
      <c r="H94" s="92" t="s">
        <v>535</v>
      </c>
      <c r="I94" s="101">
        <v>1025.5999999999999</v>
      </c>
      <c r="J94" s="93"/>
      <c r="K94" s="94">
        <v>41649</v>
      </c>
      <c r="L94" s="39">
        <v>1188277</v>
      </c>
      <c r="P94" s="78">
        <v>60840048000130</v>
      </c>
    </row>
    <row r="95" spans="2:16" ht="13.5" customHeight="1" x14ac:dyDescent="0.2">
      <c r="B95" s="100" t="s">
        <v>30</v>
      </c>
      <c r="C95" s="92" t="s">
        <v>66</v>
      </c>
      <c r="D95" s="78">
        <v>53653242000140</v>
      </c>
      <c r="E95" s="92" t="str">
        <f t="shared" si="1"/>
        <v>53.653.242/0001-40</v>
      </c>
      <c r="F95" s="99" t="e">
        <f>VLOOKUP(P95,[1]Plan1!$B$2:$L$546,4,0)&amp;", "&amp;VLOOKUP(P95,[1]Plan1!$B$2:$L$546,5,0)&amp;", "&amp;VLOOKUP(P95,[1]Plan1!$B$2:$L$546,6,0)&amp;", "&amp;VLOOKUP(P95,[1]Plan1!$B$2:$L$546,7,0)&amp;", "&amp;VLOOKUP(P95,[1]Plan1!$B$2:$L$546,8,0)&amp;", "&amp;VLOOKUP(P95,[1]Plan1!$B$2:$L$546,9,0)&amp;", CEP "&amp;VLOOKUP(P95,[1]Plan1!$B$2:$L$546,10,0)&amp;", "&amp;VLOOKUP(P95,[1]Plan1!$B$2:$L$546,11,0)</f>
        <v>#N/A</v>
      </c>
      <c r="G95" s="92" t="s">
        <v>2657</v>
      </c>
      <c r="H95" s="92" t="s">
        <v>536</v>
      </c>
      <c r="I95" s="101">
        <v>43840</v>
      </c>
      <c r="J95" s="93"/>
      <c r="K95" s="94">
        <v>42123</v>
      </c>
      <c r="L95" s="39">
        <v>1357573</v>
      </c>
      <c r="P95" s="78">
        <v>53653242000140</v>
      </c>
    </row>
    <row r="96" spans="2:16" ht="13.5" customHeight="1" x14ac:dyDescent="0.2">
      <c r="B96" s="100" t="s">
        <v>30</v>
      </c>
      <c r="C96" s="92" t="s">
        <v>67</v>
      </c>
      <c r="D96" s="78">
        <v>58128174001439</v>
      </c>
      <c r="E96" s="92" t="str">
        <f t="shared" si="1"/>
        <v>58.128.174/0014-39</v>
      </c>
      <c r="F96" s="99" t="str">
        <f>VLOOKUP(P96,[1]Plan1!$B$2:$L$546,4,0)&amp;", "&amp;VLOOKUP(P96,[1]Plan1!$B$2:$L$546,5,0)&amp;", "&amp;VLOOKUP(P96,[1]Plan1!$B$2:$L$546,6,0)&amp;", "&amp;VLOOKUP(P96,[1]Plan1!$B$2:$L$546,7,0)&amp;", "&amp;VLOOKUP(P96,[1]Plan1!$B$2:$L$546,8,0)&amp;", "&amp;VLOOKUP(P96,[1]Plan1!$B$2:$L$546,9,0)&amp;", CEP "&amp;VLOOKUP(P96,[1]Plan1!$B$2:$L$546,10,0)&amp;", "&amp;VLOOKUP(P96,[1]Plan1!$B$2:$L$546,11,0)</f>
        <v>AV PRES WILSON , 5031, , VILA INDEPENDENCIA , SAO PAULO , SP, CEP 04.220-001 , BR</v>
      </c>
      <c r="G96" s="92" t="s">
        <v>2657</v>
      </c>
      <c r="H96" s="92" t="s">
        <v>537</v>
      </c>
      <c r="I96" s="101">
        <v>4132.1099999999997</v>
      </c>
      <c r="J96" s="93"/>
      <c r="K96" s="94">
        <v>42094</v>
      </c>
      <c r="L96" s="39">
        <v>1355043</v>
      </c>
      <c r="P96" s="78">
        <v>58128174001439</v>
      </c>
    </row>
    <row r="97" spans="2:16" ht="13.5" customHeight="1" x14ac:dyDescent="0.2">
      <c r="B97" s="100" t="s">
        <v>30</v>
      </c>
      <c r="C97" s="92" t="s">
        <v>68</v>
      </c>
      <c r="D97" s="78">
        <v>3902129001660</v>
      </c>
      <c r="E97" s="92" t="str">
        <f t="shared" si="1"/>
        <v>03.902.129/0016-60</v>
      </c>
      <c r="F97" s="99" t="str">
        <f>VLOOKUP(P97,[1]Plan1!$B$2:$L$546,4,0)&amp;", "&amp;VLOOKUP(P97,[1]Plan1!$B$2:$L$546,5,0)&amp;", "&amp;VLOOKUP(P97,[1]Plan1!$B$2:$L$546,6,0)&amp;", "&amp;VLOOKUP(P97,[1]Plan1!$B$2:$L$546,7,0)&amp;", "&amp;VLOOKUP(P97,[1]Plan1!$B$2:$L$546,8,0)&amp;", "&amp;VLOOKUP(P97,[1]Plan1!$B$2:$L$546,9,0)&amp;", CEP "&amp;VLOOKUP(P97,[1]Plan1!$B$2:$L$546,10,0)&amp;", "&amp;VLOOKUP(P97,[1]Plan1!$B$2:$L$546,11,0)</f>
        <v>ROD RODOVIA BR 163, KM 142,5 , s/n, , ZONA RURAL , NAVIRAI , ms, CEP 79.950-000 , BR</v>
      </c>
      <c r="G97" s="92" t="s">
        <v>2657</v>
      </c>
      <c r="H97" s="92" t="s">
        <v>538</v>
      </c>
      <c r="I97" s="101">
        <v>11790</v>
      </c>
      <c r="J97" s="93"/>
      <c r="K97" s="94">
        <v>42069</v>
      </c>
      <c r="L97" s="39">
        <v>1322527</v>
      </c>
      <c r="P97" s="78">
        <v>3902129001660</v>
      </c>
    </row>
    <row r="98" spans="2:16" ht="13.5" customHeight="1" x14ac:dyDescent="0.2">
      <c r="B98" s="100" t="s">
        <v>30</v>
      </c>
      <c r="C98" s="92" t="s">
        <v>68</v>
      </c>
      <c r="D98" s="78">
        <v>3902129001660</v>
      </c>
      <c r="E98" s="92" t="str">
        <f t="shared" si="1"/>
        <v>03.902.129/0016-60</v>
      </c>
      <c r="F98" s="99" t="str">
        <f>VLOOKUP(P98,[1]Plan1!$B$2:$L$546,4,0)&amp;", "&amp;VLOOKUP(P98,[1]Plan1!$B$2:$L$546,5,0)&amp;", "&amp;VLOOKUP(P98,[1]Plan1!$B$2:$L$546,6,0)&amp;", "&amp;VLOOKUP(P98,[1]Plan1!$B$2:$L$546,7,0)&amp;", "&amp;VLOOKUP(P98,[1]Plan1!$B$2:$L$546,8,0)&amp;", "&amp;VLOOKUP(P98,[1]Plan1!$B$2:$L$546,9,0)&amp;", CEP "&amp;VLOOKUP(P98,[1]Plan1!$B$2:$L$546,10,0)&amp;", "&amp;VLOOKUP(P98,[1]Plan1!$B$2:$L$546,11,0)</f>
        <v>ROD RODOVIA BR 163, KM 142,5 , s/n, , ZONA RURAL , NAVIRAI , ms, CEP 79.950-000 , BR</v>
      </c>
      <c r="G98" s="92" t="s">
        <v>2657</v>
      </c>
      <c r="H98" s="92" t="s">
        <v>539</v>
      </c>
      <c r="I98" s="101">
        <v>11790</v>
      </c>
      <c r="J98" s="93"/>
      <c r="K98" s="94">
        <v>42069</v>
      </c>
      <c r="L98" s="39">
        <v>1322527</v>
      </c>
      <c r="P98" s="78">
        <v>3902129001660</v>
      </c>
    </row>
    <row r="99" spans="2:16" ht="13.5" customHeight="1" x14ac:dyDescent="0.2">
      <c r="B99" s="100" t="s">
        <v>30</v>
      </c>
      <c r="C99" s="92" t="s">
        <v>68</v>
      </c>
      <c r="D99" s="78">
        <v>3902129001660</v>
      </c>
      <c r="E99" s="92" t="str">
        <f t="shared" si="1"/>
        <v>03.902.129/0016-60</v>
      </c>
      <c r="F99" s="99" t="str">
        <f>VLOOKUP(P99,[1]Plan1!$B$2:$L$546,4,0)&amp;", "&amp;VLOOKUP(P99,[1]Plan1!$B$2:$L$546,5,0)&amp;", "&amp;VLOOKUP(P99,[1]Plan1!$B$2:$L$546,6,0)&amp;", "&amp;VLOOKUP(P99,[1]Plan1!$B$2:$L$546,7,0)&amp;", "&amp;VLOOKUP(P99,[1]Plan1!$B$2:$L$546,8,0)&amp;", "&amp;VLOOKUP(P99,[1]Plan1!$B$2:$L$546,9,0)&amp;", CEP "&amp;VLOOKUP(P99,[1]Plan1!$B$2:$L$546,10,0)&amp;", "&amp;VLOOKUP(P99,[1]Plan1!$B$2:$L$546,11,0)</f>
        <v>ROD RODOVIA BR 163, KM 142,5 , s/n, , ZONA RURAL , NAVIRAI , ms, CEP 79.950-000 , BR</v>
      </c>
      <c r="G99" s="92" t="s">
        <v>2657</v>
      </c>
      <c r="H99" s="92" t="s">
        <v>540</v>
      </c>
      <c r="I99" s="101">
        <v>11790</v>
      </c>
      <c r="J99" s="93"/>
      <c r="K99" s="94">
        <v>42065</v>
      </c>
      <c r="L99" s="39">
        <v>1322527</v>
      </c>
      <c r="P99" s="78">
        <v>3902129001660</v>
      </c>
    </row>
    <row r="100" spans="2:16" ht="13.5" customHeight="1" x14ac:dyDescent="0.2">
      <c r="B100" s="100" t="s">
        <v>30</v>
      </c>
      <c r="C100" s="92" t="s">
        <v>68</v>
      </c>
      <c r="D100" s="78">
        <v>3902129001660</v>
      </c>
      <c r="E100" s="92" t="str">
        <f t="shared" si="1"/>
        <v>03.902.129/0016-60</v>
      </c>
      <c r="F100" s="99" t="str">
        <f>VLOOKUP(P100,[1]Plan1!$B$2:$L$546,4,0)&amp;", "&amp;VLOOKUP(P100,[1]Plan1!$B$2:$L$546,5,0)&amp;", "&amp;VLOOKUP(P100,[1]Plan1!$B$2:$L$546,6,0)&amp;", "&amp;VLOOKUP(P100,[1]Plan1!$B$2:$L$546,7,0)&amp;", "&amp;VLOOKUP(P100,[1]Plan1!$B$2:$L$546,8,0)&amp;", "&amp;VLOOKUP(P100,[1]Plan1!$B$2:$L$546,9,0)&amp;", CEP "&amp;VLOOKUP(P100,[1]Plan1!$B$2:$L$546,10,0)&amp;", "&amp;VLOOKUP(P100,[1]Plan1!$B$2:$L$546,11,0)</f>
        <v>ROD RODOVIA BR 163, KM 142,5 , s/n, , ZONA RURAL , NAVIRAI , ms, CEP 79.950-000 , BR</v>
      </c>
      <c r="G100" s="92" t="s">
        <v>2657</v>
      </c>
      <c r="H100" s="92" t="s">
        <v>541</v>
      </c>
      <c r="I100" s="101">
        <v>11790</v>
      </c>
      <c r="J100" s="93"/>
      <c r="K100" s="94">
        <v>42069</v>
      </c>
      <c r="L100" s="39">
        <v>1325233</v>
      </c>
      <c r="P100" s="78">
        <v>3902129001660</v>
      </c>
    </row>
    <row r="101" spans="2:16" ht="13.5" customHeight="1" x14ac:dyDescent="0.2">
      <c r="B101" s="100" t="s">
        <v>30</v>
      </c>
      <c r="C101" s="92" t="s">
        <v>68</v>
      </c>
      <c r="D101" s="78">
        <v>3902129001660</v>
      </c>
      <c r="E101" s="92" t="str">
        <f t="shared" si="1"/>
        <v>03.902.129/0016-60</v>
      </c>
      <c r="F101" s="99" t="str">
        <f>VLOOKUP(P101,[1]Plan1!$B$2:$L$546,4,0)&amp;", "&amp;VLOOKUP(P101,[1]Plan1!$B$2:$L$546,5,0)&amp;", "&amp;VLOOKUP(P101,[1]Plan1!$B$2:$L$546,6,0)&amp;", "&amp;VLOOKUP(P101,[1]Plan1!$B$2:$L$546,7,0)&amp;", "&amp;VLOOKUP(P101,[1]Plan1!$B$2:$L$546,8,0)&amp;", "&amp;VLOOKUP(P101,[1]Plan1!$B$2:$L$546,9,0)&amp;", CEP "&amp;VLOOKUP(P101,[1]Plan1!$B$2:$L$546,10,0)&amp;", "&amp;VLOOKUP(P101,[1]Plan1!$B$2:$L$546,11,0)</f>
        <v>ROD RODOVIA BR 163, KM 142,5 , s/n, , ZONA RURAL , NAVIRAI , ms, CEP 79.950-000 , BR</v>
      </c>
      <c r="G101" s="92" t="s">
        <v>2657</v>
      </c>
      <c r="H101" s="92" t="s">
        <v>542</v>
      </c>
      <c r="I101" s="101">
        <v>11790</v>
      </c>
      <c r="J101" s="93"/>
      <c r="K101" s="94">
        <v>42062</v>
      </c>
      <c r="L101" s="39">
        <v>1325233</v>
      </c>
      <c r="P101" s="78">
        <v>3902129001660</v>
      </c>
    </row>
    <row r="102" spans="2:16" ht="13.5" customHeight="1" x14ac:dyDescent="0.2">
      <c r="B102" s="100" t="s">
        <v>30</v>
      </c>
      <c r="C102" s="92" t="s">
        <v>68</v>
      </c>
      <c r="D102" s="78">
        <v>3902129001660</v>
      </c>
      <c r="E102" s="92" t="str">
        <f t="shared" si="1"/>
        <v>03.902.129/0016-60</v>
      </c>
      <c r="F102" s="99" t="str">
        <f>VLOOKUP(P102,[1]Plan1!$B$2:$L$546,4,0)&amp;", "&amp;VLOOKUP(P102,[1]Plan1!$B$2:$L$546,5,0)&amp;", "&amp;VLOOKUP(P102,[1]Plan1!$B$2:$L$546,6,0)&amp;", "&amp;VLOOKUP(P102,[1]Plan1!$B$2:$L$546,7,0)&amp;", "&amp;VLOOKUP(P102,[1]Plan1!$B$2:$L$546,8,0)&amp;", "&amp;VLOOKUP(P102,[1]Plan1!$B$2:$L$546,9,0)&amp;", CEP "&amp;VLOOKUP(P102,[1]Plan1!$B$2:$L$546,10,0)&amp;", "&amp;VLOOKUP(P102,[1]Plan1!$B$2:$L$546,11,0)</f>
        <v>ROD RODOVIA BR 163, KM 142,5 , s/n, , ZONA RURAL , NAVIRAI , ms, CEP 79.950-000 , BR</v>
      </c>
      <c r="G102" s="92" t="s">
        <v>2657</v>
      </c>
      <c r="H102" s="92" t="s">
        <v>543</v>
      </c>
      <c r="I102" s="101">
        <v>11790</v>
      </c>
      <c r="J102" s="93"/>
      <c r="K102" s="94">
        <v>42062</v>
      </c>
      <c r="L102" s="39">
        <v>1325233</v>
      </c>
      <c r="P102" s="78">
        <v>3902129001660</v>
      </c>
    </row>
    <row r="103" spans="2:16" ht="13.5" customHeight="1" x14ac:dyDescent="0.2">
      <c r="B103" s="100" t="s">
        <v>30</v>
      </c>
      <c r="C103" s="92" t="s">
        <v>69</v>
      </c>
      <c r="D103" s="78">
        <v>5043572000171</v>
      </c>
      <c r="E103" s="92" t="str">
        <f t="shared" si="1"/>
        <v>05.043.572/0001-71</v>
      </c>
      <c r="F103" s="99" t="str">
        <f>VLOOKUP(P103,[1]Plan1!$B$2:$L$546,4,0)&amp;", "&amp;VLOOKUP(P103,[1]Plan1!$B$2:$L$546,5,0)&amp;", "&amp;VLOOKUP(P103,[1]Plan1!$B$2:$L$546,6,0)&amp;", "&amp;VLOOKUP(P103,[1]Plan1!$B$2:$L$546,7,0)&amp;", "&amp;VLOOKUP(P103,[1]Plan1!$B$2:$L$546,8,0)&amp;", "&amp;VLOOKUP(P103,[1]Plan1!$B$2:$L$546,9,0)&amp;", CEP "&amp;VLOOKUP(P103,[1]Plan1!$B$2:$L$546,10,0)&amp;", "&amp;VLOOKUP(P103,[1]Plan1!$B$2:$L$546,11,0)</f>
        <v>R PASSADENA , 100, ANDAR 1 , PARQUE INDUSTRIAL SAO JOSE , COTIA, SP, CEP 06.715-864 , BR</v>
      </c>
      <c r="G103" s="92" t="s">
        <v>2657</v>
      </c>
      <c r="H103" s="92" t="s">
        <v>544</v>
      </c>
      <c r="I103" s="101">
        <v>1827.6</v>
      </c>
      <c r="J103" s="93"/>
      <c r="K103" s="94">
        <v>41975</v>
      </c>
      <c r="L103" s="39">
        <v>1294368</v>
      </c>
      <c r="P103" s="78">
        <v>5043572000171</v>
      </c>
    </row>
    <row r="104" spans="2:16" ht="13.5" customHeight="1" x14ac:dyDescent="0.2">
      <c r="B104" s="100" t="s">
        <v>30</v>
      </c>
      <c r="C104" s="92" t="s">
        <v>69</v>
      </c>
      <c r="D104" s="78">
        <v>5043572000171</v>
      </c>
      <c r="E104" s="92" t="str">
        <f t="shared" si="1"/>
        <v>05.043.572/0001-71</v>
      </c>
      <c r="F104" s="99" t="str">
        <f>VLOOKUP(P104,[1]Plan1!$B$2:$L$546,4,0)&amp;", "&amp;VLOOKUP(P104,[1]Plan1!$B$2:$L$546,5,0)&amp;", "&amp;VLOOKUP(P104,[1]Plan1!$B$2:$L$546,6,0)&amp;", "&amp;VLOOKUP(P104,[1]Plan1!$B$2:$L$546,7,0)&amp;", "&amp;VLOOKUP(P104,[1]Plan1!$B$2:$L$546,8,0)&amp;", "&amp;VLOOKUP(P104,[1]Plan1!$B$2:$L$546,9,0)&amp;", CEP "&amp;VLOOKUP(P104,[1]Plan1!$B$2:$L$546,10,0)&amp;", "&amp;VLOOKUP(P104,[1]Plan1!$B$2:$L$546,11,0)</f>
        <v>R PASSADENA , 100, ANDAR 1 , PARQUE INDUSTRIAL SAO JOSE , COTIA, SP, CEP 06.715-864 , BR</v>
      </c>
      <c r="G104" s="92" t="s">
        <v>2657</v>
      </c>
      <c r="H104" s="92" t="s">
        <v>545</v>
      </c>
      <c r="I104" s="101">
        <v>2737.5</v>
      </c>
      <c r="J104" s="93"/>
      <c r="K104" s="94">
        <v>41981</v>
      </c>
      <c r="L104" s="39">
        <v>1300001</v>
      </c>
      <c r="P104" s="78">
        <v>5043572000171</v>
      </c>
    </row>
    <row r="105" spans="2:16" ht="13.5" customHeight="1" x14ac:dyDescent="0.2">
      <c r="B105" s="100" t="s">
        <v>30</v>
      </c>
      <c r="C105" s="92" t="s">
        <v>69</v>
      </c>
      <c r="D105" s="78">
        <v>5043572000171</v>
      </c>
      <c r="E105" s="92" t="str">
        <f t="shared" si="1"/>
        <v>05.043.572/0001-71</v>
      </c>
      <c r="F105" s="99" t="str">
        <f>VLOOKUP(P105,[1]Plan1!$B$2:$L$546,4,0)&amp;", "&amp;VLOOKUP(P105,[1]Plan1!$B$2:$L$546,5,0)&amp;", "&amp;VLOOKUP(P105,[1]Plan1!$B$2:$L$546,6,0)&amp;", "&amp;VLOOKUP(P105,[1]Plan1!$B$2:$L$546,7,0)&amp;", "&amp;VLOOKUP(P105,[1]Plan1!$B$2:$L$546,8,0)&amp;", "&amp;VLOOKUP(P105,[1]Plan1!$B$2:$L$546,9,0)&amp;", CEP "&amp;VLOOKUP(P105,[1]Plan1!$B$2:$L$546,10,0)&amp;", "&amp;VLOOKUP(P105,[1]Plan1!$B$2:$L$546,11,0)</f>
        <v>R PASSADENA , 100, ANDAR 1 , PARQUE INDUSTRIAL SAO JOSE , COTIA, SP, CEP 06.715-864 , BR</v>
      </c>
      <c r="G105" s="92" t="s">
        <v>2657</v>
      </c>
      <c r="H105" s="92" t="s">
        <v>546</v>
      </c>
      <c r="I105" s="101">
        <v>2737.5</v>
      </c>
      <c r="J105" s="93"/>
      <c r="K105" s="94">
        <v>41988</v>
      </c>
      <c r="L105" s="39">
        <v>1300001</v>
      </c>
      <c r="P105" s="78">
        <v>5043572000171</v>
      </c>
    </row>
    <row r="106" spans="2:16" ht="13.5" customHeight="1" x14ac:dyDescent="0.2">
      <c r="B106" s="100" t="s">
        <v>30</v>
      </c>
      <c r="C106" s="92" t="s">
        <v>70</v>
      </c>
      <c r="D106" s="78">
        <v>54105671000650</v>
      </c>
      <c r="E106" s="92" t="str">
        <f t="shared" si="1"/>
        <v>54.105.671/0006-50</v>
      </c>
      <c r="F106" s="99" t="str">
        <f>VLOOKUP(P106,[1]Plan1!$B$2:$L$546,4,0)&amp;", "&amp;VLOOKUP(P106,[1]Plan1!$B$2:$L$546,5,0)&amp;", "&amp;VLOOKUP(P106,[1]Plan1!$B$2:$L$546,6,0)&amp;", "&amp;VLOOKUP(P106,[1]Plan1!$B$2:$L$546,7,0)&amp;", "&amp;VLOOKUP(P106,[1]Plan1!$B$2:$L$546,8,0)&amp;", "&amp;VLOOKUP(P106,[1]Plan1!$B$2:$L$546,9,0)&amp;", CEP "&amp;VLOOKUP(P106,[1]Plan1!$B$2:$L$546,10,0)&amp;", "&amp;VLOOKUP(P106,[1]Plan1!$B$2:$L$546,11,0)</f>
        <v>R TEIXEIRA MARQUES , 845, , CHACARA SAO JOSE , LIMEIRA , SP, CEP 13.485-135 , BR</v>
      </c>
      <c r="G106" s="92" t="s">
        <v>2657</v>
      </c>
      <c r="H106" s="92" t="s">
        <v>547</v>
      </c>
      <c r="I106" s="101">
        <v>20900.34</v>
      </c>
      <c r="J106" s="93"/>
      <c r="K106" s="94">
        <v>42018</v>
      </c>
      <c r="L106" s="39">
        <v>1317217</v>
      </c>
      <c r="P106" s="78">
        <v>54105671000650</v>
      </c>
    </row>
    <row r="107" spans="2:16" ht="13.5" customHeight="1" x14ac:dyDescent="0.2">
      <c r="B107" s="100" t="s">
        <v>30</v>
      </c>
      <c r="C107" s="92" t="s">
        <v>71</v>
      </c>
      <c r="D107" s="78">
        <v>53048369000130</v>
      </c>
      <c r="E107" s="92" t="str">
        <f t="shared" si="1"/>
        <v>53.048.369/0001-30</v>
      </c>
      <c r="F107" s="99" t="str">
        <f>VLOOKUP(P107,[1]Plan1!$B$2:$L$546,4,0)&amp;", "&amp;VLOOKUP(P107,[1]Plan1!$B$2:$L$546,5,0)&amp;", "&amp;VLOOKUP(P107,[1]Plan1!$B$2:$L$546,6,0)&amp;", "&amp;VLOOKUP(P107,[1]Plan1!$B$2:$L$546,7,0)&amp;", "&amp;VLOOKUP(P107,[1]Plan1!$B$2:$L$546,8,0)&amp;", "&amp;VLOOKUP(P107,[1]Plan1!$B$2:$L$546,9,0)&amp;", CEP "&amp;VLOOKUP(P107,[1]Plan1!$B$2:$L$546,10,0)&amp;", "&amp;VLOOKUP(P107,[1]Plan1!$B$2:$L$546,11,0)</f>
        <v>R AUSTRALIA , 39, 63, PARQUE INDL DAC, TABOAO DA SERRA , SP, CEP 06.785-400 , BR</v>
      </c>
      <c r="G107" s="92" t="s">
        <v>2657</v>
      </c>
      <c r="H107" s="92" t="s">
        <v>548</v>
      </c>
      <c r="I107" s="101">
        <v>36765.56</v>
      </c>
      <c r="J107" s="93"/>
      <c r="K107" s="94">
        <v>42069</v>
      </c>
      <c r="L107" s="39">
        <v>1324429</v>
      </c>
      <c r="P107" s="78">
        <v>53048369000130</v>
      </c>
    </row>
    <row r="108" spans="2:16" ht="13.5" customHeight="1" x14ac:dyDescent="0.2">
      <c r="B108" s="100" t="s">
        <v>30</v>
      </c>
      <c r="C108" s="92" t="s">
        <v>72</v>
      </c>
      <c r="D108" s="78">
        <v>61425237000109</v>
      </c>
      <c r="E108" s="92" t="str">
        <f t="shared" si="1"/>
        <v>61.425.237/0001-09</v>
      </c>
      <c r="F108" s="99" t="str">
        <f>VLOOKUP(P108,[1]Plan1!$B$2:$L$546,4,0)&amp;", "&amp;VLOOKUP(P108,[1]Plan1!$B$2:$L$546,5,0)&amp;", "&amp;VLOOKUP(P108,[1]Plan1!$B$2:$L$546,6,0)&amp;", "&amp;VLOOKUP(P108,[1]Plan1!$B$2:$L$546,7,0)&amp;", "&amp;VLOOKUP(P108,[1]Plan1!$B$2:$L$546,8,0)&amp;", "&amp;VLOOKUP(P108,[1]Plan1!$B$2:$L$546,9,0)&amp;", CEP "&amp;VLOOKUP(P108,[1]Plan1!$B$2:$L$546,10,0)&amp;", "&amp;VLOOKUP(P108,[1]Plan1!$B$2:$L$546,11,0)</f>
        <v>AV TTE AMARO F SILVEIRA , 826 , , PQ N MUNDO, SAO PAULO , SP , CEP 02.177-000 , BR</v>
      </c>
      <c r="G108" s="92" t="s">
        <v>2657</v>
      </c>
      <c r="H108" s="92" t="s">
        <v>549</v>
      </c>
      <c r="I108" s="101">
        <v>2497.5</v>
      </c>
      <c r="J108" s="93"/>
      <c r="K108" s="94">
        <v>42096</v>
      </c>
      <c r="L108" s="39">
        <v>1342662</v>
      </c>
      <c r="P108" s="78">
        <v>61425237000109</v>
      </c>
    </row>
    <row r="109" spans="2:16" ht="13.5" customHeight="1" x14ac:dyDescent="0.2">
      <c r="B109" s="100" t="s">
        <v>30</v>
      </c>
      <c r="C109" s="92" t="s">
        <v>73</v>
      </c>
      <c r="D109" s="78">
        <v>72379860000199</v>
      </c>
      <c r="E109" s="92" t="str">
        <f t="shared" si="1"/>
        <v>72.379.860/0001-99</v>
      </c>
      <c r="F109" s="99" t="str">
        <f>VLOOKUP(P109,[1]Plan1!$B$2:$L$546,4,0)&amp;", "&amp;VLOOKUP(P109,[1]Plan1!$B$2:$L$546,5,0)&amp;", "&amp;VLOOKUP(P109,[1]Plan1!$B$2:$L$546,6,0)&amp;", "&amp;VLOOKUP(P109,[1]Plan1!$B$2:$L$546,7,0)&amp;", "&amp;VLOOKUP(P109,[1]Plan1!$B$2:$L$546,8,0)&amp;", "&amp;VLOOKUP(P109,[1]Plan1!$B$2:$L$546,9,0)&amp;", CEP "&amp;VLOOKUP(P109,[1]Plan1!$B$2:$L$546,10,0)&amp;", "&amp;VLOOKUP(P109,[1]Plan1!$B$2:$L$546,11,0)</f>
        <v>ROD DOS MINERIOS , s/n, , JARDIM MONTERREY , ALMIRANTE TAMANDARE , pr, CEP 83.507-000 , BR</v>
      </c>
      <c r="G109" s="92" t="s">
        <v>2657</v>
      </c>
      <c r="H109" s="92" t="s">
        <v>550</v>
      </c>
      <c r="I109" s="101">
        <v>4360</v>
      </c>
      <c r="J109" s="93"/>
      <c r="K109" s="94">
        <v>41989</v>
      </c>
      <c r="L109" s="39">
        <v>1307079</v>
      </c>
      <c r="P109" s="78">
        <v>72379860000199</v>
      </c>
    </row>
    <row r="110" spans="2:16" ht="13.5" customHeight="1" x14ac:dyDescent="0.2">
      <c r="B110" s="100" t="s">
        <v>30</v>
      </c>
      <c r="C110" s="92" t="s">
        <v>73</v>
      </c>
      <c r="D110" s="78">
        <v>72379860000199</v>
      </c>
      <c r="E110" s="92" t="str">
        <f t="shared" si="1"/>
        <v>72.379.860/0001-99</v>
      </c>
      <c r="F110" s="99" t="str">
        <f>VLOOKUP(P110,[1]Plan1!$B$2:$L$546,4,0)&amp;", "&amp;VLOOKUP(P110,[1]Plan1!$B$2:$L$546,5,0)&amp;", "&amp;VLOOKUP(P110,[1]Plan1!$B$2:$L$546,6,0)&amp;", "&amp;VLOOKUP(P110,[1]Plan1!$B$2:$L$546,7,0)&amp;", "&amp;VLOOKUP(P110,[1]Plan1!$B$2:$L$546,8,0)&amp;", "&amp;VLOOKUP(P110,[1]Plan1!$B$2:$L$546,9,0)&amp;", CEP "&amp;VLOOKUP(P110,[1]Plan1!$B$2:$L$546,10,0)&amp;", "&amp;VLOOKUP(P110,[1]Plan1!$B$2:$L$546,11,0)</f>
        <v>ROD DOS MINERIOS , s/n, , JARDIM MONTERREY , ALMIRANTE TAMANDARE , pr, CEP 83.507-000 , BR</v>
      </c>
      <c r="G110" s="92" t="s">
        <v>2657</v>
      </c>
      <c r="H110" s="92" t="s">
        <v>551</v>
      </c>
      <c r="I110" s="101">
        <v>6360</v>
      </c>
      <c r="J110" s="93"/>
      <c r="K110" s="94">
        <v>41996</v>
      </c>
      <c r="L110" s="39">
        <v>1307079</v>
      </c>
      <c r="P110" s="78">
        <v>72379860000199</v>
      </c>
    </row>
    <row r="111" spans="2:16" ht="13.5" customHeight="1" x14ac:dyDescent="0.2">
      <c r="B111" s="100" t="s">
        <v>30</v>
      </c>
      <c r="C111" s="92" t="s">
        <v>74</v>
      </c>
      <c r="D111" s="78">
        <v>13788120000147</v>
      </c>
      <c r="E111" s="92" t="str">
        <f t="shared" si="1"/>
        <v>13.788.120/0001-47</v>
      </c>
      <c r="F111" s="99" t="str">
        <f>VLOOKUP(P111,[1]Plan1!$B$2:$L$546,4,0)&amp;", "&amp;VLOOKUP(P111,[1]Plan1!$B$2:$L$546,5,0)&amp;", "&amp;VLOOKUP(P111,[1]Plan1!$B$2:$L$546,6,0)&amp;", "&amp;VLOOKUP(P111,[1]Plan1!$B$2:$L$546,7,0)&amp;", "&amp;VLOOKUP(P111,[1]Plan1!$B$2:$L$546,8,0)&amp;", "&amp;VLOOKUP(P111,[1]Plan1!$B$2:$L$546,9,0)&amp;", CEP "&amp;VLOOKUP(P111,[1]Plan1!$B$2:$L$546,10,0)&amp;", "&amp;VLOOKUP(P111,[1]Plan1!$B$2:$L$546,11,0)</f>
        <v>R DR. EDGARDO DE AZEVEDO SOARES , 392, , VILA BELA CINTRA , VARZEA PAULISTA , SP, CEP 13.224-030, BR</v>
      </c>
      <c r="G111" s="92" t="s">
        <v>2657</v>
      </c>
      <c r="H111" s="92" t="s">
        <v>552</v>
      </c>
      <c r="I111" s="101">
        <v>16677.169999999998</v>
      </c>
      <c r="J111" s="93"/>
      <c r="K111" s="94">
        <v>41990</v>
      </c>
      <c r="L111" s="39">
        <v>1300758</v>
      </c>
      <c r="P111" s="78">
        <v>13788120000147</v>
      </c>
    </row>
    <row r="112" spans="2:16" ht="13.5" customHeight="1" x14ac:dyDescent="0.2">
      <c r="B112" s="100" t="s">
        <v>30</v>
      </c>
      <c r="C112" s="92" t="s">
        <v>74</v>
      </c>
      <c r="D112" s="78">
        <v>13788120000147</v>
      </c>
      <c r="E112" s="92" t="str">
        <f t="shared" si="1"/>
        <v>13.788.120/0001-47</v>
      </c>
      <c r="F112" s="99" t="str">
        <f>VLOOKUP(P112,[1]Plan1!$B$2:$L$546,4,0)&amp;", "&amp;VLOOKUP(P112,[1]Plan1!$B$2:$L$546,5,0)&amp;", "&amp;VLOOKUP(P112,[1]Plan1!$B$2:$L$546,6,0)&amp;", "&amp;VLOOKUP(P112,[1]Plan1!$B$2:$L$546,7,0)&amp;", "&amp;VLOOKUP(P112,[1]Plan1!$B$2:$L$546,8,0)&amp;", "&amp;VLOOKUP(P112,[1]Plan1!$B$2:$L$546,9,0)&amp;", CEP "&amp;VLOOKUP(P112,[1]Plan1!$B$2:$L$546,10,0)&amp;", "&amp;VLOOKUP(P112,[1]Plan1!$B$2:$L$546,11,0)</f>
        <v>R DR. EDGARDO DE AZEVEDO SOARES , 392, , VILA BELA CINTRA , VARZEA PAULISTA , SP, CEP 13.224-030, BR</v>
      </c>
      <c r="G112" s="92" t="s">
        <v>2657</v>
      </c>
      <c r="H112" s="92" t="s">
        <v>553</v>
      </c>
      <c r="I112" s="101">
        <v>20366.419999999998</v>
      </c>
      <c r="J112" s="93"/>
      <c r="K112" s="94">
        <v>41990</v>
      </c>
      <c r="L112" s="39">
        <v>1300759</v>
      </c>
      <c r="P112" s="78">
        <v>13788120000147</v>
      </c>
    </row>
    <row r="113" spans="2:16" ht="13.5" customHeight="1" x14ac:dyDescent="0.2">
      <c r="B113" s="100" t="s">
        <v>30</v>
      </c>
      <c r="C113" s="92" t="s">
        <v>74</v>
      </c>
      <c r="D113" s="78">
        <v>13788120000147</v>
      </c>
      <c r="E113" s="92" t="str">
        <f t="shared" si="1"/>
        <v>13.788.120/0001-47</v>
      </c>
      <c r="F113" s="99" t="str">
        <f>VLOOKUP(P113,[1]Plan1!$B$2:$L$546,4,0)&amp;", "&amp;VLOOKUP(P113,[1]Plan1!$B$2:$L$546,5,0)&amp;", "&amp;VLOOKUP(P113,[1]Plan1!$B$2:$L$546,6,0)&amp;", "&amp;VLOOKUP(P113,[1]Plan1!$B$2:$L$546,7,0)&amp;", "&amp;VLOOKUP(P113,[1]Plan1!$B$2:$L$546,8,0)&amp;", "&amp;VLOOKUP(P113,[1]Plan1!$B$2:$L$546,9,0)&amp;", CEP "&amp;VLOOKUP(P113,[1]Plan1!$B$2:$L$546,10,0)&amp;", "&amp;VLOOKUP(P113,[1]Plan1!$B$2:$L$546,11,0)</f>
        <v>R DR. EDGARDO DE AZEVEDO SOARES , 392, , VILA BELA CINTRA , VARZEA PAULISTA , SP, CEP 13.224-030, BR</v>
      </c>
      <c r="G113" s="92" t="s">
        <v>2657</v>
      </c>
      <c r="H113" s="92" t="s">
        <v>554</v>
      </c>
      <c r="I113" s="101">
        <v>16321.17</v>
      </c>
      <c r="J113" s="93"/>
      <c r="K113" s="94">
        <v>41990</v>
      </c>
      <c r="L113" s="39">
        <v>1304694</v>
      </c>
      <c r="P113" s="78">
        <v>13788120000147</v>
      </c>
    </row>
    <row r="114" spans="2:16" ht="13.5" customHeight="1" x14ac:dyDescent="0.2">
      <c r="B114" s="100" t="s">
        <v>30</v>
      </c>
      <c r="C114" s="92" t="s">
        <v>74</v>
      </c>
      <c r="D114" s="78">
        <v>13788120000147</v>
      </c>
      <c r="E114" s="92" t="str">
        <f t="shared" si="1"/>
        <v>13.788.120/0001-47</v>
      </c>
      <c r="F114" s="99" t="str">
        <f>VLOOKUP(P114,[1]Plan1!$B$2:$L$546,4,0)&amp;", "&amp;VLOOKUP(P114,[1]Plan1!$B$2:$L$546,5,0)&amp;", "&amp;VLOOKUP(P114,[1]Plan1!$B$2:$L$546,6,0)&amp;", "&amp;VLOOKUP(P114,[1]Plan1!$B$2:$L$546,7,0)&amp;", "&amp;VLOOKUP(P114,[1]Plan1!$B$2:$L$546,8,0)&amp;", "&amp;VLOOKUP(P114,[1]Plan1!$B$2:$L$546,9,0)&amp;", CEP "&amp;VLOOKUP(P114,[1]Plan1!$B$2:$L$546,10,0)&amp;", "&amp;VLOOKUP(P114,[1]Plan1!$B$2:$L$546,11,0)</f>
        <v>R DR. EDGARDO DE AZEVEDO SOARES , 392, , VILA BELA CINTRA , VARZEA PAULISTA , SP, CEP 13.224-030, BR</v>
      </c>
      <c r="G114" s="92" t="s">
        <v>2657</v>
      </c>
      <c r="H114" s="92" t="s">
        <v>555</v>
      </c>
      <c r="I114" s="101">
        <v>16326.07</v>
      </c>
      <c r="J114" s="93"/>
      <c r="K114" s="94">
        <v>41997</v>
      </c>
      <c r="L114" s="39">
        <v>1304694</v>
      </c>
      <c r="P114" s="78">
        <v>13788120000147</v>
      </c>
    </row>
    <row r="115" spans="2:16" ht="13.5" customHeight="1" x14ac:dyDescent="0.2">
      <c r="B115" s="100" t="s">
        <v>30</v>
      </c>
      <c r="C115" s="92" t="s">
        <v>74</v>
      </c>
      <c r="D115" s="78">
        <v>13788120000147</v>
      </c>
      <c r="E115" s="92" t="str">
        <f t="shared" si="1"/>
        <v>13.788.120/0001-47</v>
      </c>
      <c r="F115" s="99" t="str">
        <f>VLOOKUP(P115,[1]Plan1!$B$2:$L$546,4,0)&amp;", "&amp;VLOOKUP(P115,[1]Plan1!$B$2:$L$546,5,0)&amp;", "&amp;VLOOKUP(P115,[1]Plan1!$B$2:$L$546,6,0)&amp;", "&amp;VLOOKUP(P115,[1]Plan1!$B$2:$L$546,7,0)&amp;", "&amp;VLOOKUP(P115,[1]Plan1!$B$2:$L$546,8,0)&amp;", "&amp;VLOOKUP(P115,[1]Plan1!$B$2:$L$546,9,0)&amp;", CEP "&amp;VLOOKUP(P115,[1]Plan1!$B$2:$L$546,10,0)&amp;", "&amp;VLOOKUP(P115,[1]Plan1!$B$2:$L$546,11,0)</f>
        <v>R DR. EDGARDO DE AZEVEDO SOARES , 392, , VILA BELA CINTRA , VARZEA PAULISTA , SP, CEP 13.224-030, BR</v>
      </c>
      <c r="G115" s="92" t="s">
        <v>2657</v>
      </c>
      <c r="H115" s="92" t="s">
        <v>556</v>
      </c>
      <c r="I115" s="101">
        <v>16082.59</v>
      </c>
      <c r="J115" s="93"/>
      <c r="K115" s="94">
        <v>41990</v>
      </c>
      <c r="L115" s="39">
        <v>1304695</v>
      </c>
      <c r="P115" s="78">
        <v>13788120000147</v>
      </c>
    </row>
    <row r="116" spans="2:16" ht="13.5" customHeight="1" x14ac:dyDescent="0.2">
      <c r="B116" s="100" t="s">
        <v>30</v>
      </c>
      <c r="C116" s="92" t="s">
        <v>74</v>
      </c>
      <c r="D116" s="78">
        <v>13788120000147</v>
      </c>
      <c r="E116" s="92" t="str">
        <f t="shared" si="1"/>
        <v>13.788.120/0001-47</v>
      </c>
      <c r="F116" s="99" t="str">
        <f>VLOOKUP(P116,[1]Plan1!$B$2:$L$546,4,0)&amp;", "&amp;VLOOKUP(P116,[1]Plan1!$B$2:$L$546,5,0)&amp;", "&amp;VLOOKUP(P116,[1]Plan1!$B$2:$L$546,6,0)&amp;", "&amp;VLOOKUP(P116,[1]Plan1!$B$2:$L$546,7,0)&amp;", "&amp;VLOOKUP(P116,[1]Plan1!$B$2:$L$546,8,0)&amp;", "&amp;VLOOKUP(P116,[1]Plan1!$B$2:$L$546,9,0)&amp;", CEP "&amp;VLOOKUP(P116,[1]Plan1!$B$2:$L$546,10,0)&amp;", "&amp;VLOOKUP(P116,[1]Plan1!$B$2:$L$546,11,0)</f>
        <v>R DR. EDGARDO DE AZEVEDO SOARES , 392, , VILA BELA CINTRA , VARZEA PAULISTA , SP, CEP 13.224-030, BR</v>
      </c>
      <c r="G116" s="92" t="s">
        <v>2657</v>
      </c>
      <c r="H116" s="92" t="s">
        <v>557</v>
      </c>
      <c r="I116" s="101">
        <v>16087.43</v>
      </c>
      <c r="J116" s="93"/>
      <c r="K116" s="94">
        <v>41997</v>
      </c>
      <c r="L116" s="39">
        <v>1304695</v>
      </c>
      <c r="P116" s="78">
        <v>13788120000147</v>
      </c>
    </row>
    <row r="117" spans="2:16" ht="13.5" customHeight="1" x14ac:dyDescent="0.2">
      <c r="B117" s="100" t="s">
        <v>30</v>
      </c>
      <c r="C117" s="92" t="s">
        <v>74</v>
      </c>
      <c r="D117" s="78">
        <v>13788120000147</v>
      </c>
      <c r="E117" s="92" t="str">
        <f t="shared" si="1"/>
        <v>13.788.120/0001-47</v>
      </c>
      <c r="F117" s="99" t="str">
        <f>VLOOKUP(P117,[1]Plan1!$B$2:$L$546,4,0)&amp;", "&amp;VLOOKUP(P117,[1]Plan1!$B$2:$L$546,5,0)&amp;", "&amp;VLOOKUP(P117,[1]Plan1!$B$2:$L$546,6,0)&amp;", "&amp;VLOOKUP(P117,[1]Plan1!$B$2:$L$546,7,0)&amp;", "&amp;VLOOKUP(P117,[1]Plan1!$B$2:$L$546,8,0)&amp;", "&amp;VLOOKUP(P117,[1]Plan1!$B$2:$L$546,9,0)&amp;", CEP "&amp;VLOOKUP(P117,[1]Plan1!$B$2:$L$546,10,0)&amp;", "&amp;VLOOKUP(P117,[1]Plan1!$B$2:$L$546,11,0)</f>
        <v>R DR. EDGARDO DE AZEVEDO SOARES , 392, , VILA BELA CINTRA , VARZEA PAULISTA , SP, CEP 13.224-030, BR</v>
      </c>
      <c r="G117" s="92" t="s">
        <v>2657</v>
      </c>
      <c r="H117" s="92" t="s">
        <v>558</v>
      </c>
      <c r="I117" s="101">
        <v>10200.719999999999</v>
      </c>
      <c r="J117" s="93"/>
      <c r="K117" s="94">
        <v>41997</v>
      </c>
      <c r="L117" s="39">
        <v>1310540</v>
      </c>
      <c r="P117" s="78">
        <v>13788120000147</v>
      </c>
    </row>
    <row r="118" spans="2:16" ht="13.5" customHeight="1" x14ac:dyDescent="0.2">
      <c r="B118" s="100" t="s">
        <v>30</v>
      </c>
      <c r="C118" s="92" t="s">
        <v>74</v>
      </c>
      <c r="D118" s="78">
        <v>13788120000147</v>
      </c>
      <c r="E118" s="92" t="str">
        <f t="shared" si="1"/>
        <v>13.788.120/0001-47</v>
      </c>
      <c r="F118" s="99" t="str">
        <f>VLOOKUP(P118,[1]Plan1!$B$2:$L$546,4,0)&amp;", "&amp;VLOOKUP(P118,[1]Plan1!$B$2:$L$546,5,0)&amp;", "&amp;VLOOKUP(P118,[1]Plan1!$B$2:$L$546,6,0)&amp;", "&amp;VLOOKUP(P118,[1]Plan1!$B$2:$L$546,7,0)&amp;", "&amp;VLOOKUP(P118,[1]Plan1!$B$2:$L$546,8,0)&amp;", "&amp;VLOOKUP(P118,[1]Plan1!$B$2:$L$546,9,0)&amp;", CEP "&amp;VLOOKUP(P118,[1]Plan1!$B$2:$L$546,10,0)&amp;", "&amp;VLOOKUP(P118,[1]Plan1!$B$2:$L$546,11,0)</f>
        <v>R DR. EDGARDO DE AZEVEDO SOARES , 392, , VILA BELA CINTRA , VARZEA PAULISTA , SP, CEP 13.224-030, BR</v>
      </c>
      <c r="G118" s="92" t="s">
        <v>2657</v>
      </c>
      <c r="H118" s="92" t="s">
        <v>559</v>
      </c>
      <c r="I118" s="101">
        <v>10200.719999999999</v>
      </c>
      <c r="J118" s="93"/>
      <c r="K118" s="94">
        <v>42004</v>
      </c>
      <c r="L118" s="39">
        <v>1310540</v>
      </c>
      <c r="P118" s="78">
        <v>13788120000147</v>
      </c>
    </row>
    <row r="119" spans="2:16" ht="13.5" customHeight="1" x14ac:dyDescent="0.2">
      <c r="B119" s="100" t="s">
        <v>30</v>
      </c>
      <c r="C119" s="92" t="s">
        <v>74</v>
      </c>
      <c r="D119" s="78">
        <v>13788120000147</v>
      </c>
      <c r="E119" s="92" t="str">
        <f t="shared" si="1"/>
        <v>13.788.120/0001-47</v>
      </c>
      <c r="F119" s="99" t="str">
        <f>VLOOKUP(P119,[1]Plan1!$B$2:$L$546,4,0)&amp;", "&amp;VLOOKUP(P119,[1]Plan1!$B$2:$L$546,5,0)&amp;", "&amp;VLOOKUP(P119,[1]Plan1!$B$2:$L$546,6,0)&amp;", "&amp;VLOOKUP(P119,[1]Plan1!$B$2:$L$546,7,0)&amp;", "&amp;VLOOKUP(P119,[1]Plan1!$B$2:$L$546,8,0)&amp;", "&amp;VLOOKUP(P119,[1]Plan1!$B$2:$L$546,9,0)&amp;", CEP "&amp;VLOOKUP(P119,[1]Plan1!$B$2:$L$546,10,0)&amp;", "&amp;VLOOKUP(P119,[1]Plan1!$B$2:$L$546,11,0)</f>
        <v>R DR. EDGARDO DE AZEVEDO SOARES , 392, , VILA BELA CINTRA , VARZEA PAULISTA , SP, CEP 13.224-030, BR</v>
      </c>
      <c r="G119" s="92" t="s">
        <v>2657</v>
      </c>
      <c r="H119" s="92" t="s">
        <v>560</v>
      </c>
      <c r="I119" s="101">
        <v>10203.790000000001</v>
      </c>
      <c r="J119" s="93"/>
      <c r="K119" s="94">
        <v>42011</v>
      </c>
      <c r="L119" s="39">
        <v>1310540</v>
      </c>
      <c r="P119" s="78">
        <v>13788120000147</v>
      </c>
    </row>
    <row r="120" spans="2:16" ht="13.5" customHeight="1" x14ac:dyDescent="0.2">
      <c r="B120" s="100" t="s">
        <v>30</v>
      </c>
      <c r="C120" s="92" t="s">
        <v>74</v>
      </c>
      <c r="D120" s="78">
        <v>13788120000147</v>
      </c>
      <c r="E120" s="92" t="str">
        <f t="shared" si="1"/>
        <v>13.788.120/0001-47</v>
      </c>
      <c r="F120" s="99" t="str">
        <f>VLOOKUP(P120,[1]Plan1!$B$2:$L$546,4,0)&amp;", "&amp;VLOOKUP(P120,[1]Plan1!$B$2:$L$546,5,0)&amp;", "&amp;VLOOKUP(P120,[1]Plan1!$B$2:$L$546,6,0)&amp;", "&amp;VLOOKUP(P120,[1]Plan1!$B$2:$L$546,7,0)&amp;", "&amp;VLOOKUP(P120,[1]Plan1!$B$2:$L$546,8,0)&amp;", "&amp;VLOOKUP(P120,[1]Plan1!$B$2:$L$546,9,0)&amp;", CEP "&amp;VLOOKUP(P120,[1]Plan1!$B$2:$L$546,10,0)&amp;", "&amp;VLOOKUP(P120,[1]Plan1!$B$2:$L$546,11,0)</f>
        <v>R DR. EDGARDO DE AZEVEDO SOARES , 392, , VILA BELA CINTRA , VARZEA PAULISTA , SP, CEP 13.224-030, BR</v>
      </c>
      <c r="G120" s="92" t="s">
        <v>2657</v>
      </c>
      <c r="H120" s="92" t="s">
        <v>561</v>
      </c>
      <c r="I120" s="101">
        <v>25095.99</v>
      </c>
      <c r="J120" s="93"/>
      <c r="K120" s="94">
        <v>41997</v>
      </c>
      <c r="L120" s="39">
        <v>1310541</v>
      </c>
      <c r="P120" s="78">
        <v>13788120000147</v>
      </c>
    </row>
    <row r="121" spans="2:16" ht="13.5" customHeight="1" x14ac:dyDescent="0.2">
      <c r="B121" s="100" t="s">
        <v>30</v>
      </c>
      <c r="C121" s="92" t="s">
        <v>74</v>
      </c>
      <c r="D121" s="78">
        <v>13788120000147</v>
      </c>
      <c r="E121" s="92" t="str">
        <f t="shared" si="1"/>
        <v>13.788.120/0001-47</v>
      </c>
      <c r="F121" s="99" t="str">
        <f>VLOOKUP(P121,[1]Plan1!$B$2:$L$546,4,0)&amp;", "&amp;VLOOKUP(P121,[1]Plan1!$B$2:$L$546,5,0)&amp;", "&amp;VLOOKUP(P121,[1]Plan1!$B$2:$L$546,6,0)&amp;", "&amp;VLOOKUP(P121,[1]Plan1!$B$2:$L$546,7,0)&amp;", "&amp;VLOOKUP(P121,[1]Plan1!$B$2:$L$546,8,0)&amp;", "&amp;VLOOKUP(P121,[1]Plan1!$B$2:$L$546,9,0)&amp;", CEP "&amp;VLOOKUP(P121,[1]Plan1!$B$2:$L$546,10,0)&amp;", "&amp;VLOOKUP(P121,[1]Plan1!$B$2:$L$546,11,0)</f>
        <v>R DR. EDGARDO DE AZEVEDO SOARES , 392, , VILA BELA CINTRA , VARZEA PAULISTA , SP, CEP 13.224-030, BR</v>
      </c>
      <c r="G121" s="92" t="s">
        <v>2657</v>
      </c>
      <c r="H121" s="92" t="s">
        <v>562</v>
      </c>
      <c r="I121" s="101">
        <v>25095.99</v>
      </c>
      <c r="J121" s="93"/>
      <c r="K121" s="94">
        <v>42004</v>
      </c>
      <c r="L121" s="39">
        <v>1310541</v>
      </c>
      <c r="P121" s="78">
        <v>13788120000147</v>
      </c>
    </row>
    <row r="122" spans="2:16" ht="13.5" customHeight="1" x14ac:dyDescent="0.2">
      <c r="B122" s="100" t="s">
        <v>30</v>
      </c>
      <c r="C122" s="92" t="s">
        <v>74</v>
      </c>
      <c r="D122" s="78">
        <v>13788120000147</v>
      </c>
      <c r="E122" s="92" t="str">
        <f t="shared" si="1"/>
        <v>13.788.120/0001-47</v>
      </c>
      <c r="F122" s="99" t="str">
        <f>VLOOKUP(P122,[1]Plan1!$B$2:$L$546,4,0)&amp;", "&amp;VLOOKUP(P122,[1]Plan1!$B$2:$L$546,5,0)&amp;", "&amp;VLOOKUP(P122,[1]Plan1!$B$2:$L$546,6,0)&amp;", "&amp;VLOOKUP(P122,[1]Plan1!$B$2:$L$546,7,0)&amp;", "&amp;VLOOKUP(P122,[1]Plan1!$B$2:$L$546,8,0)&amp;", "&amp;VLOOKUP(P122,[1]Plan1!$B$2:$L$546,9,0)&amp;", CEP "&amp;VLOOKUP(P122,[1]Plan1!$B$2:$L$546,10,0)&amp;", "&amp;VLOOKUP(P122,[1]Plan1!$B$2:$L$546,11,0)</f>
        <v>R DR. EDGARDO DE AZEVEDO SOARES , 392, , VILA BELA CINTRA , VARZEA PAULISTA , SP, CEP 13.224-030, BR</v>
      </c>
      <c r="G122" s="92" t="s">
        <v>2657</v>
      </c>
      <c r="H122" s="92" t="s">
        <v>563</v>
      </c>
      <c r="I122" s="101">
        <v>25103.53</v>
      </c>
      <c r="J122" s="93"/>
      <c r="K122" s="94">
        <v>42011</v>
      </c>
      <c r="L122" s="39">
        <v>1310541</v>
      </c>
      <c r="P122" s="78">
        <v>13788120000147</v>
      </c>
    </row>
    <row r="123" spans="2:16" ht="13.5" customHeight="1" x14ac:dyDescent="0.2">
      <c r="B123" s="100" t="s">
        <v>30</v>
      </c>
      <c r="C123" s="92" t="s">
        <v>75</v>
      </c>
      <c r="D123" s="78">
        <v>54091707000260</v>
      </c>
      <c r="E123" s="92" t="str">
        <f t="shared" si="1"/>
        <v>54.091.707/0002-60</v>
      </c>
      <c r="F123" s="99" t="str">
        <f>VLOOKUP(P123,[1]Plan1!$B$2:$L$546,4,0)&amp;", "&amp;VLOOKUP(P123,[1]Plan1!$B$2:$L$546,5,0)&amp;", "&amp;VLOOKUP(P123,[1]Plan1!$B$2:$L$546,6,0)&amp;", "&amp;VLOOKUP(P123,[1]Plan1!$B$2:$L$546,7,0)&amp;", "&amp;VLOOKUP(P123,[1]Plan1!$B$2:$L$546,8,0)&amp;", "&amp;VLOOKUP(P123,[1]Plan1!$B$2:$L$546,9,0)&amp;", CEP "&amp;VLOOKUP(P123,[1]Plan1!$B$2:$L$546,10,0)&amp;", "&amp;VLOOKUP(P123,[1]Plan1!$B$2:$L$546,11,0)</f>
        <v>ROD BR - 116 - KM 488 , S/N, , PARQUE INDUSTRIAL , CAJATI , SP, CEP 11.950-000 , BR</v>
      </c>
      <c r="G123" s="92" t="s">
        <v>2657</v>
      </c>
      <c r="H123" s="92" t="s">
        <v>564</v>
      </c>
      <c r="I123" s="101">
        <v>62365.37</v>
      </c>
      <c r="J123" s="93"/>
      <c r="K123" s="94">
        <v>42131</v>
      </c>
      <c r="L123" s="39">
        <v>1351754</v>
      </c>
      <c r="P123" s="78">
        <v>54091707000260</v>
      </c>
    </row>
    <row r="124" spans="2:16" ht="13.5" customHeight="1" x14ac:dyDescent="0.2">
      <c r="B124" s="100" t="s">
        <v>30</v>
      </c>
      <c r="C124" s="92" t="s">
        <v>75</v>
      </c>
      <c r="D124" s="78">
        <v>54091707000260</v>
      </c>
      <c r="E124" s="92" t="str">
        <f t="shared" si="1"/>
        <v>54.091.707/0002-60</v>
      </c>
      <c r="F124" s="99" t="str">
        <f>VLOOKUP(P124,[1]Plan1!$B$2:$L$546,4,0)&amp;", "&amp;VLOOKUP(P124,[1]Plan1!$B$2:$L$546,5,0)&amp;", "&amp;VLOOKUP(P124,[1]Plan1!$B$2:$L$546,6,0)&amp;", "&amp;VLOOKUP(P124,[1]Plan1!$B$2:$L$546,7,0)&amp;", "&amp;VLOOKUP(P124,[1]Plan1!$B$2:$L$546,8,0)&amp;", "&amp;VLOOKUP(P124,[1]Plan1!$B$2:$L$546,9,0)&amp;", CEP "&amp;VLOOKUP(P124,[1]Plan1!$B$2:$L$546,10,0)&amp;", "&amp;VLOOKUP(P124,[1]Plan1!$B$2:$L$546,11,0)</f>
        <v>ROD BR - 116 - KM 488 , S/N, , PARQUE INDUSTRIAL , CAJATI , SP, CEP 11.950-000 , BR</v>
      </c>
      <c r="G124" s="92" t="s">
        <v>2657</v>
      </c>
      <c r="H124" s="92" t="s">
        <v>565</v>
      </c>
      <c r="I124" s="101">
        <v>60667.48</v>
      </c>
      <c r="J124" s="93"/>
      <c r="K124" s="94">
        <v>42148</v>
      </c>
      <c r="L124" s="39">
        <v>1355724</v>
      </c>
      <c r="P124" s="78">
        <v>54091707000260</v>
      </c>
    </row>
    <row r="125" spans="2:16" ht="13.5" customHeight="1" x14ac:dyDescent="0.2">
      <c r="B125" s="100" t="s">
        <v>30</v>
      </c>
      <c r="C125" s="92" t="s">
        <v>76</v>
      </c>
      <c r="D125" s="78">
        <v>90195892001945</v>
      </c>
      <c r="E125" s="92" t="str">
        <f t="shared" si="1"/>
        <v>90.195.892/0019-45</v>
      </c>
      <c r="F125" s="99" t="str">
        <f>VLOOKUP(P125,[1]Plan1!$B$2:$L$546,4,0)&amp;", "&amp;VLOOKUP(P125,[1]Plan1!$B$2:$L$546,5,0)&amp;", "&amp;VLOOKUP(P125,[1]Plan1!$B$2:$L$546,6,0)&amp;", "&amp;VLOOKUP(P125,[1]Plan1!$B$2:$L$546,7,0)&amp;", "&amp;VLOOKUP(P125,[1]Plan1!$B$2:$L$546,8,0)&amp;", "&amp;VLOOKUP(P125,[1]Plan1!$B$2:$L$546,9,0)&amp;", CEP "&amp;VLOOKUP(P125,[1]Plan1!$B$2:$L$546,10,0)&amp;", "&amp;VLOOKUP(P125,[1]Plan1!$B$2:$L$546,11,0)</f>
        <v>R PRESIDENTE CASTELO BRANCO , 800, , THOMAZ COELHO, ARAUCARIA , PR, CEP 83.707-130 , BR</v>
      </c>
      <c r="G125" s="92" t="s">
        <v>2657</v>
      </c>
      <c r="H125" s="92" t="s">
        <v>566</v>
      </c>
      <c r="I125" s="101">
        <v>6159.44</v>
      </c>
      <c r="J125" s="93"/>
      <c r="K125" s="94">
        <v>42060</v>
      </c>
      <c r="L125" s="39">
        <v>1329417</v>
      </c>
      <c r="P125" s="78">
        <v>90195892001945</v>
      </c>
    </row>
    <row r="126" spans="2:16" ht="13.5" customHeight="1" x14ac:dyDescent="0.2">
      <c r="B126" s="100" t="s">
        <v>30</v>
      </c>
      <c r="C126" s="92" t="s">
        <v>76</v>
      </c>
      <c r="D126" s="78">
        <v>90195892001945</v>
      </c>
      <c r="E126" s="92" t="str">
        <f t="shared" si="1"/>
        <v>90.195.892/0019-45</v>
      </c>
      <c r="F126" s="99" t="str">
        <f>VLOOKUP(P126,[1]Plan1!$B$2:$L$546,4,0)&amp;", "&amp;VLOOKUP(P126,[1]Plan1!$B$2:$L$546,5,0)&amp;", "&amp;VLOOKUP(P126,[1]Plan1!$B$2:$L$546,6,0)&amp;", "&amp;VLOOKUP(P126,[1]Plan1!$B$2:$L$546,7,0)&amp;", "&amp;VLOOKUP(P126,[1]Plan1!$B$2:$L$546,8,0)&amp;", "&amp;VLOOKUP(P126,[1]Plan1!$B$2:$L$546,9,0)&amp;", CEP "&amp;VLOOKUP(P126,[1]Plan1!$B$2:$L$546,10,0)&amp;", "&amp;VLOOKUP(P126,[1]Plan1!$B$2:$L$546,11,0)</f>
        <v>R PRESIDENTE CASTELO BRANCO , 800, , THOMAZ COELHO, ARAUCARIA , PR, CEP 83.707-130 , BR</v>
      </c>
      <c r="G126" s="92" t="s">
        <v>2657</v>
      </c>
      <c r="H126" s="92" t="s">
        <v>567</v>
      </c>
      <c r="I126" s="101">
        <v>5978.28</v>
      </c>
      <c r="J126" s="93"/>
      <c r="K126" s="94">
        <v>42067</v>
      </c>
      <c r="L126" s="39">
        <v>1329417</v>
      </c>
      <c r="P126" s="78">
        <v>90195892001945</v>
      </c>
    </row>
    <row r="127" spans="2:16" ht="13.5" customHeight="1" x14ac:dyDescent="0.2">
      <c r="B127" s="100" t="s">
        <v>30</v>
      </c>
      <c r="C127" s="92" t="s">
        <v>76</v>
      </c>
      <c r="D127" s="78">
        <v>90195892001945</v>
      </c>
      <c r="E127" s="92" t="str">
        <f t="shared" si="1"/>
        <v>90.195.892/0019-45</v>
      </c>
      <c r="F127" s="99" t="str">
        <f>VLOOKUP(P127,[1]Plan1!$B$2:$L$546,4,0)&amp;", "&amp;VLOOKUP(P127,[1]Plan1!$B$2:$L$546,5,0)&amp;", "&amp;VLOOKUP(P127,[1]Plan1!$B$2:$L$546,6,0)&amp;", "&amp;VLOOKUP(P127,[1]Plan1!$B$2:$L$546,7,0)&amp;", "&amp;VLOOKUP(P127,[1]Plan1!$B$2:$L$546,8,0)&amp;", "&amp;VLOOKUP(P127,[1]Plan1!$B$2:$L$546,9,0)&amp;", CEP "&amp;VLOOKUP(P127,[1]Plan1!$B$2:$L$546,10,0)&amp;", "&amp;VLOOKUP(P127,[1]Plan1!$B$2:$L$546,11,0)</f>
        <v>R PRESIDENTE CASTELO BRANCO , 800, , THOMAZ COELHO, ARAUCARIA , PR, CEP 83.707-130 , BR</v>
      </c>
      <c r="G127" s="92" t="s">
        <v>2657</v>
      </c>
      <c r="H127" s="92" t="s">
        <v>568</v>
      </c>
      <c r="I127" s="101">
        <v>5978.28</v>
      </c>
      <c r="J127" s="93"/>
      <c r="K127" s="94">
        <v>42074</v>
      </c>
      <c r="L127" s="39">
        <v>1329417</v>
      </c>
      <c r="P127" s="78">
        <v>90195892001945</v>
      </c>
    </row>
    <row r="128" spans="2:16" ht="13.5" customHeight="1" x14ac:dyDescent="0.2">
      <c r="B128" s="100" t="s">
        <v>30</v>
      </c>
      <c r="C128" s="92" t="s">
        <v>76</v>
      </c>
      <c r="D128" s="78">
        <v>90195892001945</v>
      </c>
      <c r="E128" s="92" t="str">
        <f t="shared" si="1"/>
        <v>90.195.892/0019-45</v>
      </c>
      <c r="F128" s="99" t="str">
        <f>VLOOKUP(P128,[1]Plan1!$B$2:$L$546,4,0)&amp;", "&amp;VLOOKUP(P128,[1]Plan1!$B$2:$L$546,5,0)&amp;", "&amp;VLOOKUP(P128,[1]Plan1!$B$2:$L$546,6,0)&amp;", "&amp;VLOOKUP(P128,[1]Plan1!$B$2:$L$546,7,0)&amp;", "&amp;VLOOKUP(P128,[1]Plan1!$B$2:$L$546,8,0)&amp;", "&amp;VLOOKUP(P128,[1]Plan1!$B$2:$L$546,9,0)&amp;", CEP "&amp;VLOOKUP(P128,[1]Plan1!$B$2:$L$546,10,0)&amp;", "&amp;VLOOKUP(P128,[1]Plan1!$B$2:$L$546,11,0)</f>
        <v>R PRESIDENTE CASTELO BRANCO , 800, , THOMAZ COELHO, ARAUCARIA , PR, CEP 83.707-130 , BR</v>
      </c>
      <c r="G128" s="92" t="s">
        <v>2657</v>
      </c>
      <c r="H128" s="92" t="s">
        <v>569</v>
      </c>
      <c r="I128" s="101">
        <v>6154.68</v>
      </c>
      <c r="J128" s="93"/>
      <c r="K128" s="94">
        <v>42083</v>
      </c>
      <c r="L128" s="39">
        <v>1338341</v>
      </c>
      <c r="P128" s="78">
        <v>90195892001945</v>
      </c>
    </row>
    <row r="129" spans="2:16" ht="13.5" customHeight="1" x14ac:dyDescent="0.2">
      <c r="B129" s="100" t="s">
        <v>30</v>
      </c>
      <c r="C129" s="92" t="s">
        <v>76</v>
      </c>
      <c r="D129" s="78">
        <v>90195892001945</v>
      </c>
      <c r="E129" s="92" t="str">
        <f t="shared" si="1"/>
        <v>90.195.892/0019-45</v>
      </c>
      <c r="F129" s="99" t="str">
        <f>VLOOKUP(P129,[1]Plan1!$B$2:$L$546,4,0)&amp;", "&amp;VLOOKUP(P129,[1]Plan1!$B$2:$L$546,5,0)&amp;", "&amp;VLOOKUP(P129,[1]Plan1!$B$2:$L$546,6,0)&amp;", "&amp;VLOOKUP(P129,[1]Plan1!$B$2:$L$546,7,0)&amp;", "&amp;VLOOKUP(P129,[1]Plan1!$B$2:$L$546,8,0)&amp;", "&amp;VLOOKUP(P129,[1]Plan1!$B$2:$L$546,9,0)&amp;", CEP "&amp;VLOOKUP(P129,[1]Plan1!$B$2:$L$546,10,0)&amp;", "&amp;VLOOKUP(P129,[1]Plan1!$B$2:$L$546,11,0)</f>
        <v>R PRESIDENTE CASTELO BRANCO , 800, , THOMAZ COELHO, ARAUCARIA , PR, CEP 83.707-130 , BR</v>
      </c>
      <c r="G129" s="92" t="s">
        <v>2657</v>
      </c>
      <c r="H129" s="92" t="s">
        <v>570</v>
      </c>
      <c r="I129" s="101">
        <v>5973.66</v>
      </c>
      <c r="J129" s="93"/>
      <c r="K129" s="94">
        <v>42090</v>
      </c>
      <c r="L129" s="39">
        <v>1338341</v>
      </c>
      <c r="P129" s="78">
        <v>90195892001945</v>
      </c>
    </row>
    <row r="130" spans="2:16" ht="13.5" customHeight="1" x14ac:dyDescent="0.2">
      <c r="B130" s="100" t="s">
        <v>30</v>
      </c>
      <c r="C130" s="92" t="s">
        <v>76</v>
      </c>
      <c r="D130" s="78">
        <v>90195892001945</v>
      </c>
      <c r="E130" s="92" t="str">
        <f t="shared" si="1"/>
        <v>90.195.892/0019-45</v>
      </c>
      <c r="F130" s="99" t="str">
        <f>VLOOKUP(P130,[1]Plan1!$B$2:$L$546,4,0)&amp;", "&amp;VLOOKUP(P130,[1]Plan1!$B$2:$L$546,5,0)&amp;", "&amp;VLOOKUP(P130,[1]Plan1!$B$2:$L$546,6,0)&amp;", "&amp;VLOOKUP(P130,[1]Plan1!$B$2:$L$546,7,0)&amp;", "&amp;VLOOKUP(P130,[1]Plan1!$B$2:$L$546,8,0)&amp;", "&amp;VLOOKUP(P130,[1]Plan1!$B$2:$L$546,9,0)&amp;", CEP "&amp;VLOOKUP(P130,[1]Plan1!$B$2:$L$546,10,0)&amp;", "&amp;VLOOKUP(P130,[1]Plan1!$B$2:$L$546,11,0)</f>
        <v>R PRESIDENTE CASTELO BRANCO , 800, , THOMAZ COELHO, ARAUCARIA , PR, CEP 83.707-130 , BR</v>
      </c>
      <c r="G130" s="92" t="s">
        <v>2657</v>
      </c>
      <c r="H130" s="92" t="s">
        <v>571</v>
      </c>
      <c r="I130" s="101">
        <v>5973.66</v>
      </c>
      <c r="J130" s="93"/>
      <c r="K130" s="94">
        <v>42097</v>
      </c>
      <c r="L130" s="39">
        <v>1338341</v>
      </c>
      <c r="P130" s="78">
        <v>90195892001945</v>
      </c>
    </row>
    <row r="131" spans="2:16" ht="13.5" customHeight="1" x14ac:dyDescent="0.2">
      <c r="B131" s="100" t="s">
        <v>30</v>
      </c>
      <c r="C131" s="92" t="s">
        <v>76</v>
      </c>
      <c r="D131" s="78">
        <v>90195892001945</v>
      </c>
      <c r="E131" s="92" t="str">
        <f t="shared" si="1"/>
        <v>90.195.892/0019-45</v>
      </c>
      <c r="F131" s="99" t="str">
        <f>VLOOKUP(P131,[1]Plan1!$B$2:$L$546,4,0)&amp;", "&amp;VLOOKUP(P131,[1]Plan1!$B$2:$L$546,5,0)&amp;", "&amp;VLOOKUP(P131,[1]Plan1!$B$2:$L$546,6,0)&amp;", "&amp;VLOOKUP(P131,[1]Plan1!$B$2:$L$546,7,0)&amp;", "&amp;VLOOKUP(P131,[1]Plan1!$B$2:$L$546,8,0)&amp;", "&amp;VLOOKUP(P131,[1]Plan1!$B$2:$L$546,9,0)&amp;", CEP "&amp;VLOOKUP(P131,[1]Plan1!$B$2:$L$546,10,0)&amp;", "&amp;VLOOKUP(P131,[1]Plan1!$B$2:$L$546,11,0)</f>
        <v>R PRESIDENTE CASTELO BRANCO , 800, , THOMAZ COELHO, ARAUCARIA , PR, CEP 83.707-130 , BR</v>
      </c>
      <c r="G131" s="92" t="s">
        <v>2657</v>
      </c>
      <c r="H131" s="92" t="s">
        <v>572</v>
      </c>
      <c r="I131" s="101">
        <v>6097.56</v>
      </c>
      <c r="J131" s="93"/>
      <c r="K131" s="94">
        <v>42090</v>
      </c>
      <c r="L131" s="39">
        <v>1339478</v>
      </c>
      <c r="P131" s="78">
        <v>90195892001945</v>
      </c>
    </row>
    <row r="132" spans="2:16" ht="13.5" customHeight="1" x14ac:dyDescent="0.2">
      <c r="B132" s="100" t="s">
        <v>30</v>
      </c>
      <c r="C132" s="92" t="s">
        <v>76</v>
      </c>
      <c r="D132" s="78">
        <v>90195892001945</v>
      </c>
      <c r="E132" s="92" t="str">
        <f t="shared" si="1"/>
        <v>90.195.892/0019-45</v>
      </c>
      <c r="F132" s="99" t="str">
        <f>VLOOKUP(P132,[1]Plan1!$B$2:$L$546,4,0)&amp;", "&amp;VLOOKUP(P132,[1]Plan1!$B$2:$L$546,5,0)&amp;", "&amp;VLOOKUP(P132,[1]Plan1!$B$2:$L$546,6,0)&amp;", "&amp;VLOOKUP(P132,[1]Plan1!$B$2:$L$546,7,0)&amp;", "&amp;VLOOKUP(P132,[1]Plan1!$B$2:$L$546,8,0)&amp;", "&amp;VLOOKUP(P132,[1]Plan1!$B$2:$L$546,9,0)&amp;", CEP "&amp;VLOOKUP(P132,[1]Plan1!$B$2:$L$546,10,0)&amp;", "&amp;VLOOKUP(P132,[1]Plan1!$B$2:$L$546,11,0)</f>
        <v>R PRESIDENTE CASTELO BRANCO , 800, , THOMAZ COELHO, ARAUCARIA , PR, CEP 83.707-130 , BR</v>
      </c>
      <c r="G132" s="92" t="s">
        <v>2657</v>
      </c>
      <c r="H132" s="92" t="s">
        <v>573</v>
      </c>
      <c r="I132" s="101">
        <v>5918.22</v>
      </c>
      <c r="J132" s="93"/>
      <c r="K132" s="94">
        <v>42097</v>
      </c>
      <c r="L132" s="39">
        <v>1339478</v>
      </c>
      <c r="P132" s="78">
        <v>90195892001945</v>
      </c>
    </row>
    <row r="133" spans="2:16" ht="13.5" customHeight="1" x14ac:dyDescent="0.2">
      <c r="B133" s="100" t="s">
        <v>30</v>
      </c>
      <c r="C133" s="92" t="s">
        <v>76</v>
      </c>
      <c r="D133" s="78">
        <v>90195892001945</v>
      </c>
      <c r="E133" s="92" t="str">
        <f t="shared" si="1"/>
        <v>90.195.892/0019-45</v>
      </c>
      <c r="F133" s="99" t="str">
        <f>VLOOKUP(P133,[1]Plan1!$B$2:$L$546,4,0)&amp;", "&amp;VLOOKUP(P133,[1]Plan1!$B$2:$L$546,5,0)&amp;", "&amp;VLOOKUP(P133,[1]Plan1!$B$2:$L$546,6,0)&amp;", "&amp;VLOOKUP(P133,[1]Plan1!$B$2:$L$546,7,0)&amp;", "&amp;VLOOKUP(P133,[1]Plan1!$B$2:$L$546,8,0)&amp;", "&amp;VLOOKUP(P133,[1]Plan1!$B$2:$L$546,9,0)&amp;", CEP "&amp;VLOOKUP(P133,[1]Plan1!$B$2:$L$546,10,0)&amp;", "&amp;VLOOKUP(P133,[1]Plan1!$B$2:$L$546,11,0)</f>
        <v>R PRESIDENTE CASTELO BRANCO , 800, , THOMAZ COELHO, ARAUCARIA , PR, CEP 83.707-130 , BR</v>
      </c>
      <c r="G133" s="92" t="s">
        <v>2657</v>
      </c>
      <c r="H133" s="92" t="s">
        <v>574</v>
      </c>
      <c r="I133" s="101">
        <v>5918.22</v>
      </c>
      <c r="J133" s="93"/>
      <c r="K133" s="94">
        <v>42104</v>
      </c>
      <c r="L133" s="39">
        <v>1339478</v>
      </c>
      <c r="P133" s="78">
        <v>90195892001945</v>
      </c>
    </row>
    <row r="134" spans="2:16" ht="13.5" customHeight="1" x14ac:dyDescent="0.2">
      <c r="B134" s="100" t="s">
        <v>30</v>
      </c>
      <c r="C134" s="92" t="s">
        <v>76</v>
      </c>
      <c r="D134" s="78">
        <v>90195892001945</v>
      </c>
      <c r="E134" s="92" t="str">
        <f t="shared" ref="E134:E197" si="2">IF(LEN(P134),TEXT(P134,"00"".""000"".""000""/""0000""-""00"),P134)</f>
        <v>90.195.892/0019-45</v>
      </c>
      <c r="F134" s="99" t="str">
        <f>VLOOKUP(P134,[1]Plan1!$B$2:$L$546,4,0)&amp;", "&amp;VLOOKUP(P134,[1]Plan1!$B$2:$L$546,5,0)&amp;", "&amp;VLOOKUP(P134,[1]Plan1!$B$2:$L$546,6,0)&amp;", "&amp;VLOOKUP(P134,[1]Plan1!$B$2:$L$546,7,0)&amp;", "&amp;VLOOKUP(P134,[1]Plan1!$B$2:$L$546,8,0)&amp;", "&amp;VLOOKUP(P134,[1]Plan1!$B$2:$L$546,9,0)&amp;", CEP "&amp;VLOOKUP(P134,[1]Plan1!$B$2:$L$546,10,0)&amp;", "&amp;VLOOKUP(P134,[1]Plan1!$B$2:$L$546,11,0)</f>
        <v>R PRESIDENTE CASTELO BRANCO , 800, , THOMAZ COELHO, ARAUCARIA , PR, CEP 83.707-130 , BR</v>
      </c>
      <c r="G134" s="92" t="s">
        <v>2657</v>
      </c>
      <c r="H134" s="92" t="s">
        <v>575</v>
      </c>
      <c r="I134" s="101">
        <v>5783.4</v>
      </c>
      <c r="J134" s="93"/>
      <c r="K134" s="94">
        <v>42090</v>
      </c>
      <c r="L134" s="39">
        <v>1339479</v>
      </c>
      <c r="P134" s="78">
        <v>90195892001945</v>
      </c>
    </row>
    <row r="135" spans="2:16" ht="13.5" customHeight="1" x14ac:dyDescent="0.2">
      <c r="B135" s="100" t="s">
        <v>30</v>
      </c>
      <c r="C135" s="92" t="s">
        <v>76</v>
      </c>
      <c r="D135" s="78">
        <v>90195892001945</v>
      </c>
      <c r="E135" s="92" t="str">
        <f t="shared" si="2"/>
        <v>90.195.892/0019-45</v>
      </c>
      <c r="F135" s="99" t="str">
        <f>VLOOKUP(P135,[1]Plan1!$B$2:$L$546,4,0)&amp;", "&amp;VLOOKUP(P135,[1]Plan1!$B$2:$L$546,5,0)&amp;", "&amp;VLOOKUP(P135,[1]Plan1!$B$2:$L$546,6,0)&amp;", "&amp;VLOOKUP(P135,[1]Plan1!$B$2:$L$546,7,0)&amp;", "&amp;VLOOKUP(P135,[1]Plan1!$B$2:$L$546,8,0)&amp;", "&amp;VLOOKUP(P135,[1]Plan1!$B$2:$L$546,9,0)&amp;", CEP "&amp;VLOOKUP(P135,[1]Plan1!$B$2:$L$546,10,0)&amp;", "&amp;VLOOKUP(P135,[1]Plan1!$B$2:$L$546,11,0)</f>
        <v>R PRESIDENTE CASTELO BRANCO , 800, , THOMAZ COELHO, ARAUCARIA , PR, CEP 83.707-130 , BR</v>
      </c>
      <c r="G135" s="92" t="s">
        <v>2657</v>
      </c>
      <c r="H135" s="92" t="s">
        <v>576</v>
      </c>
      <c r="I135" s="101">
        <v>5613.3</v>
      </c>
      <c r="J135" s="93"/>
      <c r="K135" s="94">
        <v>42097</v>
      </c>
      <c r="L135" s="39">
        <v>1339479</v>
      </c>
      <c r="P135" s="78">
        <v>90195892001945</v>
      </c>
    </row>
    <row r="136" spans="2:16" ht="13.5" customHeight="1" x14ac:dyDescent="0.2">
      <c r="B136" s="100" t="s">
        <v>30</v>
      </c>
      <c r="C136" s="92" t="s">
        <v>76</v>
      </c>
      <c r="D136" s="78">
        <v>90195892001945</v>
      </c>
      <c r="E136" s="92" t="str">
        <f t="shared" si="2"/>
        <v>90.195.892/0019-45</v>
      </c>
      <c r="F136" s="99" t="str">
        <f>VLOOKUP(P136,[1]Plan1!$B$2:$L$546,4,0)&amp;", "&amp;VLOOKUP(P136,[1]Plan1!$B$2:$L$546,5,0)&amp;", "&amp;VLOOKUP(P136,[1]Plan1!$B$2:$L$546,6,0)&amp;", "&amp;VLOOKUP(P136,[1]Plan1!$B$2:$L$546,7,0)&amp;", "&amp;VLOOKUP(P136,[1]Plan1!$B$2:$L$546,8,0)&amp;", "&amp;VLOOKUP(P136,[1]Plan1!$B$2:$L$546,9,0)&amp;", CEP "&amp;VLOOKUP(P136,[1]Plan1!$B$2:$L$546,10,0)&amp;", "&amp;VLOOKUP(P136,[1]Plan1!$B$2:$L$546,11,0)</f>
        <v>R PRESIDENTE CASTELO BRANCO , 800, , THOMAZ COELHO, ARAUCARIA , PR, CEP 83.707-130 , BR</v>
      </c>
      <c r="G136" s="92" t="s">
        <v>2657</v>
      </c>
      <c r="H136" s="92" t="s">
        <v>577</v>
      </c>
      <c r="I136" s="101">
        <v>5613.3</v>
      </c>
      <c r="J136" s="93"/>
      <c r="K136" s="94">
        <v>42104</v>
      </c>
      <c r="L136" s="39">
        <v>1339479</v>
      </c>
      <c r="P136" s="78">
        <v>90195892001945</v>
      </c>
    </row>
    <row r="137" spans="2:16" ht="13.5" customHeight="1" x14ac:dyDescent="0.2">
      <c r="B137" s="100" t="s">
        <v>30</v>
      </c>
      <c r="C137" s="92" t="s">
        <v>77</v>
      </c>
      <c r="D137" s="78">
        <v>73709958000120</v>
      </c>
      <c r="E137" s="92" t="str">
        <f t="shared" si="2"/>
        <v>73.709.958/0001-20</v>
      </c>
      <c r="F137" s="99" t="str">
        <f>VLOOKUP(P137,[1]Plan1!$B$2:$L$546,4,0)&amp;", "&amp;VLOOKUP(P137,[1]Plan1!$B$2:$L$546,5,0)&amp;", "&amp;VLOOKUP(P137,[1]Plan1!$B$2:$L$546,6,0)&amp;", "&amp;VLOOKUP(P137,[1]Plan1!$B$2:$L$546,7,0)&amp;", "&amp;VLOOKUP(P137,[1]Plan1!$B$2:$L$546,8,0)&amp;", "&amp;VLOOKUP(P137,[1]Plan1!$B$2:$L$546,9,0)&amp;", CEP "&amp;VLOOKUP(P137,[1]Plan1!$B$2:$L$546,10,0)&amp;", "&amp;VLOOKUP(P137,[1]Plan1!$B$2:$L$546,11,0)</f>
        <v>R ITAJAI , 10, PREDIO 32 , SAO FRANCISCO , GUAIBA , rs, CEP 92.500-000 , BR</v>
      </c>
      <c r="G137" s="92" t="s">
        <v>2657</v>
      </c>
      <c r="H137" s="92" t="s">
        <v>578</v>
      </c>
      <c r="I137" s="101">
        <v>14260</v>
      </c>
      <c r="J137" s="93"/>
      <c r="K137" s="94">
        <v>42046</v>
      </c>
      <c r="L137" s="39">
        <v>1322541</v>
      </c>
      <c r="P137" s="78">
        <v>73709958000120</v>
      </c>
    </row>
    <row r="138" spans="2:16" ht="13.5" customHeight="1" x14ac:dyDescent="0.2">
      <c r="B138" s="100" t="s">
        <v>30</v>
      </c>
      <c r="C138" s="92" t="s">
        <v>77</v>
      </c>
      <c r="D138" s="78">
        <v>73709958000120</v>
      </c>
      <c r="E138" s="92" t="str">
        <f t="shared" si="2"/>
        <v>73.709.958/0001-20</v>
      </c>
      <c r="F138" s="99" t="str">
        <f>VLOOKUP(P138,[1]Plan1!$B$2:$L$546,4,0)&amp;", "&amp;VLOOKUP(P138,[1]Plan1!$B$2:$L$546,5,0)&amp;", "&amp;VLOOKUP(P138,[1]Plan1!$B$2:$L$546,6,0)&amp;", "&amp;VLOOKUP(P138,[1]Plan1!$B$2:$L$546,7,0)&amp;", "&amp;VLOOKUP(P138,[1]Plan1!$B$2:$L$546,8,0)&amp;", "&amp;VLOOKUP(P138,[1]Plan1!$B$2:$L$546,9,0)&amp;", CEP "&amp;VLOOKUP(P138,[1]Plan1!$B$2:$L$546,10,0)&amp;", "&amp;VLOOKUP(P138,[1]Plan1!$B$2:$L$546,11,0)</f>
        <v>R ITAJAI , 10, PREDIO 32 , SAO FRANCISCO , GUAIBA , rs, CEP 92.500-000 , BR</v>
      </c>
      <c r="G138" s="92" t="s">
        <v>2657</v>
      </c>
      <c r="H138" s="92" t="s">
        <v>579</v>
      </c>
      <c r="I138" s="101">
        <v>11686.4</v>
      </c>
      <c r="J138" s="93"/>
      <c r="K138" s="94">
        <v>42046</v>
      </c>
      <c r="L138" s="39">
        <v>1322542</v>
      </c>
      <c r="P138" s="78">
        <v>73709958000120</v>
      </c>
    </row>
    <row r="139" spans="2:16" ht="13.5" customHeight="1" x14ac:dyDescent="0.2">
      <c r="B139" s="100" t="s">
        <v>30</v>
      </c>
      <c r="C139" s="92" t="s">
        <v>77</v>
      </c>
      <c r="D139" s="78">
        <v>73709958000120</v>
      </c>
      <c r="E139" s="92" t="str">
        <f t="shared" si="2"/>
        <v>73.709.958/0001-20</v>
      </c>
      <c r="F139" s="99" t="str">
        <f>VLOOKUP(P139,[1]Plan1!$B$2:$L$546,4,0)&amp;", "&amp;VLOOKUP(P139,[1]Plan1!$B$2:$L$546,5,0)&amp;", "&amp;VLOOKUP(P139,[1]Plan1!$B$2:$L$546,6,0)&amp;", "&amp;VLOOKUP(P139,[1]Plan1!$B$2:$L$546,7,0)&amp;", "&amp;VLOOKUP(P139,[1]Plan1!$B$2:$L$546,8,0)&amp;", "&amp;VLOOKUP(P139,[1]Plan1!$B$2:$L$546,9,0)&amp;", CEP "&amp;VLOOKUP(P139,[1]Plan1!$B$2:$L$546,10,0)&amp;", "&amp;VLOOKUP(P139,[1]Plan1!$B$2:$L$546,11,0)</f>
        <v>R ITAJAI , 10, PREDIO 32 , SAO FRANCISCO , GUAIBA , rs, CEP 92.500-000 , BR</v>
      </c>
      <c r="G139" s="92" t="s">
        <v>2657</v>
      </c>
      <c r="H139" s="92" t="s">
        <v>580</v>
      </c>
      <c r="I139" s="101">
        <v>1170</v>
      </c>
      <c r="J139" s="93"/>
      <c r="K139" s="94">
        <v>42054</v>
      </c>
      <c r="L139" s="39">
        <v>1327758</v>
      </c>
      <c r="P139" s="78">
        <v>73709958000120</v>
      </c>
    </row>
    <row r="140" spans="2:16" ht="13.5" customHeight="1" x14ac:dyDescent="0.2">
      <c r="B140" s="100" t="s">
        <v>30</v>
      </c>
      <c r="C140" s="92" t="s">
        <v>77</v>
      </c>
      <c r="D140" s="78">
        <v>73709958000120</v>
      </c>
      <c r="E140" s="92" t="str">
        <f t="shared" si="2"/>
        <v>73.709.958/0001-20</v>
      </c>
      <c r="F140" s="99" t="str">
        <f>VLOOKUP(P140,[1]Plan1!$B$2:$L$546,4,0)&amp;", "&amp;VLOOKUP(P140,[1]Plan1!$B$2:$L$546,5,0)&amp;", "&amp;VLOOKUP(P140,[1]Plan1!$B$2:$L$546,6,0)&amp;", "&amp;VLOOKUP(P140,[1]Plan1!$B$2:$L$546,7,0)&amp;", "&amp;VLOOKUP(P140,[1]Plan1!$B$2:$L$546,8,0)&amp;", "&amp;VLOOKUP(P140,[1]Plan1!$B$2:$L$546,9,0)&amp;", CEP "&amp;VLOOKUP(P140,[1]Plan1!$B$2:$L$546,10,0)&amp;", "&amp;VLOOKUP(P140,[1]Plan1!$B$2:$L$546,11,0)</f>
        <v>R ITAJAI , 10, PREDIO 32 , SAO FRANCISCO , GUAIBA , rs, CEP 92.500-000 , BR</v>
      </c>
      <c r="G140" s="92" t="s">
        <v>2657</v>
      </c>
      <c r="H140" s="92" t="s">
        <v>581</v>
      </c>
      <c r="I140" s="101">
        <v>2520</v>
      </c>
      <c r="J140" s="93"/>
      <c r="K140" s="94">
        <v>42058</v>
      </c>
      <c r="L140" s="39">
        <v>1328499</v>
      </c>
      <c r="P140" s="78">
        <v>73709958000120</v>
      </c>
    </row>
    <row r="141" spans="2:16" ht="13.5" customHeight="1" x14ac:dyDescent="0.2">
      <c r="B141" s="100" t="s">
        <v>30</v>
      </c>
      <c r="C141" s="92" t="s">
        <v>77</v>
      </c>
      <c r="D141" s="78">
        <v>73709958000120</v>
      </c>
      <c r="E141" s="92" t="str">
        <f t="shared" si="2"/>
        <v>73.709.958/0001-20</v>
      </c>
      <c r="F141" s="99" t="str">
        <f>VLOOKUP(P141,[1]Plan1!$B$2:$L$546,4,0)&amp;", "&amp;VLOOKUP(P141,[1]Plan1!$B$2:$L$546,5,0)&amp;", "&amp;VLOOKUP(P141,[1]Plan1!$B$2:$L$546,6,0)&amp;", "&amp;VLOOKUP(P141,[1]Plan1!$B$2:$L$546,7,0)&amp;", "&amp;VLOOKUP(P141,[1]Plan1!$B$2:$L$546,8,0)&amp;", "&amp;VLOOKUP(P141,[1]Plan1!$B$2:$L$546,9,0)&amp;", CEP "&amp;VLOOKUP(P141,[1]Plan1!$B$2:$L$546,10,0)&amp;", "&amp;VLOOKUP(P141,[1]Plan1!$B$2:$L$546,11,0)</f>
        <v>R ITAJAI , 10, PREDIO 32 , SAO FRANCISCO , GUAIBA , rs, CEP 92.500-000 , BR</v>
      </c>
      <c r="G141" s="92" t="s">
        <v>2657</v>
      </c>
      <c r="H141" s="92" t="s">
        <v>582</v>
      </c>
      <c r="I141" s="101">
        <v>2340</v>
      </c>
      <c r="J141" s="93"/>
      <c r="K141" s="94">
        <v>42059</v>
      </c>
      <c r="L141" s="39">
        <v>1328926</v>
      </c>
      <c r="P141" s="78">
        <v>73709958000120</v>
      </c>
    </row>
    <row r="142" spans="2:16" ht="13.5" customHeight="1" x14ac:dyDescent="0.2">
      <c r="B142" s="100" t="s">
        <v>30</v>
      </c>
      <c r="C142" s="92" t="s">
        <v>77</v>
      </c>
      <c r="D142" s="78">
        <v>73709958000120</v>
      </c>
      <c r="E142" s="92" t="str">
        <f t="shared" si="2"/>
        <v>73.709.958/0001-20</v>
      </c>
      <c r="F142" s="99" t="str">
        <f>VLOOKUP(P142,[1]Plan1!$B$2:$L$546,4,0)&amp;", "&amp;VLOOKUP(P142,[1]Plan1!$B$2:$L$546,5,0)&amp;", "&amp;VLOOKUP(P142,[1]Plan1!$B$2:$L$546,6,0)&amp;", "&amp;VLOOKUP(P142,[1]Plan1!$B$2:$L$546,7,0)&amp;", "&amp;VLOOKUP(P142,[1]Plan1!$B$2:$L$546,8,0)&amp;", "&amp;VLOOKUP(P142,[1]Plan1!$B$2:$L$546,9,0)&amp;", CEP "&amp;VLOOKUP(P142,[1]Plan1!$B$2:$L$546,10,0)&amp;", "&amp;VLOOKUP(P142,[1]Plan1!$B$2:$L$546,11,0)</f>
        <v>R ITAJAI , 10, PREDIO 32 , SAO FRANCISCO , GUAIBA , rs, CEP 92.500-000 , BR</v>
      </c>
      <c r="G142" s="92" t="s">
        <v>2657</v>
      </c>
      <c r="H142" s="92" t="s">
        <v>583</v>
      </c>
      <c r="I142" s="101">
        <v>13432</v>
      </c>
      <c r="J142" s="93"/>
      <c r="K142" s="94">
        <v>42065</v>
      </c>
      <c r="L142" s="39">
        <v>1330396</v>
      </c>
      <c r="P142" s="78">
        <v>73709958000120</v>
      </c>
    </row>
    <row r="143" spans="2:16" ht="13.5" customHeight="1" x14ac:dyDescent="0.2">
      <c r="B143" s="100" t="s">
        <v>30</v>
      </c>
      <c r="C143" s="92" t="s">
        <v>77</v>
      </c>
      <c r="D143" s="78">
        <v>73709958000120</v>
      </c>
      <c r="E143" s="92" t="str">
        <f t="shared" si="2"/>
        <v>73.709.958/0001-20</v>
      </c>
      <c r="F143" s="99" t="str">
        <f>VLOOKUP(P143,[1]Plan1!$B$2:$L$546,4,0)&amp;", "&amp;VLOOKUP(P143,[1]Plan1!$B$2:$L$546,5,0)&amp;", "&amp;VLOOKUP(P143,[1]Plan1!$B$2:$L$546,6,0)&amp;", "&amp;VLOOKUP(P143,[1]Plan1!$B$2:$L$546,7,0)&amp;", "&amp;VLOOKUP(P143,[1]Plan1!$B$2:$L$546,8,0)&amp;", "&amp;VLOOKUP(P143,[1]Plan1!$B$2:$L$546,9,0)&amp;", CEP "&amp;VLOOKUP(P143,[1]Plan1!$B$2:$L$546,10,0)&amp;", "&amp;VLOOKUP(P143,[1]Plan1!$B$2:$L$546,11,0)</f>
        <v>R ITAJAI , 10, PREDIO 32 , SAO FRANCISCO , GUAIBA , rs, CEP 92.500-000 , BR</v>
      </c>
      <c r="G143" s="92" t="s">
        <v>2657</v>
      </c>
      <c r="H143" s="92" t="s">
        <v>584</v>
      </c>
      <c r="I143" s="101">
        <v>12535</v>
      </c>
      <c r="J143" s="93"/>
      <c r="K143" s="94">
        <v>42072</v>
      </c>
      <c r="L143" s="39">
        <v>1334455</v>
      </c>
      <c r="P143" s="78">
        <v>73709958000120</v>
      </c>
    </row>
    <row r="144" spans="2:16" ht="13.5" customHeight="1" x14ac:dyDescent="0.2">
      <c r="B144" s="100" t="s">
        <v>30</v>
      </c>
      <c r="C144" s="92" t="s">
        <v>77</v>
      </c>
      <c r="D144" s="78">
        <v>73709958000120</v>
      </c>
      <c r="E144" s="92" t="str">
        <f t="shared" si="2"/>
        <v>73.709.958/0001-20</v>
      </c>
      <c r="F144" s="99" t="str">
        <f>VLOOKUP(P144,[1]Plan1!$B$2:$L$546,4,0)&amp;", "&amp;VLOOKUP(P144,[1]Plan1!$B$2:$L$546,5,0)&amp;", "&amp;VLOOKUP(P144,[1]Plan1!$B$2:$L$546,6,0)&amp;", "&amp;VLOOKUP(P144,[1]Plan1!$B$2:$L$546,7,0)&amp;", "&amp;VLOOKUP(P144,[1]Plan1!$B$2:$L$546,8,0)&amp;", "&amp;VLOOKUP(P144,[1]Plan1!$B$2:$L$546,9,0)&amp;", CEP "&amp;VLOOKUP(P144,[1]Plan1!$B$2:$L$546,10,0)&amp;", "&amp;VLOOKUP(P144,[1]Plan1!$B$2:$L$546,11,0)</f>
        <v>R ITAJAI , 10, PREDIO 32 , SAO FRANCISCO , GUAIBA , rs, CEP 92.500-000 , BR</v>
      </c>
      <c r="G144" s="92" t="s">
        <v>2657</v>
      </c>
      <c r="H144" s="92" t="s">
        <v>585</v>
      </c>
      <c r="I144" s="101">
        <v>12582</v>
      </c>
      <c r="J144" s="93"/>
      <c r="K144" s="94">
        <v>42075</v>
      </c>
      <c r="L144" s="39">
        <v>1335640</v>
      </c>
      <c r="P144" s="78">
        <v>73709958000120</v>
      </c>
    </row>
    <row r="145" spans="2:16" ht="13.5" customHeight="1" x14ac:dyDescent="0.2">
      <c r="B145" s="100" t="s">
        <v>30</v>
      </c>
      <c r="C145" s="92" t="s">
        <v>78</v>
      </c>
      <c r="D145" s="78">
        <v>61133096000312</v>
      </c>
      <c r="E145" s="92" t="str">
        <f t="shared" si="2"/>
        <v>61.133.096/0003-12</v>
      </c>
      <c r="F145" s="99" t="str">
        <f>VLOOKUP(P145,[1]Plan1!$B$2:$L$546,4,0)&amp;", "&amp;VLOOKUP(P145,[1]Plan1!$B$2:$L$546,5,0)&amp;", "&amp;VLOOKUP(P145,[1]Plan1!$B$2:$L$546,6,0)&amp;", "&amp;VLOOKUP(P145,[1]Plan1!$B$2:$L$546,7,0)&amp;", "&amp;VLOOKUP(P145,[1]Plan1!$B$2:$L$546,8,0)&amp;", "&amp;VLOOKUP(P145,[1]Plan1!$B$2:$L$546,9,0)&amp;", CEP "&amp;VLOOKUP(P145,[1]Plan1!$B$2:$L$546,10,0)&amp;", "&amp;VLOOKUP(P145,[1]Plan1!$B$2:$L$546,11,0)</f>
        <v>ROD DO CAQUI, 2477 , , ARACATUBA , CAMPINA GRANDE DO SUL, PR , CEP 83.430-000 , BR</v>
      </c>
      <c r="G145" s="92" t="s">
        <v>2657</v>
      </c>
      <c r="H145" s="92" t="s">
        <v>586</v>
      </c>
      <c r="I145" s="101">
        <v>2280</v>
      </c>
      <c r="J145" s="93"/>
      <c r="K145" s="94">
        <v>42017</v>
      </c>
      <c r="L145" s="39">
        <v>1317662</v>
      </c>
      <c r="P145" s="78">
        <v>61133096000312</v>
      </c>
    </row>
    <row r="146" spans="2:16" ht="13.5" customHeight="1" x14ac:dyDescent="0.2">
      <c r="B146" s="100" t="s">
        <v>30</v>
      </c>
      <c r="C146" s="92" t="s">
        <v>79</v>
      </c>
      <c r="D146" s="78">
        <v>90547274000198</v>
      </c>
      <c r="E146" s="92" t="str">
        <f t="shared" si="2"/>
        <v>90.547.274/0001-98</v>
      </c>
      <c r="F146" s="99" t="str">
        <f>VLOOKUP(P146,[1]Plan1!$B$2:$L$546,4,0)&amp;", "&amp;VLOOKUP(P146,[1]Plan1!$B$2:$L$546,5,0)&amp;", "&amp;VLOOKUP(P146,[1]Plan1!$B$2:$L$546,6,0)&amp;", "&amp;VLOOKUP(P146,[1]Plan1!$B$2:$L$546,7,0)&amp;", "&amp;VLOOKUP(P146,[1]Plan1!$B$2:$L$546,8,0)&amp;", "&amp;VLOOKUP(P146,[1]Plan1!$B$2:$L$546,9,0)&amp;", CEP "&amp;VLOOKUP(P146,[1]Plan1!$B$2:$L$546,10,0)&amp;", "&amp;VLOOKUP(P146,[1]Plan1!$B$2:$L$546,11,0)</f>
        <v>RS 240 , 9198, , RINCAO DO CASCALHO , PORTAO , RS, CEP 93.180-000 , BR</v>
      </c>
      <c r="G146" s="92" t="s">
        <v>2657</v>
      </c>
      <c r="H146" s="92" t="s">
        <v>587</v>
      </c>
      <c r="I146" s="101">
        <v>0.14000000000000001</v>
      </c>
      <c r="J146" s="93"/>
      <c r="K146" s="94">
        <v>42067</v>
      </c>
      <c r="L146" s="39">
        <v>1340698</v>
      </c>
      <c r="P146" s="78">
        <v>90547274000198</v>
      </c>
    </row>
    <row r="147" spans="2:16" ht="13.5" customHeight="1" x14ac:dyDescent="0.2">
      <c r="B147" s="100" t="s">
        <v>30</v>
      </c>
      <c r="C147" s="92" t="s">
        <v>80</v>
      </c>
      <c r="D147" s="78">
        <v>83855973000130</v>
      </c>
      <c r="E147" s="92" t="str">
        <f t="shared" si="2"/>
        <v>83.855.973/0001-30</v>
      </c>
      <c r="F147" s="99" t="str">
        <f>VLOOKUP(P147,[1]Plan1!$B$2:$L$546,4,0)&amp;", "&amp;VLOOKUP(P147,[1]Plan1!$B$2:$L$546,5,0)&amp;", "&amp;VLOOKUP(P147,[1]Plan1!$B$2:$L$546,6,0)&amp;", "&amp;VLOOKUP(P147,[1]Plan1!$B$2:$L$546,7,0)&amp;", "&amp;VLOOKUP(P147,[1]Plan1!$B$2:$L$546,8,0)&amp;", "&amp;VLOOKUP(P147,[1]Plan1!$B$2:$L$546,9,0)&amp;", CEP "&amp;VLOOKUP(P147,[1]Plan1!$B$2:$L$546,10,0)&amp;", "&amp;VLOOKUP(P147,[1]Plan1!$B$2:$L$546,11,0)</f>
        <v>R DR. JOSE DE MIRANDA RAMOS , 51, , CENTRO, XANXERE, SC, CEP 89.820-000 , BR</v>
      </c>
      <c r="G147" s="92" t="s">
        <v>2657</v>
      </c>
      <c r="H147" s="92" t="s">
        <v>588</v>
      </c>
      <c r="I147" s="101">
        <v>599.84</v>
      </c>
      <c r="J147" s="93"/>
      <c r="K147" s="94">
        <v>42109</v>
      </c>
      <c r="L147" s="39">
        <v>1342698</v>
      </c>
      <c r="P147" s="78">
        <v>83855973000130</v>
      </c>
    </row>
    <row r="148" spans="2:16" ht="13.5" customHeight="1" x14ac:dyDescent="0.2">
      <c r="B148" s="100" t="s">
        <v>30</v>
      </c>
      <c r="C148" s="92" t="s">
        <v>81</v>
      </c>
      <c r="D148" s="78">
        <v>72923113000170</v>
      </c>
      <c r="E148" s="92" t="str">
        <f t="shared" si="2"/>
        <v>72.923.113/0001-70</v>
      </c>
      <c r="F148" s="99" t="str">
        <f>VLOOKUP(P148,[1]Plan1!$B$2:$L$546,4,0)&amp;", "&amp;VLOOKUP(P148,[1]Plan1!$B$2:$L$546,5,0)&amp;", "&amp;VLOOKUP(P148,[1]Plan1!$B$2:$L$546,6,0)&amp;", "&amp;VLOOKUP(P148,[1]Plan1!$B$2:$L$546,7,0)&amp;", "&amp;VLOOKUP(P148,[1]Plan1!$B$2:$L$546,8,0)&amp;", "&amp;VLOOKUP(P148,[1]Plan1!$B$2:$L$546,9,0)&amp;", CEP "&amp;VLOOKUP(P148,[1]Plan1!$B$2:$L$546,10,0)&amp;", "&amp;VLOOKUP(P148,[1]Plan1!$B$2:$L$546,11,0)</f>
        <v>R VICENTE RODRIGUES DA SILVA , 757, , JARDIM PIRATININGA , OSASCO , sp, CEP 06.230-096 , BR</v>
      </c>
      <c r="G148" s="92" t="s">
        <v>2657</v>
      </c>
      <c r="H148" s="92" t="s">
        <v>589</v>
      </c>
      <c r="I148" s="101">
        <v>1086</v>
      </c>
      <c r="J148" s="93"/>
      <c r="K148" s="94">
        <v>41963</v>
      </c>
      <c r="L148" s="39">
        <v>1292936</v>
      </c>
      <c r="P148" s="78">
        <v>72923113000170</v>
      </c>
    </row>
    <row r="149" spans="2:16" ht="13.5" customHeight="1" x14ac:dyDescent="0.2">
      <c r="B149" s="100" t="s">
        <v>30</v>
      </c>
      <c r="C149" s="92" t="s">
        <v>81</v>
      </c>
      <c r="D149" s="78">
        <v>72923113000170</v>
      </c>
      <c r="E149" s="92" t="str">
        <f t="shared" si="2"/>
        <v>72.923.113/0001-70</v>
      </c>
      <c r="F149" s="99" t="str">
        <f>VLOOKUP(P149,[1]Plan1!$B$2:$L$546,4,0)&amp;", "&amp;VLOOKUP(P149,[1]Plan1!$B$2:$L$546,5,0)&amp;", "&amp;VLOOKUP(P149,[1]Plan1!$B$2:$L$546,6,0)&amp;", "&amp;VLOOKUP(P149,[1]Plan1!$B$2:$L$546,7,0)&amp;", "&amp;VLOOKUP(P149,[1]Plan1!$B$2:$L$546,8,0)&amp;", "&amp;VLOOKUP(P149,[1]Plan1!$B$2:$L$546,9,0)&amp;", CEP "&amp;VLOOKUP(P149,[1]Plan1!$B$2:$L$546,10,0)&amp;", "&amp;VLOOKUP(P149,[1]Plan1!$B$2:$L$546,11,0)</f>
        <v>R VICENTE RODRIGUES DA SILVA , 757, , JARDIM PIRATININGA , OSASCO , sp, CEP 06.230-096 , BR</v>
      </c>
      <c r="G149" s="92" t="s">
        <v>2657</v>
      </c>
      <c r="H149" s="92" t="s">
        <v>590</v>
      </c>
      <c r="I149" s="101">
        <v>832.75</v>
      </c>
      <c r="J149" s="93"/>
      <c r="K149" s="94">
        <v>41963</v>
      </c>
      <c r="L149" s="39">
        <v>1292937</v>
      </c>
      <c r="P149" s="78">
        <v>72923113000170</v>
      </c>
    </row>
    <row r="150" spans="2:16" ht="13.5" customHeight="1" x14ac:dyDescent="0.2">
      <c r="B150" s="100" t="s">
        <v>30</v>
      </c>
      <c r="C150" s="92" t="s">
        <v>81</v>
      </c>
      <c r="D150" s="78">
        <v>72923113000170</v>
      </c>
      <c r="E150" s="92" t="str">
        <f t="shared" si="2"/>
        <v>72.923.113/0001-70</v>
      </c>
      <c r="F150" s="99" t="str">
        <f>VLOOKUP(P150,[1]Plan1!$B$2:$L$546,4,0)&amp;", "&amp;VLOOKUP(P150,[1]Plan1!$B$2:$L$546,5,0)&amp;", "&amp;VLOOKUP(P150,[1]Plan1!$B$2:$L$546,6,0)&amp;", "&amp;VLOOKUP(P150,[1]Plan1!$B$2:$L$546,7,0)&amp;", "&amp;VLOOKUP(P150,[1]Plan1!$B$2:$L$546,8,0)&amp;", "&amp;VLOOKUP(P150,[1]Plan1!$B$2:$L$546,9,0)&amp;", CEP "&amp;VLOOKUP(P150,[1]Plan1!$B$2:$L$546,10,0)&amp;", "&amp;VLOOKUP(P150,[1]Plan1!$B$2:$L$546,11,0)</f>
        <v>R VICENTE RODRIGUES DA SILVA , 757, , JARDIM PIRATININGA , OSASCO , sp, CEP 06.230-096 , BR</v>
      </c>
      <c r="G150" s="92" t="s">
        <v>2657</v>
      </c>
      <c r="H150" s="92" t="s">
        <v>591</v>
      </c>
      <c r="I150" s="101">
        <v>8175</v>
      </c>
      <c r="J150" s="93"/>
      <c r="K150" s="94">
        <v>41977</v>
      </c>
      <c r="L150" s="39">
        <v>1300459</v>
      </c>
      <c r="P150" s="78">
        <v>72923113000170</v>
      </c>
    </row>
    <row r="151" spans="2:16" ht="13.5" customHeight="1" x14ac:dyDescent="0.2">
      <c r="B151" s="100" t="s">
        <v>30</v>
      </c>
      <c r="C151" s="92" t="s">
        <v>82</v>
      </c>
      <c r="D151" s="78">
        <v>60874724000439</v>
      </c>
      <c r="E151" s="92" t="str">
        <f t="shared" si="2"/>
        <v>60.874.724/0004-39</v>
      </c>
      <c r="F151" s="99" t="str">
        <f>VLOOKUP(P151,[1]Plan1!$B$2:$L$546,4,0)&amp;", "&amp;VLOOKUP(P151,[1]Plan1!$B$2:$L$546,5,0)&amp;", "&amp;VLOOKUP(P151,[1]Plan1!$B$2:$L$546,6,0)&amp;", "&amp;VLOOKUP(P151,[1]Plan1!$B$2:$L$546,7,0)&amp;", "&amp;VLOOKUP(P151,[1]Plan1!$B$2:$L$546,8,0)&amp;", "&amp;VLOOKUP(P151,[1]Plan1!$B$2:$L$546,9,0)&amp;", CEP "&amp;VLOOKUP(P151,[1]Plan1!$B$2:$L$546,10,0)&amp;", "&amp;VLOOKUP(P151,[1]Plan1!$B$2:$L$546,11,0)</f>
        <v>AV ENG. ROBERTO ZUCOLLO , 215, , VILA LEOPOLDINA, SAO PAULO , SP, CEP 05.307-190 , BR</v>
      </c>
      <c r="G151" s="92" t="s">
        <v>2657</v>
      </c>
      <c r="H151" s="92" t="s">
        <v>592</v>
      </c>
      <c r="I151" s="101">
        <v>14.71</v>
      </c>
      <c r="J151" s="93"/>
      <c r="K151" s="94">
        <v>41942</v>
      </c>
      <c r="L151" s="39">
        <v>1278176</v>
      </c>
      <c r="P151" s="78">
        <v>60874724000439</v>
      </c>
    </row>
    <row r="152" spans="2:16" ht="13.5" customHeight="1" x14ac:dyDescent="0.2">
      <c r="B152" s="100" t="s">
        <v>30</v>
      </c>
      <c r="C152" s="92" t="s">
        <v>82</v>
      </c>
      <c r="D152" s="78">
        <v>60874724000439</v>
      </c>
      <c r="E152" s="92" t="str">
        <f t="shared" si="2"/>
        <v>60.874.724/0004-39</v>
      </c>
      <c r="F152" s="99" t="str">
        <f>VLOOKUP(P152,[1]Plan1!$B$2:$L$546,4,0)&amp;", "&amp;VLOOKUP(P152,[1]Plan1!$B$2:$L$546,5,0)&amp;", "&amp;VLOOKUP(P152,[1]Plan1!$B$2:$L$546,6,0)&amp;", "&amp;VLOOKUP(P152,[1]Plan1!$B$2:$L$546,7,0)&amp;", "&amp;VLOOKUP(P152,[1]Plan1!$B$2:$L$546,8,0)&amp;", "&amp;VLOOKUP(P152,[1]Plan1!$B$2:$L$546,9,0)&amp;", CEP "&amp;VLOOKUP(P152,[1]Plan1!$B$2:$L$546,10,0)&amp;", "&amp;VLOOKUP(P152,[1]Plan1!$B$2:$L$546,11,0)</f>
        <v>AV ENG. ROBERTO ZUCOLLO , 215, , VILA LEOPOLDINA, SAO PAULO , SP, CEP 05.307-190 , BR</v>
      </c>
      <c r="G152" s="92" t="s">
        <v>2657</v>
      </c>
      <c r="H152" s="92" t="s">
        <v>593</v>
      </c>
      <c r="I152" s="101">
        <v>240.92</v>
      </c>
      <c r="J152" s="93"/>
      <c r="K152" s="94">
        <v>41942</v>
      </c>
      <c r="L152" s="39">
        <v>1282615</v>
      </c>
      <c r="P152" s="78">
        <v>60874724000439</v>
      </c>
    </row>
    <row r="153" spans="2:16" ht="13.5" customHeight="1" x14ac:dyDescent="0.2">
      <c r="B153" s="100" t="s">
        <v>30</v>
      </c>
      <c r="C153" s="92" t="s">
        <v>82</v>
      </c>
      <c r="D153" s="78">
        <v>60874724000439</v>
      </c>
      <c r="E153" s="92" t="str">
        <f t="shared" si="2"/>
        <v>60.874.724/0004-39</v>
      </c>
      <c r="F153" s="99" t="str">
        <f>VLOOKUP(P153,[1]Plan1!$B$2:$L$546,4,0)&amp;", "&amp;VLOOKUP(P153,[1]Plan1!$B$2:$L$546,5,0)&amp;", "&amp;VLOOKUP(P153,[1]Plan1!$B$2:$L$546,6,0)&amp;", "&amp;VLOOKUP(P153,[1]Plan1!$B$2:$L$546,7,0)&amp;", "&amp;VLOOKUP(P153,[1]Plan1!$B$2:$L$546,8,0)&amp;", "&amp;VLOOKUP(P153,[1]Plan1!$B$2:$L$546,9,0)&amp;", CEP "&amp;VLOOKUP(P153,[1]Plan1!$B$2:$L$546,10,0)&amp;", "&amp;VLOOKUP(P153,[1]Plan1!$B$2:$L$546,11,0)</f>
        <v>AV ENG. ROBERTO ZUCOLLO , 215, , VILA LEOPOLDINA, SAO PAULO , SP, CEP 05.307-190 , BR</v>
      </c>
      <c r="G153" s="92" t="s">
        <v>2657</v>
      </c>
      <c r="H153" s="92" t="s">
        <v>594</v>
      </c>
      <c r="I153" s="101">
        <v>6732.7</v>
      </c>
      <c r="J153" s="93"/>
      <c r="K153" s="94">
        <v>42082</v>
      </c>
      <c r="L153" s="39">
        <v>1334530</v>
      </c>
      <c r="P153" s="78">
        <v>60874724000439</v>
      </c>
    </row>
    <row r="154" spans="2:16" ht="13.5" customHeight="1" x14ac:dyDescent="0.2">
      <c r="B154" s="100" t="s">
        <v>30</v>
      </c>
      <c r="C154" s="92" t="s">
        <v>82</v>
      </c>
      <c r="D154" s="78">
        <v>60874724000439</v>
      </c>
      <c r="E154" s="92" t="str">
        <f t="shared" si="2"/>
        <v>60.874.724/0004-39</v>
      </c>
      <c r="F154" s="99" t="str">
        <f>VLOOKUP(P154,[1]Plan1!$B$2:$L$546,4,0)&amp;", "&amp;VLOOKUP(P154,[1]Plan1!$B$2:$L$546,5,0)&amp;", "&amp;VLOOKUP(P154,[1]Plan1!$B$2:$L$546,6,0)&amp;", "&amp;VLOOKUP(P154,[1]Plan1!$B$2:$L$546,7,0)&amp;", "&amp;VLOOKUP(P154,[1]Plan1!$B$2:$L$546,8,0)&amp;", "&amp;VLOOKUP(P154,[1]Plan1!$B$2:$L$546,9,0)&amp;", CEP "&amp;VLOOKUP(P154,[1]Plan1!$B$2:$L$546,10,0)&amp;", "&amp;VLOOKUP(P154,[1]Plan1!$B$2:$L$546,11,0)</f>
        <v>AV ENG. ROBERTO ZUCOLLO , 215, , VILA LEOPOLDINA, SAO PAULO , SP, CEP 05.307-190 , BR</v>
      </c>
      <c r="G154" s="92" t="s">
        <v>2657</v>
      </c>
      <c r="H154" s="92" t="s">
        <v>595</v>
      </c>
      <c r="I154" s="101">
        <v>1980</v>
      </c>
      <c r="J154" s="93"/>
      <c r="K154" s="94">
        <v>42080</v>
      </c>
      <c r="L154" s="39">
        <v>1336510</v>
      </c>
      <c r="P154" s="78">
        <v>60874724000439</v>
      </c>
    </row>
    <row r="155" spans="2:16" ht="13.5" customHeight="1" x14ac:dyDescent="0.2">
      <c r="B155" s="100" t="s">
        <v>30</v>
      </c>
      <c r="C155" s="92" t="s">
        <v>82</v>
      </c>
      <c r="D155" s="78">
        <v>60874724000439</v>
      </c>
      <c r="E155" s="92" t="str">
        <f t="shared" si="2"/>
        <v>60.874.724/0004-39</v>
      </c>
      <c r="F155" s="99" t="str">
        <f>VLOOKUP(P155,[1]Plan1!$B$2:$L$546,4,0)&amp;", "&amp;VLOOKUP(P155,[1]Plan1!$B$2:$L$546,5,0)&amp;", "&amp;VLOOKUP(P155,[1]Plan1!$B$2:$L$546,6,0)&amp;", "&amp;VLOOKUP(P155,[1]Plan1!$B$2:$L$546,7,0)&amp;", "&amp;VLOOKUP(P155,[1]Plan1!$B$2:$L$546,8,0)&amp;", "&amp;VLOOKUP(P155,[1]Plan1!$B$2:$L$546,9,0)&amp;", CEP "&amp;VLOOKUP(P155,[1]Plan1!$B$2:$L$546,10,0)&amp;", "&amp;VLOOKUP(P155,[1]Plan1!$B$2:$L$546,11,0)</f>
        <v>AV ENG. ROBERTO ZUCOLLO , 215, , VILA LEOPOLDINA, SAO PAULO , SP, CEP 05.307-190 , BR</v>
      </c>
      <c r="G155" s="92" t="s">
        <v>2657</v>
      </c>
      <c r="H155" s="92" t="s">
        <v>596</v>
      </c>
      <c r="I155" s="101">
        <v>1980</v>
      </c>
      <c r="J155" s="93"/>
      <c r="K155" s="94">
        <v>42087</v>
      </c>
      <c r="L155" s="39">
        <v>1336510</v>
      </c>
      <c r="P155" s="78">
        <v>60874724000439</v>
      </c>
    </row>
    <row r="156" spans="2:16" ht="13.5" customHeight="1" x14ac:dyDescent="0.2">
      <c r="B156" s="100" t="s">
        <v>30</v>
      </c>
      <c r="C156" s="92" t="s">
        <v>82</v>
      </c>
      <c r="D156" s="78">
        <v>60874724000439</v>
      </c>
      <c r="E156" s="92" t="str">
        <f t="shared" si="2"/>
        <v>60.874.724/0004-39</v>
      </c>
      <c r="F156" s="99" t="str">
        <f>VLOOKUP(P156,[1]Plan1!$B$2:$L$546,4,0)&amp;", "&amp;VLOOKUP(P156,[1]Plan1!$B$2:$L$546,5,0)&amp;", "&amp;VLOOKUP(P156,[1]Plan1!$B$2:$L$546,6,0)&amp;", "&amp;VLOOKUP(P156,[1]Plan1!$B$2:$L$546,7,0)&amp;", "&amp;VLOOKUP(P156,[1]Plan1!$B$2:$L$546,8,0)&amp;", "&amp;VLOOKUP(P156,[1]Plan1!$B$2:$L$546,9,0)&amp;", CEP "&amp;VLOOKUP(P156,[1]Plan1!$B$2:$L$546,10,0)&amp;", "&amp;VLOOKUP(P156,[1]Plan1!$B$2:$L$546,11,0)</f>
        <v>AV ENG. ROBERTO ZUCOLLO , 215, , VILA LEOPOLDINA, SAO PAULO , SP, CEP 05.307-190 , BR</v>
      </c>
      <c r="G156" s="92" t="s">
        <v>2657</v>
      </c>
      <c r="H156" s="92" t="s">
        <v>597</v>
      </c>
      <c r="I156" s="101">
        <v>1980</v>
      </c>
      <c r="J156" s="93"/>
      <c r="K156" s="94">
        <v>42094</v>
      </c>
      <c r="L156" s="39">
        <v>1336510</v>
      </c>
      <c r="P156" s="78">
        <v>60874724000439</v>
      </c>
    </row>
    <row r="157" spans="2:16" ht="13.5" customHeight="1" x14ac:dyDescent="0.2">
      <c r="B157" s="100" t="s">
        <v>30</v>
      </c>
      <c r="C157" s="92" t="s">
        <v>82</v>
      </c>
      <c r="D157" s="78">
        <v>60874724000439</v>
      </c>
      <c r="E157" s="92" t="str">
        <f t="shared" si="2"/>
        <v>60.874.724/0004-39</v>
      </c>
      <c r="F157" s="99" t="str">
        <f>VLOOKUP(P157,[1]Plan1!$B$2:$L$546,4,0)&amp;", "&amp;VLOOKUP(P157,[1]Plan1!$B$2:$L$546,5,0)&amp;", "&amp;VLOOKUP(P157,[1]Plan1!$B$2:$L$546,6,0)&amp;", "&amp;VLOOKUP(P157,[1]Plan1!$B$2:$L$546,7,0)&amp;", "&amp;VLOOKUP(P157,[1]Plan1!$B$2:$L$546,8,0)&amp;", "&amp;VLOOKUP(P157,[1]Plan1!$B$2:$L$546,9,0)&amp;", CEP "&amp;VLOOKUP(P157,[1]Plan1!$B$2:$L$546,10,0)&amp;", "&amp;VLOOKUP(P157,[1]Plan1!$B$2:$L$546,11,0)</f>
        <v>AV ENG. ROBERTO ZUCOLLO , 215, , VILA LEOPOLDINA, SAO PAULO , SP, CEP 05.307-190 , BR</v>
      </c>
      <c r="G157" s="92" t="s">
        <v>2657</v>
      </c>
      <c r="H157" s="92" t="s">
        <v>598</v>
      </c>
      <c r="I157" s="101">
        <v>1980</v>
      </c>
      <c r="J157" s="93"/>
      <c r="K157" s="94">
        <v>42101</v>
      </c>
      <c r="L157" s="39">
        <v>1336510</v>
      </c>
      <c r="P157" s="78">
        <v>60874724000439</v>
      </c>
    </row>
    <row r="158" spans="2:16" ht="13.5" customHeight="1" x14ac:dyDescent="0.2">
      <c r="B158" s="100" t="s">
        <v>30</v>
      </c>
      <c r="C158" s="92" t="s">
        <v>82</v>
      </c>
      <c r="D158" s="78">
        <v>60874724000439</v>
      </c>
      <c r="E158" s="92" t="str">
        <f t="shared" si="2"/>
        <v>60.874.724/0004-39</v>
      </c>
      <c r="F158" s="99" t="str">
        <f>VLOOKUP(P158,[1]Plan1!$B$2:$L$546,4,0)&amp;", "&amp;VLOOKUP(P158,[1]Plan1!$B$2:$L$546,5,0)&amp;", "&amp;VLOOKUP(P158,[1]Plan1!$B$2:$L$546,6,0)&amp;", "&amp;VLOOKUP(P158,[1]Plan1!$B$2:$L$546,7,0)&amp;", "&amp;VLOOKUP(P158,[1]Plan1!$B$2:$L$546,8,0)&amp;", "&amp;VLOOKUP(P158,[1]Plan1!$B$2:$L$546,9,0)&amp;", CEP "&amp;VLOOKUP(P158,[1]Plan1!$B$2:$L$546,10,0)&amp;", "&amp;VLOOKUP(P158,[1]Plan1!$B$2:$L$546,11,0)</f>
        <v>AV ENG. ROBERTO ZUCOLLO , 215, , VILA LEOPOLDINA, SAO PAULO , SP, CEP 05.307-190 , BR</v>
      </c>
      <c r="G158" s="92" t="s">
        <v>2657</v>
      </c>
      <c r="H158" s="92" t="s">
        <v>599</v>
      </c>
      <c r="I158" s="101">
        <v>1025</v>
      </c>
      <c r="J158" s="93"/>
      <c r="K158" s="94">
        <v>42089</v>
      </c>
      <c r="L158" s="39">
        <v>1336194</v>
      </c>
      <c r="P158" s="78">
        <v>60874724000439</v>
      </c>
    </row>
    <row r="159" spans="2:16" ht="13.5" customHeight="1" x14ac:dyDescent="0.2">
      <c r="B159" s="100" t="s">
        <v>30</v>
      </c>
      <c r="C159" s="92" t="s">
        <v>82</v>
      </c>
      <c r="D159" s="78">
        <v>60874724000439</v>
      </c>
      <c r="E159" s="92" t="str">
        <f t="shared" si="2"/>
        <v>60.874.724/0004-39</v>
      </c>
      <c r="F159" s="99" t="str">
        <f>VLOOKUP(P159,[1]Plan1!$B$2:$L$546,4,0)&amp;", "&amp;VLOOKUP(P159,[1]Plan1!$B$2:$L$546,5,0)&amp;", "&amp;VLOOKUP(P159,[1]Plan1!$B$2:$L$546,6,0)&amp;", "&amp;VLOOKUP(P159,[1]Plan1!$B$2:$L$546,7,0)&amp;", "&amp;VLOOKUP(P159,[1]Plan1!$B$2:$L$546,8,0)&amp;", "&amp;VLOOKUP(P159,[1]Plan1!$B$2:$L$546,9,0)&amp;", CEP "&amp;VLOOKUP(P159,[1]Plan1!$B$2:$L$546,10,0)&amp;", "&amp;VLOOKUP(P159,[1]Plan1!$B$2:$L$546,11,0)</f>
        <v>AV ENG. ROBERTO ZUCOLLO , 215, , VILA LEOPOLDINA, SAO PAULO , SP, CEP 05.307-190 , BR</v>
      </c>
      <c r="G159" s="92" t="s">
        <v>2657</v>
      </c>
      <c r="H159" s="92" t="s">
        <v>600</v>
      </c>
      <c r="I159" s="101">
        <v>4692.1000000000004</v>
      </c>
      <c r="J159" s="93"/>
      <c r="K159" s="94">
        <v>42088</v>
      </c>
      <c r="L159" s="39">
        <v>1344275</v>
      </c>
      <c r="P159" s="78">
        <v>60874724000439</v>
      </c>
    </row>
    <row r="160" spans="2:16" ht="13.5" customHeight="1" x14ac:dyDescent="0.2">
      <c r="B160" s="100" t="s">
        <v>30</v>
      </c>
      <c r="C160" s="92" t="s">
        <v>82</v>
      </c>
      <c r="D160" s="78">
        <v>60874724000439</v>
      </c>
      <c r="E160" s="92" t="str">
        <f t="shared" si="2"/>
        <v>60.874.724/0004-39</v>
      </c>
      <c r="F160" s="99" t="str">
        <f>VLOOKUP(P160,[1]Plan1!$B$2:$L$546,4,0)&amp;", "&amp;VLOOKUP(P160,[1]Plan1!$B$2:$L$546,5,0)&amp;", "&amp;VLOOKUP(P160,[1]Plan1!$B$2:$L$546,6,0)&amp;", "&amp;VLOOKUP(P160,[1]Plan1!$B$2:$L$546,7,0)&amp;", "&amp;VLOOKUP(P160,[1]Plan1!$B$2:$L$546,8,0)&amp;", "&amp;VLOOKUP(P160,[1]Plan1!$B$2:$L$546,9,0)&amp;", CEP "&amp;VLOOKUP(P160,[1]Plan1!$B$2:$L$546,10,0)&amp;", "&amp;VLOOKUP(P160,[1]Plan1!$B$2:$L$546,11,0)</f>
        <v>AV ENG. ROBERTO ZUCOLLO , 215, , VILA LEOPOLDINA, SAO PAULO , SP, CEP 05.307-190 , BR</v>
      </c>
      <c r="G160" s="92" t="s">
        <v>2657</v>
      </c>
      <c r="H160" s="92" t="s">
        <v>601</v>
      </c>
      <c r="I160" s="101">
        <v>4692.09</v>
      </c>
      <c r="J160" s="93"/>
      <c r="K160" s="94">
        <v>42095</v>
      </c>
      <c r="L160" s="39">
        <v>1344275</v>
      </c>
      <c r="P160" s="78">
        <v>60874724000439</v>
      </c>
    </row>
    <row r="161" spans="2:16" ht="13.5" customHeight="1" x14ac:dyDescent="0.2">
      <c r="B161" s="100" t="s">
        <v>30</v>
      </c>
      <c r="C161" s="92" t="s">
        <v>82</v>
      </c>
      <c r="D161" s="78">
        <v>60874724000439</v>
      </c>
      <c r="E161" s="92" t="str">
        <f t="shared" si="2"/>
        <v>60.874.724/0004-39</v>
      </c>
      <c r="F161" s="99" t="str">
        <f>VLOOKUP(P161,[1]Plan1!$B$2:$L$546,4,0)&amp;", "&amp;VLOOKUP(P161,[1]Plan1!$B$2:$L$546,5,0)&amp;", "&amp;VLOOKUP(P161,[1]Plan1!$B$2:$L$546,6,0)&amp;", "&amp;VLOOKUP(P161,[1]Plan1!$B$2:$L$546,7,0)&amp;", "&amp;VLOOKUP(P161,[1]Plan1!$B$2:$L$546,8,0)&amp;", "&amp;VLOOKUP(P161,[1]Plan1!$B$2:$L$546,9,0)&amp;", CEP "&amp;VLOOKUP(P161,[1]Plan1!$B$2:$L$546,10,0)&amp;", "&amp;VLOOKUP(P161,[1]Plan1!$B$2:$L$546,11,0)</f>
        <v>AV ENG. ROBERTO ZUCOLLO , 215, , VILA LEOPOLDINA, SAO PAULO , SP, CEP 05.307-190 , BR</v>
      </c>
      <c r="G161" s="92" t="s">
        <v>2657</v>
      </c>
      <c r="H161" s="92" t="s">
        <v>602</v>
      </c>
      <c r="I161" s="101">
        <v>4692.09</v>
      </c>
      <c r="J161" s="93"/>
      <c r="K161" s="94">
        <v>42102</v>
      </c>
      <c r="L161" s="39">
        <v>1344275</v>
      </c>
      <c r="P161" s="78">
        <v>60874724000439</v>
      </c>
    </row>
    <row r="162" spans="2:16" ht="13.5" customHeight="1" x14ac:dyDescent="0.2">
      <c r="B162" s="100" t="s">
        <v>30</v>
      </c>
      <c r="C162" s="92" t="s">
        <v>82</v>
      </c>
      <c r="D162" s="78">
        <v>60874724000439</v>
      </c>
      <c r="E162" s="92" t="str">
        <f t="shared" si="2"/>
        <v>60.874.724/0004-39</v>
      </c>
      <c r="F162" s="99" t="str">
        <f>VLOOKUP(P162,[1]Plan1!$B$2:$L$546,4,0)&amp;", "&amp;VLOOKUP(P162,[1]Plan1!$B$2:$L$546,5,0)&amp;", "&amp;VLOOKUP(P162,[1]Plan1!$B$2:$L$546,6,0)&amp;", "&amp;VLOOKUP(P162,[1]Plan1!$B$2:$L$546,7,0)&amp;", "&amp;VLOOKUP(P162,[1]Plan1!$B$2:$L$546,8,0)&amp;", "&amp;VLOOKUP(P162,[1]Plan1!$B$2:$L$546,9,0)&amp;", CEP "&amp;VLOOKUP(P162,[1]Plan1!$B$2:$L$546,10,0)&amp;", "&amp;VLOOKUP(P162,[1]Plan1!$B$2:$L$546,11,0)</f>
        <v>AV ENG. ROBERTO ZUCOLLO , 215, , VILA LEOPOLDINA, SAO PAULO , SP, CEP 05.307-190 , BR</v>
      </c>
      <c r="G162" s="92" t="s">
        <v>2657</v>
      </c>
      <c r="H162" s="92" t="s">
        <v>603</v>
      </c>
      <c r="I162" s="101">
        <v>4692.09</v>
      </c>
      <c r="J162" s="93"/>
      <c r="K162" s="94">
        <v>42109</v>
      </c>
      <c r="L162" s="39">
        <v>1344275</v>
      </c>
      <c r="P162" s="78">
        <v>60874724000439</v>
      </c>
    </row>
    <row r="163" spans="2:16" ht="13.5" customHeight="1" x14ac:dyDescent="0.2">
      <c r="B163" s="100" t="s">
        <v>30</v>
      </c>
      <c r="C163" s="92" t="s">
        <v>82</v>
      </c>
      <c r="D163" s="78">
        <v>60874724000439</v>
      </c>
      <c r="E163" s="92" t="str">
        <f t="shared" si="2"/>
        <v>60.874.724/0004-39</v>
      </c>
      <c r="F163" s="99" t="str">
        <f>VLOOKUP(P163,[1]Plan1!$B$2:$L$546,4,0)&amp;", "&amp;VLOOKUP(P163,[1]Plan1!$B$2:$L$546,5,0)&amp;", "&amp;VLOOKUP(P163,[1]Plan1!$B$2:$L$546,6,0)&amp;", "&amp;VLOOKUP(P163,[1]Plan1!$B$2:$L$546,7,0)&amp;", "&amp;VLOOKUP(P163,[1]Plan1!$B$2:$L$546,8,0)&amp;", "&amp;VLOOKUP(P163,[1]Plan1!$B$2:$L$546,9,0)&amp;", CEP "&amp;VLOOKUP(P163,[1]Plan1!$B$2:$L$546,10,0)&amp;", "&amp;VLOOKUP(P163,[1]Plan1!$B$2:$L$546,11,0)</f>
        <v>AV ENG. ROBERTO ZUCOLLO , 215, , VILA LEOPOLDINA, SAO PAULO , SP, CEP 05.307-190 , BR</v>
      </c>
      <c r="G163" s="92" t="s">
        <v>2657</v>
      </c>
      <c r="H163" s="92" t="s">
        <v>604</v>
      </c>
      <c r="I163" s="101">
        <v>4692.09</v>
      </c>
      <c r="J163" s="93"/>
      <c r="K163" s="94">
        <v>42116</v>
      </c>
      <c r="L163" s="39">
        <v>1344275</v>
      </c>
      <c r="P163" s="78">
        <v>60874724000439</v>
      </c>
    </row>
    <row r="164" spans="2:16" ht="13.5" customHeight="1" x14ac:dyDescent="0.2">
      <c r="B164" s="100" t="s">
        <v>30</v>
      </c>
      <c r="C164" s="92" t="s">
        <v>82</v>
      </c>
      <c r="D164" s="78">
        <v>60874724000439</v>
      </c>
      <c r="E164" s="92" t="str">
        <f t="shared" si="2"/>
        <v>60.874.724/0004-39</v>
      </c>
      <c r="F164" s="99" t="str">
        <f>VLOOKUP(P164,[1]Plan1!$B$2:$L$546,4,0)&amp;", "&amp;VLOOKUP(P164,[1]Plan1!$B$2:$L$546,5,0)&amp;", "&amp;VLOOKUP(P164,[1]Plan1!$B$2:$L$546,6,0)&amp;", "&amp;VLOOKUP(P164,[1]Plan1!$B$2:$L$546,7,0)&amp;", "&amp;VLOOKUP(P164,[1]Plan1!$B$2:$L$546,8,0)&amp;", "&amp;VLOOKUP(P164,[1]Plan1!$B$2:$L$546,9,0)&amp;", CEP "&amp;VLOOKUP(P164,[1]Plan1!$B$2:$L$546,10,0)&amp;", "&amp;VLOOKUP(P164,[1]Plan1!$B$2:$L$546,11,0)</f>
        <v>AV ENG. ROBERTO ZUCOLLO , 215, , VILA LEOPOLDINA, SAO PAULO , SP, CEP 05.307-190 , BR</v>
      </c>
      <c r="G164" s="92" t="s">
        <v>2657</v>
      </c>
      <c r="H164" s="92" t="s">
        <v>605</v>
      </c>
      <c r="I164" s="101">
        <v>1351.92</v>
      </c>
      <c r="J164" s="93"/>
      <c r="K164" s="94">
        <v>42096</v>
      </c>
      <c r="L164" s="39">
        <v>1341298</v>
      </c>
      <c r="P164" s="78">
        <v>60874724000439</v>
      </c>
    </row>
    <row r="165" spans="2:16" ht="13.5" customHeight="1" x14ac:dyDescent="0.2">
      <c r="B165" s="100" t="s">
        <v>30</v>
      </c>
      <c r="C165" s="92" t="s">
        <v>82</v>
      </c>
      <c r="D165" s="78">
        <v>60874724000439</v>
      </c>
      <c r="E165" s="92" t="str">
        <f t="shared" si="2"/>
        <v>60.874.724/0004-39</v>
      </c>
      <c r="F165" s="99" t="str">
        <f>VLOOKUP(P165,[1]Plan1!$B$2:$L$546,4,0)&amp;", "&amp;VLOOKUP(P165,[1]Plan1!$B$2:$L$546,5,0)&amp;", "&amp;VLOOKUP(P165,[1]Plan1!$B$2:$L$546,6,0)&amp;", "&amp;VLOOKUP(P165,[1]Plan1!$B$2:$L$546,7,0)&amp;", "&amp;VLOOKUP(P165,[1]Plan1!$B$2:$L$546,8,0)&amp;", "&amp;VLOOKUP(P165,[1]Plan1!$B$2:$L$546,9,0)&amp;", CEP "&amp;VLOOKUP(P165,[1]Plan1!$B$2:$L$546,10,0)&amp;", "&amp;VLOOKUP(P165,[1]Plan1!$B$2:$L$546,11,0)</f>
        <v>AV ENG. ROBERTO ZUCOLLO , 215, , VILA LEOPOLDINA, SAO PAULO , SP, CEP 05.307-190 , BR</v>
      </c>
      <c r="G165" s="92" t="s">
        <v>2657</v>
      </c>
      <c r="H165" s="92" t="s">
        <v>606</v>
      </c>
      <c r="I165" s="101">
        <v>1351.9</v>
      </c>
      <c r="J165" s="93"/>
      <c r="K165" s="94">
        <v>42103</v>
      </c>
      <c r="L165" s="39">
        <v>1341298</v>
      </c>
      <c r="P165" s="78">
        <v>60874724000439</v>
      </c>
    </row>
    <row r="166" spans="2:16" ht="13.5" customHeight="1" x14ac:dyDescent="0.2">
      <c r="B166" s="100" t="s">
        <v>30</v>
      </c>
      <c r="C166" s="92" t="s">
        <v>82</v>
      </c>
      <c r="D166" s="78">
        <v>60874724000439</v>
      </c>
      <c r="E166" s="92" t="str">
        <f t="shared" si="2"/>
        <v>60.874.724/0004-39</v>
      </c>
      <c r="F166" s="99" t="str">
        <f>VLOOKUP(P166,[1]Plan1!$B$2:$L$546,4,0)&amp;", "&amp;VLOOKUP(P166,[1]Plan1!$B$2:$L$546,5,0)&amp;", "&amp;VLOOKUP(P166,[1]Plan1!$B$2:$L$546,6,0)&amp;", "&amp;VLOOKUP(P166,[1]Plan1!$B$2:$L$546,7,0)&amp;", "&amp;VLOOKUP(P166,[1]Plan1!$B$2:$L$546,8,0)&amp;", "&amp;VLOOKUP(P166,[1]Plan1!$B$2:$L$546,9,0)&amp;", CEP "&amp;VLOOKUP(P166,[1]Plan1!$B$2:$L$546,10,0)&amp;", "&amp;VLOOKUP(P166,[1]Plan1!$B$2:$L$546,11,0)</f>
        <v>AV ENG. ROBERTO ZUCOLLO , 215, , VILA LEOPOLDINA, SAO PAULO , SP, CEP 05.307-190 , BR</v>
      </c>
      <c r="G166" s="92" t="s">
        <v>2657</v>
      </c>
      <c r="H166" s="92" t="s">
        <v>607</v>
      </c>
      <c r="I166" s="101">
        <v>1351.9</v>
      </c>
      <c r="J166" s="93"/>
      <c r="K166" s="94">
        <v>42110</v>
      </c>
      <c r="L166" s="39">
        <v>1341298</v>
      </c>
      <c r="P166" s="78">
        <v>60874724000439</v>
      </c>
    </row>
    <row r="167" spans="2:16" ht="13.5" customHeight="1" x14ac:dyDescent="0.2">
      <c r="B167" s="100" t="s">
        <v>30</v>
      </c>
      <c r="C167" s="92" t="s">
        <v>82</v>
      </c>
      <c r="D167" s="78">
        <v>60874724000439</v>
      </c>
      <c r="E167" s="92" t="str">
        <f t="shared" si="2"/>
        <v>60.874.724/0004-39</v>
      </c>
      <c r="F167" s="99" t="str">
        <f>VLOOKUP(P167,[1]Plan1!$B$2:$L$546,4,0)&amp;", "&amp;VLOOKUP(P167,[1]Plan1!$B$2:$L$546,5,0)&amp;", "&amp;VLOOKUP(P167,[1]Plan1!$B$2:$L$546,6,0)&amp;", "&amp;VLOOKUP(P167,[1]Plan1!$B$2:$L$546,7,0)&amp;", "&amp;VLOOKUP(P167,[1]Plan1!$B$2:$L$546,8,0)&amp;", "&amp;VLOOKUP(P167,[1]Plan1!$B$2:$L$546,9,0)&amp;", CEP "&amp;VLOOKUP(P167,[1]Plan1!$B$2:$L$546,10,0)&amp;", "&amp;VLOOKUP(P167,[1]Plan1!$B$2:$L$546,11,0)</f>
        <v>AV ENG. ROBERTO ZUCOLLO , 215, , VILA LEOPOLDINA, SAO PAULO , SP, CEP 05.307-190 , BR</v>
      </c>
      <c r="G167" s="92" t="s">
        <v>2657</v>
      </c>
      <c r="H167" s="92" t="s">
        <v>608</v>
      </c>
      <c r="I167" s="101">
        <v>1666.68</v>
      </c>
      <c r="J167" s="93"/>
      <c r="K167" s="94">
        <v>42108</v>
      </c>
      <c r="L167" s="39">
        <v>1347122</v>
      </c>
      <c r="P167" s="78">
        <v>60874724000439</v>
      </c>
    </row>
    <row r="168" spans="2:16" ht="13.5" customHeight="1" x14ac:dyDescent="0.2">
      <c r="B168" s="100" t="s">
        <v>30</v>
      </c>
      <c r="C168" s="92" t="s">
        <v>82</v>
      </c>
      <c r="D168" s="78">
        <v>60874724000439</v>
      </c>
      <c r="E168" s="92" t="str">
        <f t="shared" si="2"/>
        <v>60.874.724/0004-39</v>
      </c>
      <c r="F168" s="99" t="str">
        <f>VLOOKUP(P168,[1]Plan1!$B$2:$L$546,4,0)&amp;", "&amp;VLOOKUP(P168,[1]Plan1!$B$2:$L$546,5,0)&amp;", "&amp;VLOOKUP(P168,[1]Plan1!$B$2:$L$546,6,0)&amp;", "&amp;VLOOKUP(P168,[1]Plan1!$B$2:$L$546,7,0)&amp;", "&amp;VLOOKUP(P168,[1]Plan1!$B$2:$L$546,8,0)&amp;", "&amp;VLOOKUP(P168,[1]Plan1!$B$2:$L$546,9,0)&amp;", CEP "&amp;VLOOKUP(P168,[1]Plan1!$B$2:$L$546,10,0)&amp;", "&amp;VLOOKUP(P168,[1]Plan1!$B$2:$L$546,11,0)</f>
        <v>AV ENG. ROBERTO ZUCOLLO , 215, , VILA LEOPOLDINA, SAO PAULO , SP, CEP 05.307-190 , BR</v>
      </c>
      <c r="G168" s="92" t="s">
        <v>2657</v>
      </c>
      <c r="H168" s="92" t="s">
        <v>609</v>
      </c>
      <c r="I168" s="101">
        <v>1666.66</v>
      </c>
      <c r="J168" s="93"/>
      <c r="K168" s="94">
        <v>42115</v>
      </c>
      <c r="L168" s="39">
        <v>1347122</v>
      </c>
      <c r="P168" s="78">
        <v>60874724000439</v>
      </c>
    </row>
    <row r="169" spans="2:16" ht="13.5" customHeight="1" x14ac:dyDescent="0.2">
      <c r="B169" s="100" t="s">
        <v>30</v>
      </c>
      <c r="C169" s="92" t="s">
        <v>82</v>
      </c>
      <c r="D169" s="78">
        <v>60874724000439</v>
      </c>
      <c r="E169" s="92" t="str">
        <f t="shared" si="2"/>
        <v>60.874.724/0004-39</v>
      </c>
      <c r="F169" s="99" t="str">
        <f>VLOOKUP(P169,[1]Plan1!$B$2:$L$546,4,0)&amp;", "&amp;VLOOKUP(P169,[1]Plan1!$B$2:$L$546,5,0)&amp;", "&amp;VLOOKUP(P169,[1]Plan1!$B$2:$L$546,6,0)&amp;", "&amp;VLOOKUP(P169,[1]Plan1!$B$2:$L$546,7,0)&amp;", "&amp;VLOOKUP(P169,[1]Plan1!$B$2:$L$546,8,0)&amp;", "&amp;VLOOKUP(P169,[1]Plan1!$B$2:$L$546,9,0)&amp;", CEP "&amp;VLOOKUP(P169,[1]Plan1!$B$2:$L$546,10,0)&amp;", "&amp;VLOOKUP(P169,[1]Plan1!$B$2:$L$546,11,0)</f>
        <v>AV ENG. ROBERTO ZUCOLLO , 215, , VILA LEOPOLDINA, SAO PAULO , SP, CEP 05.307-190 , BR</v>
      </c>
      <c r="G169" s="92" t="s">
        <v>2657</v>
      </c>
      <c r="H169" s="92" t="s">
        <v>610</v>
      </c>
      <c r="I169" s="101">
        <v>1666.66</v>
      </c>
      <c r="J169" s="93"/>
      <c r="K169" s="94">
        <v>42122</v>
      </c>
      <c r="L169" s="39">
        <v>1347122</v>
      </c>
      <c r="P169" s="78">
        <v>60874724000439</v>
      </c>
    </row>
    <row r="170" spans="2:16" ht="13.5" customHeight="1" x14ac:dyDescent="0.2">
      <c r="B170" s="100" t="s">
        <v>30</v>
      </c>
      <c r="C170" s="92" t="s">
        <v>82</v>
      </c>
      <c r="D170" s="78">
        <v>60874724000439</v>
      </c>
      <c r="E170" s="92" t="str">
        <f t="shared" si="2"/>
        <v>60.874.724/0004-39</v>
      </c>
      <c r="F170" s="99" t="str">
        <f>VLOOKUP(P170,[1]Plan1!$B$2:$L$546,4,0)&amp;", "&amp;VLOOKUP(P170,[1]Plan1!$B$2:$L$546,5,0)&amp;", "&amp;VLOOKUP(P170,[1]Plan1!$B$2:$L$546,6,0)&amp;", "&amp;VLOOKUP(P170,[1]Plan1!$B$2:$L$546,7,0)&amp;", "&amp;VLOOKUP(P170,[1]Plan1!$B$2:$L$546,8,0)&amp;", "&amp;VLOOKUP(P170,[1]Plan1!$B$2:$L$546,9,0)&amp;", CEP "&amp;VLOOKUP(P170,[1]Plan1!$B$2:$L$546,10,0)&amp;", "&amp;VLOOKUP(P170,[1]Plan1!$B$2:$L$546,11,0)</f>
        <v>AV ENG. ROBERTO ZUCOLLO , 215, , VILA LEOPOLDINA, SAO PAULO , SP, CEP 05.307-190 , BR</v>
      </c>
      <c r="G170" s="92" t="s">
        <v>2657</v>
      </c>
      <c r="H170" s="92" t="s">
        <v>611</v>
      </c>
      <c r="I170" s="101">
        <v>2030</v>
      </c>
      <c r="J170" s="93"/>
      <c r="K170" s="94">
        <v>42109</v>
      </c>
      <c r="L170" s="39">
        <v>1346398</v>
      </c>
      <c r="P170" s="78">
        <v>60874724000439</v>
      </c>
    </row>
    <row r="171" spans="2:16" ht="13.5" customHeight="1" x14ac:dyDescent="0.2">
      <c r="B171" s="100" t="s">
        <v>30</v>
      </c>
      <c r="C171" s="92" t="s">
        <v>82</v>
      </c>
      <c r="D171" s="78">
        <v>60874724000439</v>
      </c>
      <c r="E171" s="92" t="str">
        <f t="shared" si="2"/>
        <v>60.874.724/0004-39</v>
      </c>
      <c r="F171" s="99" t="str">
        <f>VLOOKUP(P171,[1]Plan1!$B$2:$L$546,4,0)&amp;", "&amp;VLOOKUP(P171,[1]Plan1!$B$2:$L$546,5,0)&amp;", "&amp;VLOOKUP(P171,[1]Plan1!$B$2:$L$546,6,0)&amp;", "&amp;VLOOKUP(P171,[1]Plan1!$B$2:$L$546,7,0)&amp;", "&amp;VLOOKUP(P171,[1]Plan1!$B$2:$L$546,8,0)&amp;", "&amp;VLOOKUP(P171,[1]Plan1!$B$2:$L$546,9,0)&amp;", CEP "&amp;VLOOKUP(P171,[1]Plan1!$B$2:$L$546,10,0)&amp;", "&amp;VLOOKUP(P171,[1]Plan1!$B$2:$L$546,11,0)</f>
        <v>AV ENG. ROBERTO ZUCOLLO , 215, , VILA LEOPOLDINA, SAO PAULO , SP, CEP 05.307-190 , BR</v>
      </c>
      <c r="G171" s="92" t="s">
        <v>2657</v>
      </c>
      <c r="H171" s="92" t="s">
        <v>612</v>
      </c>
      <c r="I171" s="101">
        <v>2030</v>
      </c>
      <c r="J171" s="93"/>
      <c r="K171" s="94">
        <v>42116</v>
      </c>
      <c r="L171" s="39">
        <v>1346398</v>
      </c>
      <c r="P171" s="78">
        <v>60874724000439</v>
      </c>
    </row>
    <row r="172" spans="2:16" ht="13.5" customHeight="1" x14ac:dyDescent="0.2">
      <c r="B172" s="100" t="s">
        <v>30</v>
      </c>
      <c r="C172" s="92" t="s">
        <v>82</v>
      </c>
      <c r="D172" s="78">
        <v>60874724000439</v>
      </c>
      <c r="E172" s="92" t="str">
        <f t="shared" si="2"/>
        <v>60.874.724/0004-39</v>
      </c>
      <c r="F172" s="99" t="str">
        <f>VLOOKUP(P172,[1]Plan1!$B$2:$L$546,4,0)&amp;", "&amp;VLOOKUP(P172,[1]Plan1!$B$2:$L$546,5,0)&amp;", "&amp;VLOOKUP(P172,[1]Plan1!$B$2:$L$546,6,0)&amp;", "&amp;VLOOKUP(P172,[1]Plan1!$B$2:$L$546,7,0)&amp;", "&amp;VLOOKUP(P172,[1]Plan1!$B$2:$L$546,8,0)&amp;", "&amp;VLOOKUP(P172,[1]Plan1!$B$2:$L$546,9,0)&amp;", CEP "&amp;VLOOKUP(P172,[1]Plan1!$B$2:$L$546,10,0)&amp;", "&amp;VLOOKUP(P172,[1]Plan1!$B$2:$L$546,11,0)</f>
        <v>AV ENG. ROBERTO ZUCOLLO , 215, , VILA LEOPOLDINA, SAO PAULO , SP, CEP 05.307-190 , BR</v>
      </c>
      <c r="G172" s="92" t="s">
        <v>2657</v>
      </c>
      <c r="H172" s="92" t="s">
        <v>613</v>
      </c>
      <c r="I172" s="101">
        <v>2030</v>
      </c>
      <c r="J172" s="93"/>
      <c r="K172" s="94">
        <v>42123</v>
      </c>
      <c r="L172" s="39">
        <v>1346398</v>
      </c>
      <c r="P172" s="78">
        <v>60874724000439</v>
      </c>
    </row>
    <row r="173" spans="2:16" ht="13.5" customHeight="1" x14ac:dyDescent="0.2">
      <c r="B173" s="100" t="s">
        <v>30</v>
      </c>
      <c r="C173" s="92" t="s">
        <v>82</v>
      </c>
      <c r="D173" s="78">
        <v>60874724000439</v>
      </c>
      <c r="E173" s="92" t="str">
        <f t="shared" si="2"/>
        <v>60.874.724/0004-39</v>
      </c>
      <c r="F173" s="99" t="str">
        <f>VLOOKUP(P173,[1]Plan1!$B$2:$L$546,4,0)&amp;", "&amp;VLOOKUP(P173,[1]Plan1!$B$2:$L$546,5,0)&amp;", "&amp;VLOOKUP(P173,[1]Plan1!$B$2:$L$546,6,0)&amp;", "&amp;VLOOKUP(P173,[1]Plan1!$B$2:$L$546,7,0)&amp;", "&amp;VLOOKUP(P173,[1]Plan1!$B$2:$L$546,8,0)&amp;", "&amp;VLOOKUP(P173,[1]Plan1!$B$2:$L$546,9,0)&amp;", CEP "&amp;VLOOKUP(P173,[1]Plan1!$B$2:$L$546,10,0)&amp;", "&amp;VLOOKUP(P173,[1]Plan1!$B$2:$L$546,11,0)</f>
        <v>AV ENG. ROBERTO ZUCOLLO , 215, , VILA LEOPOLDINA, SAO PAULO , SP, CEP 05.307-190 , BR</v>
      </c>
      <c r="G173" s="92" t="s">
        <v>2657</v>
      </c>
      <c r="H173" s="92" t="s">
        <v>614</v>
      </c>
      <c r="I173" s="101">
        <v>1450</v>
      </c>
      <c r="J173" s="93"/>
      <c r="K173" s="94">
        <v>42109</v>
      </c>
      <c r="L173" s="39">
        <v>1346399</v>
      </c>
      <c r="P173" s="78">
        <v>60874724000439</v>
      </c>
    </row>
    <row r="174" spans="2:16" ht="13.5" customHeight="1" x14ac:dyDescent="0.2">
      <c r="B174" s="100" t="s">
        <v>30</v>
      </c>
      <c r="C174" s="92" t="s">
        <v>82</v>
      </c>
      <c r="D174" s="78">
        <v>60874724000439</v>
      </c>
      <c r="E174" s="92" t="str">
        <f t="shared" si="2"/>
        <v>60.874.724/0004-39</v>
      </c>
      <c r="F174" s="99" t="str">
        <f>VLOOKUP(P174,[1]Plan1!$B$2:$L$546,4,0)&amp;", "&amp;VLOOKUP(P174,[1]Plan1!$B$2:$L$546,5,0)&amp;", "&amp;VLOOKUP(P174,[1]Plan1!$B$2:$L$546,6,0)&amp;", "&amp;VLOOKUP(P174,[1]Plan1!$B$2:$L$546,7,0)&amp;", "&amp;VLOOKUP(P174,[1]Plan1!$B$2:$L$546,8,0)&amp;", "&amp;VLOOKUP(P174,[1]Plan1!$B$2:$L$546,9,0)&amp;", CEP "&amp;VLOOKUP(P174,[1]Plan1!$B$2:$L$546,10,0)&amp;", "&amp;VLOOKUP(P174,[1]Plan1!$B$2:$L$546,11,0)</f>
        <v>AV ENG. ROBERTO ZUCOLLO , 215, , VILA LEOPOLDINA, SAO PAULO , SP, CEP 05.307-190 , BR</v>
      </c>
      <c r="G174" s="92" t="s">
        <v>2657</v>
      </c>
      <c r="H174" s="92" t="s">
        <v>615</v>
      </c>
      <c r="I174" s="101">
        <v>1666.68</v>
      </c>
      <c r="J174" s="93"/>
      <c r="K174" s="94">
        <v>42110</v>
      </c>
      <c r="L174" s="39">
        <v>1348045</v>
      </c>
      <c r="P174" s="78">
        <v>60874724000439</v>
      </c>
    </row>
    <row r="175" spans="2:16" ht="13.5" customHeight="1" x14ac:dyDescent="0.2">
      <c r="B175" s="100" t="s">
        <v>30</v>
      </c>
      <c r="C175" s="92" t="s">
        <v>82</v>
      </c>
      <c r="D175" s="78">
        <v>60874724000439</v>
      </c>
      <c r="E175" s="92" t="str">
        <f t="shared" si="2"/>
        <v>60.874.724/0004-39</v>
      </c>
      <c r="F175" s="99" t="str">
        <f>VLOOKUP(P175,[1]Plan1!$B$2:$L$546,4,0)&amp;", "&amp;VLOOKUP(P175,[1]Plan1!$B$2:$L$546,5,0)&amp;", "&amp;VLOOKUP(P175,[1]Plan1!$B$2:$L$546,6,0)&amp;", "&amp;VLOOKUP(P175,[1]Plan1!$B$2:$L$546,7,0)&amp;", "&amp;VLOOKUP(P175,[1]Plan1!$B$2:$L$546,8,0)&amp;", "&amp;VLOOKUP(P175,[1]Plan1!$B$2:$L$546,9,0)&amp;", CEP "&amp;VLOOKUP(P175,[1]Plan1!$B$2:$L$546,10,0)&amp;", "&amp;VLOOKUP(P175,[1]Plan1!$B$2:$L$546,11,0)</f>
        <v>AV ENG. ROBERTO ZUCOLLO , 215, , VILA LEOPOLDINA, SAO PAULO , SP, CEP 05.307-190 , BR</v>
      </c>
      <c r="G175" s="92" t="s">
        <v>2657</v>
      </c>
      <c r="H175" s="92" t="s">
        <v>616</v>
      </c>
      <c r="I175" s="101">
        <v>1666.66</v>
      </c>
      <c r="J175" s="93"/>
      <c r="K175" s="94">
        <v>42117</v>
      </c>
      <c r="L175" s="39">
        <v>1348045</v>
      </c>
      <c r="P175" s="78">
        <v>60874724000439</v>
      </c>
    </row>
    <row r="176" spans="2:16" ht="13.5" customHeight="1" x14ac:dyDescent="0.2">
      <c r="B176" s="100" t="s">
        <v>30</v>
      </c>
      <c r="C176" s="92" t="s">
        <v>82</v>
      </c>
      <c r="D176" s="78">
        <v>60874724000439</v>
      </c>
      <c r="E176" s="92" t="str">
        <f t="shared" si="2"/>
        <v>60.874.724/0004-39</v>
      </c>
      <c r="F176" s="99" t="str">
        <f>VLOOKUP(P176,[1]Plan1!$B$2:$L$546,4,0)&amp;", "&amp;VLOOKUP(P176,[1]Plan1!$B$2:$L$546,5,0)&amp;", "&amp;VLOOKUP(P176,[1]Plan1!$B$2:$L$546,6,0)&amp;", "&amp;VLOOKUP(P176,[1]Plan1!$B$2:$L$546,7,0)&amp;", "&amp;VLOOKUP(P176,[1]Plan1!$B$2:$L$546,8,0)&amp;", "&amp;VLOOKUP(P176,[1]Plan1!$B$2:$L$546,9,0)&amp;", CEP "&amp;VLOOKUP(P176,[1]Plan1!$B$2:$L$546,10,0)&amp;", "&amp;VLOOKUP(P176,[1]Plan1!$B$2:$L$546,11,0)</f>
        <v>AV ENG. ROBERTO ZUCOLLO , 215, , VILA LEOPOLDINA, SAO PAULO , SP, CEP 05.307-190 , BR</v>
      </c>
      <c r="G176" s="92" t="s">
        <v>2657</v>
      </c>
      <c r="H176" s="92" t="s">
        <v>617</v>
      </c>
      <c r="I176" s="101">
        <v>1666.66</v>
      </c>
      <c r="J176" s="93"/>
      <c r="K176" s="94">
        <v>42124</v>
      </c>
      <c r="L176" s="39">
        <v>1348045</v>
      </c>
      <c r="P176" s="78">
        <v>60874724000439</v>
      </c>
    </row>
    <row r="177" spans="2:16" ht="13.5" customHeight="1" x14ac:dyDescent="0.2">
      <c r="B177" s="100" t="s">
        <v>30</v>
      </c>
      <c r="C177" s="92" t="s">
        <v>82</v>
      </c>
      <c r="D177" s="78">
        <v>60874724000439</v>
      </c>
      <c r="E177" s="92" t="str">
        <f t="shared" si="2"/>
        <v>60.874.724/0004-39</v>
      </c>
      <c r="F177" s="99" t="str">
        <f>VLOOKUP(P177,[1]Plan1!$B$2:$L$546,4,0)&amp;", "&amp;VLOOKUP(P177,[1]Plan1!$B$2:$L$546,5,0)&amp;", "&amp;VLOOKUP(P177,[1]Plan1!$B$2:$L$546,6,0)&amp;", "&amp;VLOOKUP(P177,[1]Plan1!$B$2:$L$546,7,0)&amp;", "&amp;VLOOKUP(P177,[1]Plan1!$B$2:$L$546,8,0)&amp;", "&amp;VLOOKUP(P177,[1]Plan1!$B$2:$L$546,9,0)&amp;", CEP "&amp;VLOOKUP(P177,[1]Plan1!$B$2:$L$546,10,0)&amp;", "&amp;VLOOKUP(P177,[1]Plan1!$B$2:$L$546,11,0)</f>
        <v>AV ENG. ROBERTO ZUCOLLO , 215, , VILA LEOPOLDINA, SAO PAULO , SP, CEP 05.307-190 , BR</v>
      </c>
      <c r="G177" s="92" t="s">
        <v>2657</v>
      </c>
      <c r="H177" s="92" t="s">
        <v>618</v>
      </c>
      <c r="I177" s="101">
        <v>2220.92</v>
      </c>
      <c r="J177" s="93"/>
      <c r="K177" s="94">
        <v>42111</v>
      </c>
      <c r="L177" s="39">
        <v>1347548</v>
      </c>
      <c r="P177" s="78">
        <v>60874724000439</v>
      </c>
    </row>
    <row r="178" spans="2:16" ht="13.5" customHeight="1" x14ac:dyDescent="0.2">
      <c r="B178" s="100" t="s">
        <v>30</v>
      </c>
      <c r="C178" s="92" t="s">
        <v>82</v>
      </c>
      <c r="D178" s="78">
        <v>60874724000439</v>
      </c>
      <c r="E178" s="92" t="str">
        <f t="shared" si="2"/>
        <v>60.874.724/0004-39</v>
      </c>
      <c r="F178" s="99" t="str">
        <f>VLOOKUP(P178,[1]Plan1!$B$2:$L$546,4,0)&amp;", "&amp;VLOOKUP(P178,[1]Plan1!$B$2:$L$546,5,0)&amp;", "&amp;VLOOKUP(P178,[1]Plan1!$B$2:$L$546,6,0)&amp;", "&amp;VLOOKUP(P178,[1]Plan1!$B$2:$L$546,7,0)&amp;", "&amp;VLOOKUP(P178,[1]Plan1!$B$2:$L$546,8,0)&amp;", "&amp;VLOOKUP(P178,[1]Plan1!$B$2:$L$546,9,0)&amp;", CEP "&amp;VLOOKUP(P178,[1]Plan1!$B$2:$L$546,10,0)&amp;", "&amp;VLOOKUP(P178,[1]Plan1!$B$2:$L$546,11,0)</f>
        <v>AV ENG. ROBERTO ZUCOLLO , 215, , VILA LEOPOLDINA, SAO PAULO , SP, CEP 05.307-190 , BR</v>
      </c>
      <c r="G178" s="92" t="s">
        <v>2657</v>
      </c>
      <c r="H178" s="92" t="s">
        <v>619</v>
      </c>
      <c r="I178" s="101">
        <v>2220.91</v>
      </c>
      <c r="J178" s="93"/>
      <c r="K178" s="94">
        <v>42118</v>
      </c>
      <c r="L178" s="39">
        <v>1347548</v>
      </c>
      <c r="P178" s="78">
        <v>60874724000439</v>
      </c>
    </row>
    <row r="179" spans="2:16" ht="13.5" customHeight="1" x14ac:dyDescent="0.2">
      <c r="B179" s="100" t="s">
        <v>30</v>
      </c>
      <c r="C179" s="92" t="s">
        <v>82</v>
      </c>
      <c r="D179" s="78">
        <v>60874724000439</v>
      </c>
      <c r="E179" s="92" t="str">
        <f t="shared" si="2"/>
        <v>60.874.724/0004-39</v>
      </c>
      <c r="F179" s="99" t="str">
        <f>VLOOKUP(P179,[1]Plan1!$B$2:$L$546,4,0)&amp;", "&amp;VLOOKUP(P179,[1]Plan1!$B$2:$L$546,5,0)&amp;", "&amp;VLOOKUP(P179,[1]Plan1!$B$2:$L$546,6,0)&amp;", "&amp;VLOOKUP(P179,[1]Plan1!$B$2:$L$546,7,0)&amp;", "&amp;VLOOKUP(P179,[1]Plan1!$B$2:$L$546,8,0)&amp;", "&amp;VLOOKUP(P179,[1]Plan1!$B$2:$L$546,9,0)&amp;", CEP "&amp;VLOOKUP(P179,[1]Plan1!$B$2:$L$546,10,0)&amp;", "&amp;VLOOKUP(P179,[1]Plan1!$B$2:$L$546,11,0)</f>
        <v>AV ENG. ROBERTO ZUCOLLO , 215, , VILA LEOPOLDINA, SAO PAULO , SP, CEP 05.307-190 , BR</v>
      </c>
      <c r="G179" s="92" t="s">
        <v>2657</v>
      </c>
      <c r="H179" s="92" t="s">
        <v>620</v>
      </c>
      <c r="I179" s="101">
        <v>2220.91</v>
      </c>
      <c r="J179" s="93"/>
      <c r="K179" s="94">
        <v>42128</v>
      </c>
      <c r="L179" s="39">
        <v>1347548</v>
      </c>
      <c r="P179" s="78">
        <v>60874724000439</v>
      </c>
    </row>
    <row r="180" spans="2:16" ht="13.5" customHeight="1" x14ac:dyDescent="0.2">
      <c r="B180" s="100" t="s">
        <v>30</v>
      </c>
      <c r="C180" s="92" t="s">
        <v>82</v>
      </c>
      <c r="D180" s="78">
        <v>60874724000439</v>
      </c>
      <c r="E180" s="92" t="str">
        <f t="shared" si="2"/>
        <v>60.874.724/0004-39</v>
      </c>
      <c r="F180" s="99" t="str">
        <f>VLOOKUP(P180,[1]Plan1!$B$2:$L$546,4,0)&amp;", "&amp;VLOOKUP(P180,[1]Plan1!$B$2:$L$546,5,0)&amp;", "&amp;VLOOKUP(P180,[1]Plan1!$B$2:$L$546,6,0)&amp;", "&amp;VLOOKUP(P180,[1]Plan1!$B$2:$L$546,7,0)&amp;", "&amp;VLOOKUP(P180,[1]Plan1!$B$2:$L$546,8,0)&amp;", "&amp;VLOOKUP(P180,[1]Plan1!$B$2:$L$546,9,0)&amp;", CEP "&amp;VLOOKUP(P180,[1]Plan1!$B$2:$L$546,10,0)&amp;", "&amp;VLOOKUP(P180,[1]Plan1!$B$2:$L$546,11,0)</f>
        <v>AV ENG. ROBERTO ZUCOLLO , 215, , VILA LEOPOLDINA, SAO PAULO , SP, CEP 05.307-190 , BR</v>
      </c>
      <c r="G180" s="92" t="s">
        <v>2657</v>
      </c>
      <c r="H180" s="92" t="s">
        <v>621</v>
      </c>
      <c r="I180" s="101">
        <v>2220.91</v>
      </c>
      <c r="J180" s="93"/>
      <c r="K180" s="94">
        <v>42132</v>
      </c>
      <c r="L180" s="39">
        <v>1347548</v>
      </c>
      <c r="P180" s="78">
        <v>60874724000439</v>
      </c>
    </row>
    <row r="181" spans="2:16" ht="13.5" customHeight="1" x14ac:dyDescent="0.2">
      <c r="B181" s="100" t="s">
        <v>30</v>
      </c>
      <c r="C181" s="92" t="s">
        <v>82</v>
      </c>
      <c r="D181" s="78">
        <v>60874724000439</v>
      </c>
      <c r="E181" s="92" t="str">
        <f t="shared" si="2"/>
        <v>60.874.724/0004-39</v>
      </c>
      <c r="F181" s="99" t="str">
        <f>VLOOKUP(P181,[1]Plan1!$B$2:$L$546,4,0)&amp;", "&amp;VLOOKUP(P181,[1]Plan1!$B$2:$L$546,5,0)&amp;", "&amp;VLOOKUP(P181,[1]Plan1!$B$2:$L$546,6,0)&amp;", "&amp;VLOOKUP(P181,[1]Plan1!$B$2:$L$546,7,0)&amp;", "&amp;VLOOKUP(P181,[1]Plan1!$B$2:$L$546,8,0)&amp;", "&amp;VLOOKUP(P181,[1]Plan1!$B$2:$L$546,9,0)&amp;", CEP "&amp;VLOOKUP(P181,[1]Plan1!$B$2:$L$546,10,0)&amp;", "&amp;VLOOKUP(P181,[1]Plan1!$B$2:$L$546,11,0)</f>
        <v>AV ENG. ROBERTO ZUCOLLO , 215, , VILA LEOPOLDINA, SAO PAULO , SP, CEP 05.307-190 , BR</v>
      </c>
      <c r="G181" s="92" t="s">
        <v>2657</v>
      </c>
      <c r="H181" s="92" t="s">
        <v>622</v>
      </c>
      <c r="I181" s="101">
        <v>2220.91</v>
      </c>
      <c r="J181" s="93"/>
      <c r="K181" s="94">
        <v>42139</v>
      </c>
      <c r="L181" s="39">
        <v>1347548</v>
      </c>
      <c r="P181" s="78">
        <v>60874724000439</v>
      </c>
    </row>
    <row r="182" spans="2:16" ht="13.5" customHeight="1" x14ac:dyDescent="0.2">
      <c r="B182" s="100" t="s">
        <v>30</v>
      </c>
      <c r="C182" s="92" t="s">
        <v>82</v>
      </c>
      <c r="D182" s="78">
        <v>60874724000439</v>
      </c>
      <c r="E182" s="92" t="str">
        <f t="shared" si="2"/>
        <v>60.874.724/0004-39</v>
      </c>
      <c r="F182" s="99" t="str">
        <f>VLOOKUP(P182,[1]Plan1!$B$2:$L$546,4,0)&amp;", "&amp;VLOOKUP(P182,[1]Plan1!$B$2:$L$546,5,0)&amp;", "&amp;VLOOKUP(P182,[1]Plan1!$B$2:$L$546,6,0)&amp;", "&amp;VLOOKUP(P182,[1]Plan1!$B$2:$L$546,7,0)&amp;", "&amp;VLOOKUP(P182,[1]Plan1!$B$2:$L$546,8,0)&amp;", "&amp;VLOOKUP(P182,[1]Plan1!$B$2:$L$546,9,0)&amp;", CEP "&amp;VLOOKUP(P182,[1]Plan1!$B$2:$L$546,10,0)&amp;", "&amp;VLOOKUP(P182,[1]Plan1!$B$2:$L$546,11,0)</f>
        <v>AV ENG. ROBERTO ZUCOLLO , 215, , VILA LEOPOLDINA, SAO PAULO , SP, CEP 05.307-190 , BR</v>
      </c>
      <c r="G182" s="92" t="s">
        <v>2657</v>
      </c>
      <c r="H182" s="92" t="s">
        <v>623</v>
      </c>
      <c r="I182" s="101">
        <v>1666.68</v>
      </c>
      <c r="J182" s="93"/>
      <c r="K182" s="94">
        <v>42116</v>
      </c>
      <c r="L182" s="39">
        <v>1349733</v>
      </c>
      <c r="P182" s="78">
        <v>60874724000439</v>
      </c>
    </row>
    <row r="183" spans="2:16" ht="13.5" customHeight="1" x14ac:dyDescent="0.2">
      <c r="B183" s="100" t="s">
        <v>30</v>
      </c>
      <c r="C183" s="92" t="s">
        <v>82</v>
      </c>
      <c r="D183" s="78">
        <v>60874724000439</v>
      </c>
      <c r="E183" s="92" t="str">
        <f t="shared" si="2"/>
        <v>60.874.724/0004-39</v>
      </c>
      <c r="F183" s="99" t="str">
        <f>VLOOKUP(P183,[1]Plan1!$B$2:$L$546,4,0)&amp;", "&amp;VLOOKUP(P183,[1]Plan1!$B$2:$L$546,5,0)&amp;", "&amp;VLOOKUP(P183,[1]Plan1!$B$2:$L$546,6,0)&amp;", "&amp;VLOOKUP(P183,[1]Plan1!$B$2:$L$546,7,0)&amp;", "&amp;VLOOKUP(P183,[1]Plan1!$B$2:$L$546,8,0)&amp;", "&amp;VLOOKUP(P183,[1]Plan1!$B$2:$L$546,9,0)&amp;", CEP "&amp;VLOOKUP(P183,[1]Plan1!$B$2:$L$546,10,0)&amp;", "&amp;VLOOKUP(P183,[1]Plan1!$B$2:$L$546,11,0)</f>
        <v>AV ENG. ROBERTO ZUCOLLO , 215, , VILA LEOPOLDINA, SAO PAULO , SP, CEP 05.307-190 , BR</v>
      </c>
      <c r="G183" s="92" t="s">
        <v>2657</v>
      </c>
      <c r="H183" s="92" t="s">
        <v>624</v>
      </c>
      <c r="I183" s="101">
        <v>1666.66</v>
      </c>
      <c r="J183" s="93"/>
      <c r="K183" s="94">
        <v>42123</v>
      </c>
      <c r="L183" s="39">
        <v>1349733</v>
      </c>
      <c r="P183" s="78">
        <v>60874724000439</v>
      </c>
    </row>
    <row r="184" spans="2:16" ht="13.5" customHeight="1" x14ac:dyDescent="0.2">
      <c r="B184" s="100" t="s">
        <v>30</v>
      </c>
      <c r="C184" s="92" t="s">
        <v>82</v>
      </c>
      <c r="D184" s="78">
        <v>60874724000439</v>
      </c>
      <c r="E184" s="92" t="str">
        <f t="shared" si="2"/>
        <v>60.874.724/0004-39</v>
      </c>
      <c r="F184" s="99" t="str">
        <f>VLOOKUP(P184,[1]Plan1!$B$2:$L$546,4,0)&amp;", "&amp;VLOOKUP(P184,[1]Plan1!$B$2:$L$546,5,0)&amp;", "&amp;VLOOKUP(P184,[1]Plan1!$B$2:$L$546,6,0)&amp;", "&amp;VLOOKUP(P184,[1]Plan1!$B$2:$L$546,7,0)&amp;", "&amp;VLOOKUP(P184,[1]Plan1!$B$2:$L$546,8,0)&amp;", "&amp;VLOOKUP(P184,[1]Plan1!$B$2:$L$546,9,0)&amp;", CEP "&amp;VLOOKUP(P184,[1]Plan1!$B$2:$L$546,10,0)&amp;", "&amp;VLOOKUP(P184,[1]Plan1!$B$2:$L$546,11,0)</f>
        <v>AV ENG. ROBERTO ZUCOLLO , 215, , VILA LEOPOLDINA, SAO PAULO , SP, CEP 05.307-190 , BR</v>
      </c>
      <c r="G184" s="92" t="s">
        <v>2657</v>
      </c>
      <c r="H184" s="92" t="s">
        <v>625</v>
      </c>
      <c r="I184" s="101">
        <v>1666.66</v>
      </c>
      <c r="J184" s="93"/>
      <c r="K184" s="94">
        <v>42130</v>
      </c>
      <c r="L184" s="39">
        <v>1349733</v>
      </c>
      <c r="P184" s="78">
        <v>60874724000439</v>
      </c>
    </row>
    <row r="185" spans="2:16" ht="13.5" customHeight="1" x14ac:dyDescent="0.2">
      <c r="B185" s="100" t="s">
        <v>30</v>
      </c>
      <c r="C185" s="92" t="s">
        <v>82</v>
      </c>
      <c r="D185" s="78">
        <v>60874724000439</v>
      </c>
      <c r="E185" s="92" t="str">
        <f t="shared" si="2"/>
        <v>60.874.724/0004-39</v>
      </c>
      <c r="F185" s="99" t="str">
        <f>VLOOKUP(P185,[1]Plan1!$B$2:$L$546,4,0)&amp;", "&amp;VLOOKUP(P185,[1]Plan1!$B$2:$L$546,5,0)&amp;", "&amp;VLOOKUP(P185,[1]Plan1!$B$2:$L$546,6,0)&amp;", "&amp;VLOOKUP(P185,[1]Plan1!$B$2:$L$546,7,0)&amp;", "&amp;VLOOKUP(P185,[1]Plan1!$B$2:$L$546,8,0)&amp;", "&amp;VLOOKUP(P185,[1]Plan1!$B$2:$L$546,9,0)&amp;", CEP "&amp;VLOOKUP(P185,[1]Plan1!$B$2:$L$546,10,0)&amp;", "&amp;VLOOKUP(P185,[1]Plan1!$B$2:$L$546,11,0)</f>
        <v>AV ENG. ROBERTO ZUCOLLO , 215, , VILA LEOPOLDINA, SAO PAULO , SP, CEP 05.307-190 , BR</v>
      </c>
      <c r="G185" s="92" t="s">
        <v>2657</v>
      </c>
      <c r="H185" s="92" t="s">
        <v>626</v>
      </c>
      <c r="I185" s="101">
        <v>1666.68</v>
      </c>
      <c r="J185" s="93"/>
      <c r="K185" s="94">
        <v>42122</v>
      </c>
      <c r="L185" s="39">
        <v>1354733</v>
      </c>
      <c r="P185" s="78">
        <v>60874724000439</v>
      </c>
    </row>
    <row r="186" spans="2:16" ht="13.5" customHeight="1" x14ac:dyDescent="0.2">
      <c r="B186" s="100" t="s">
        <v>30</v>
      </c>
      <c r="C186" s="92" t="s">
        <v>82</v>
      </c>
      <c r="D186" s="78">
        <v>60874724000439</v>
      </c>
      <c r="E186" s="92" t="str">
        <f t="shared" si="2"/>
        <v>60.874.724/0004-39</v>
      </c>
      <c r="F186" s="99" t="str">
        <f>VLOOKUP(P186,[1]Plan1!$B$2:$L$546,4,0)&amp;", "&amp;VLOOKUP(P186,[1]Plan1!$B$2:$L$546,5,0)&amp;", "&amp;VLOOKUP(P186,[1]Plan1!$B$2:$L$546,6,0)&amp;", "&amp;VLOOKUP(P186,[1]Plan1!$B$2:$L$546,7,0)&amp;", "&amp;VLOOKUP(P186,[1]Plan1!$B$2:$L$546,8,0)&amp;", "&amp;VLOOKUP(P186,[1]Plan1!$B$2:$L$546,9,0)&amp;", CEP "&amp;VLOOKUP(P186,[1]Plan1!$B$2:$L$546,10,0)&amp;", "&amp;VLOOKUP(P186,[1]Plan1!$B$2:$L$546,11,0)</f>
        <v>AV ENG. ROBERTO ZUCOLLO , 215, , VILA LEOPOLDINA, SAO PAULO , SP, CEP 05.307-190 , BR</v>
      </c>
      <c r="G186" s="92" t="s">
        <v>2657</v>
      </c>
      <c r="H186" s="92" t="s">
        <v>627</v>
      </c>
      <c r="I186" s="101">
        <v>1666.66</v>
      </c>
      <c r="J186" s="93"/>
      <c r="K186" s="94">
        <v>42129</v>
      </c>
      <c r="L186" s="39">
        <v>1354733</v>
      </c>
      <c r="P186" s="78">
        <v>60874724000439</v>
      </c>
    </row>
    <row r="187" spans="2:16" ht="13.5" customHeight="1" x14ac:dyDescent="0.2">
      <c r="B187" s="100" t="s">
        <v>30</v>
      </c>
      <c r="C187" s="92" t="s">
        <v>82</v>
      </c>
      <c r="D187" s="78">
        <v>60874724000439</v>
      </c>
      <c r="E187" s="92" t="str">
        <f t="shared" si="2"/>
        <v>60.874.724/0004-39</v>
      </c>
      <c r="F187" s="99" t="str">
        <f>VLOOKUP(P187,[1]Plan1!$B$2:$L$546,4,0)&amp;", "&amp;VLOOKUP(P187,[1]Plan1!$B$2:$L$546,5,0)&amp;", "&amp;VLOOKUP(P187,[1]Plan1!$B$2:$L$546,6,0)&amp;", "&amp;VLOOKUP(P187,[1]Plan1!$B$2:$L$546,7,0)&amp;", "&amp;VLOOKUP(P187,[1]Plan1!$B$2:$L$546,8,0)&amp;", "&amp;VLOOKUP(P187,[1]Plan1!$B$2:$L$546,9,0)&amp;", CEP "&amp;VLOOKUP(P187,[1]Plan1!$B$2:$L$546,10,0)&amp;", "&amp;VLOOKUP(P187,[1]Plan1!$B$2:$L$546,11,0)</f>
        <v>AV ENG. ROBERTO ZUCOLLO , 215, , VILA LEOPOLDINA, SAO PAULO , SP, CEP 05.307-190 , BR</v>
      </c>
      <c r="G187" s="92" t="s">
        <v>2657</v>
      </c>
      <c r="H187" s="92" t="s">
        <v>628</v>
      </c>
      <c r="I187" s="101">
        <v>1666.66</v>
      </c>
      <c r="J187" s="93"/>
      <c r="K187" s="94">
        <v>42136</v>
      </c>
      <c r="L187" s="39">
        <v>1354733</v>
      </c>
      <c r="P187" s="78">
        <v>60874724000439</v>
      </c>
    </row>
    <row r="188" spans="2:16" ht="13.5" customHeight="1" x14ac:dyDescent="0.2">
      <c r="B188" s="100" t="s">
        <v>30</v>
      </c>
      <c r="C188" s="92" t="s">
        <v>82</v>
      </c>
      <c r="D188" s="78">
        <v>60874724000510</v>
      </c>
      <c r="E188" s="92" t="str">
        <f t="shared" si="2"/>
        <v>60.874.724/0005-10</v>
      </c>
      <c r="F188" s="99" t="str">
        <f>VLOOKUP(P188,[1]Plan1!$B$2:$L$546,4,0)&amp;", "&amp;VLOOKUP(P188,[1]Plan1!$B$2:$L$546,5,0)&amp;", "&amp;VLOOKUP(P188,[1]Plan1!$B$2:$L$546,6,0)&amp;", "&amp;VLOOKUP(P188,[1]Plan1!$B$2:$L$546,7,0)&amp;", "&amp;VLOOKUP(P188,[1]Plan1!$B$2:$L$546,8,0)&amp;", "&amp;VLOOKUP(P188,[1]Plan1!$B$2:$L$546,9,0)&amp;", CEP "&amp;VLOOKUP(P188,[1]Plan1!$B$2:$L$546,10,0)&amp;", "&amp;VLOOKUP(P188,[1]Plan1!$B$2:$L$546,11,0)</f>
        <v>R GIL STEIN FERREIRA , 357, SALA 703 , CENTRO , ITAJAI, SC, CEP 88.301-210 , BR</v>
      </c>
      <c r="G188" s="92" t="s">
        <v>2657</v>
      </c>
      <c r="H188" s="92" t="s">
        <v>629</v>
      </c>
      <c r="I188" s="101">
        <v>6919.43</v>
      </c>
      <c r="J188" s="93"/>
      <c r="K188" s="94">
        <v>41957</v>
      </c>
      <c r="L188" s="39">
        <v>1280726</v>
      </c>
      <c r="P188" s="78">
        <v>60874724000510</v>
      </c>
    </row>
    <row r="189" spans="2:16" ht="13.5" customHeight="1" x14ac:dyDescent="0.2">
      <c r="B189" s="100" t="s">
        <v>30</v>
      </c>
      <c r="C189" s="92" t="s">
        <v>82</v>
      </c>
      <c r="D189" s="78">
        <v>60874724000510</v>
      </c>
      <c r="E189" s="92" t="str">
        <f t="shared" si="2"/>
        <v>60.874.724/0005-10</v>
      </c>
      <c r="F189" s="99" t="str">
        <f>VLOOKUP(P189,[1]Plan1!$B$2:$L$546,4,0)&amp;", "&amp;VLOOKUP(P189,[1]Plan1!$B$2:$L$546,5,0)&amp;", "&amp;VLOOKUP(P189,[1]Plan1!$B$2:$L$546,6,0)&amp;", "&amp;VLOOKUP(P189,[1]Plan1!$B$2:$L$546,7,0)&amp;", "&amp;VLOOKUP(P189,[1]Plan1!$B$2:$L$546,8,0)&amp;", "&amp;VLOOKUP(P189,[1]Plan1!$B$2:$L$546,9,0)&amp;", CEP "&amp;VLOOKUP(P189,[1]Plan1!$B$2:$L$546,10,0)&amp;", "&amp;VLOOKUP(P189,[1]Plan1!$B$2:$L$546,11,0)</f>
        <v>R GIL STEIN FERREIRA , 357, SALA 703 , CENTRO , ITAJAI, SC, CEP 88.301-210 , BR</v>
      </c>
      <c r="G189" s="92" t="s">
        <v>2657</v>
      </c>
      <c r="H189" s="92" t="s">
        <v>630</v>
      </c>
      <c r="I189" s="101">
        <v>22054.5</v>
      </c>
      <c r="J189" s="93"/>
      <c r="K189" s="94">
        <v>41964</v>
      </c>
      <c r="L189" s="39">
        <v>1280726</v>
      </c>
      <c r="P189" s="78">
        <v>60874724000510</v>
      </c>
    </row>
    <row r="190" spans="2:16" ht="13.5" customHeight="1" x14ac:dyDescent="0.2">
      <c r="B190" s="100" t="s">
        <v>30</v>
      </c>
      <c r="C190" s="92" t="s">
        <v>82</v>
      </c>
      <c r="D190" s="78">
        <v>60874724000510</v>
      </c>
      <c r="E190" s="92" t="str">
        <f t="shared" si="2"/>
        <v>60.874.724/0005-10</v>
      </c>
      <c r="F190" s="99" t="str">
        <f>VLOOKUP(P190,[1]Plan1!$B$2:$L$546,4,0)&amp;", "&amp;VLOOKUP(P190,[1]Plan1!$B$2:$L$546,5,0)&amp;", "&amp;VLOOKUP(P190,[1]Plan1!$B$2:$L$546,6,0)&amp;", "&amp;VLOOKUP(P190,[1]Plan1!$B$2:$L$546,7,0)&amp;", "&amp;VLOOKUP(P190,[1]Plan1!$B$2:$L$546,8,0)&amp;", "&amp;VLOOKUP(P190,[1]Plan1!$B$2:$L$546,9,0)&amp;", CEP "&amp;VLOOKUP(P190,[1]Plan1!$B$2:$L$546,10,0)&amp;", "&amp;VLOOKUP(P190,[1]Plan1!$B$2:$L$546,11,0)</f>
        <v>R GIL STEIN FERREIRA , 357, SALA 703 , CENTRO , ITAJAI, SC, CEP 88.301-210 , BR</v>
      </c>
      <c r="G190" s="92" t="s">
        <v>2657</v>
      </c>
      <c r="H190" s="92" t="s">
        <v>631</v>
      </c>
      <c r="I190" s="101">
        <v>9159.57</v>
      </c>
      <c r="J190" s="93"/>
      <c r="K190" s="94">
        <v>41947</v>
      </c>
      <c r="L190" s="39">
        <v>1281937</v>
      </c>
      <c r="P190" s="78">
        <v>60874724000510</v>
      </c>
    </row>
    <row r="191" spans="2:16" ht="13.5" customHeight="1" x14ac:dyDescent="0.2">
      <c r="B191" s="100" t="s">
        <v>30</v>
      </c>
      <c r="C191" s="92" t="s">
        <v>82</v>
      </c>
      <c r="D191" s="78">
        <v>60874724000510</v>
      </c>
      <c r="E191" s="92" t="str">
        <f t="shared" si="2"/>
        <v>60.874.724/0005-10</v>
      </c>
      <c r="F191" s="99" t="str">
        <f>VLOOKUP(P191,[1]Plan1!$B$2:$L$546,4,0)&amp;", "&amp;VLOOKUP(P191,[1]Plan1!$B$2:$L$546,5,0)&amp;", "&amp;VLOOKUP(P191,[1]Plan1!$B$2:$L$546,6,0)&amp;", "&amp;VLOOKUP(P191,[1]Plan1!$B$2:$L$546,7,0)&amp;", "&amp;VLOOKUP(P191,[1]Plan1!$B$2:$L$546,8,0)&amp;", "&amp;VLOOKUP(P191,[1]Plan1!$B$2:$L$546,9,0)&amp;", CEP "&amp;VLOOKUP(P191,[1]Plan1!$B$2:$L$546,10,0)&amp;", "&amp;VLOOKUP(P191,[1]Plan1!$B$2:$L$546,11,0)</f>
        <v>R GIL STEIN FERREIRA , 357, SALA 703 , CENTRO , ITAJAI, SC, CEP 88.301-210 , BR</v>
      </c>
      <c r="G191" s="92" t="s">
        <v>2657</v>
      </c>
      <c r="H191" s="92" t="s">
        <v>632</v>
      </c>
      <c r="I191" s="101">
        <v>9159.57</v>
      </c>
      <c r="J191" s="93"/>
      <c r="K191" s="94">
        <v>41954</v>
      </c>
      <c r="L191" s="39">
        <v>1281937</v>
      </c>
      <c r="P191" s="78">
        <v>60874724000510</v>
      </c>
    </row>
    <row r="192" spans="2:16" ht="13.5" customHeight="1" x14ac:dyDescent="0.2">
      <c r="B192" s="100" t="s">
        <v>30</v>
      </c>
      <c r="C192" s="92" t="s">
        <v>82</v>
      </c>
      <c r="D192" s="78">
        <v>60874724000510</v>
      </c>
      <c r="E192" s="92" t="str">
        <f t="shared" si="2"/>
        <v>60.874.724/0005-10</v>
      </c>
      <c r="F192" s="99" t="str">
        <f>VLOOKUP(P192,[1]Plan1!$B$2:$L$546,4,0)&amp;", "&amp;VLOOKUP(P192,[1]Plan1!$B$2:$L$546,5,0)&amp;", "&amp;VLOOKUP(P192,[1]Plan1!$B$2:$L$546,6,0)&amp;", "&amp;VLOOKUP(P192,[1]Plan1!$B$2:$L$546,7,0)&amp;", "&amp;VLOOKUP(P192,[1]Plan1!$B$2:$L$546,8,0)&amp;", "&amp;VLOOKUP(P192,[1]Plan1!$B$2:$L$546,9,0)&amp;", CEP "&amp;VLOOKUP(P192,[1]Plan1!$B$2:$L$546,10,0)&amp;", "&amp;VLOOKUP(P192,[1]Plan1!$B$2:$L$546,11,0)</f>
        <v>R GIL STEIN FERREIRA , 357, SALA 703 , CENTRO , ITAJAI, SC, CEP 88.301-210 , BR</v>
      </c>
      <c r="G192" s="92" t="s">
        <v>2657</v>
      </c>
      <c r="H192" s="92" t="s">
        <v>633</v>
      </c>
      <c r="I192" s="101">
        <v>9159.57</v>
      </c>
      <c r="J192" s="93"/>
      <c r="K192" s="94">
        <v>41961</v>
      </c>
      <c r="L192" s="39">
        <v>1281937</v>
      </c>
      <c r="P192" s="78">
        <v>60874724000510</v>
      </c>
    </row>
    <row r="193" spans="2:16" ht="13.5" customHeight="1" x14ac:dyDescent="0.2">
      <c r="B193" s="100" t="s">
        <v>30</v>
      </c>
      <c r="C193" s="92" t="s">
        <v>82</v>
      </c>
      <c r="D193" s="78">
        <v>60874724000510</v>
      </c>
      <c r="E193" s="92" t="str">
        <f t="shared" si="2"/>
        <v>60.874.724/0005-10</v>
      </c>
      <c r="F193" s="99" t="str">
        <f>VLOOKUP(P193,[1]Plan1!$B$2:$L$546,4,0)&amp;", "&amp;VLOOKUP(P193,[1]Plan1!$B$2:$L$546,5,0)&amp;", "&amp;VLOOKUP(P193,[1]Plan1!$B$2:$L$546,6,0)&amp;", "&amp;VLOOKUP(P193,[1]Plan1!$B$2:$L$546,7,0)&amp;", "&amp;VLOOKUP(P193,[1]Plan1!$B$2:$L$546,8,0)&amp;", "&amp;VLOOKUP(P193,[1]Plan1!$B$2:$L$546,9,0)&amp;", CEP "&amp;VLOOKUP(P193,[1]Plan1!$B$2:$L$546,10,0)&amp;", "&amp;VLOOKUP(P193,[1]Plan1!$B$2:$L$546,11,0)</f>
        <v>R GIL STEIN FERREIRA , 357, SALA 703 , CENTRO , ITAJAI, SC, CEP 88.301-210 , BR</v>
      </c>
      <c r="G193" s="92" t="s">
        <v>2657</v>
      </c>
      <c r="H193" s="92" t="s">
        <v>634</v>
      </c>
      <c r="I193" s="101">
        <v>9159.57</v>
      </c>
      <c r="J193" s="93"/>
      <c r="K193" s="94">
        <v>41968</v>
      </c>
      <c r="L193" s="39">
        <v>1281937</v>
      </c>
      <c r="P193" s="78">
        <v>60874724000510</v>
      </c>
    </row>
    <row r="194" spans="2:16" ht="13.5" customHeight="1" x14ac:dyDescent="0.2">
      <c r="B194" s="100" t="s">
        <v>30</v>
      </c>
      <c r="C194" s="92" t="s">
        <v>82</v>
      </c>
      <c r="D194" s="78">
        <v>60874724000510</v>
      </c>
      <c r="E194" s="92" t="str">
        <f t="shared" si="2"/>
        <v>60.874.724/0005-10</v>
      </c>
      <c r="F194" s="99" t="str">
        <f>VLOOKUP(P194,[1]Plan1!$B$2:$L$546,4,0)&amp;", "&amp;VLOOKUP(P194,[1]Plan1!$B$2:$L$546,5,0)&amp;", "&amp;VLOOKUP(P194,[1]Plan1!$B$2:$L$546,6,0)&amp;", "&amp;VLOOKUP(P194,[1]Plan1!$B$2:$L$546,7,0)&amp;", "&amp;VLOOKUP(P194,[1]Plan1!$B$2:$L$546,8,0)&amp;", "&amp;VLOOKUP(P194,[1]Plan1!$B$2:$L$546,9,0)&amp;", CEP "&amp;VLOOKUP(P194,[1]Plan1!$B$2:$L$546,10,0)&amp;", "&amp;VLOOKUP(P194,[1]Plan1!$B$2:$L$546,11,0)</f>
        <v>R GIL STEIN FERREIRA , 357, SALA 703 , CENTRO , ITAJAI, SC, CEP 88.301-210 , BR</v>
      </c>
      <c r="G194" s="92" t="s">
        <v>2657</v>
      </c>
      <c r="H194" s="92" t="s">
        <v>635</v>
      </c>
      <c r="I194" s="101">
        <v>13943.91</v>
      </c>
      <c r="J194" s="93"/>
      <c r="K194" s="94">
        <v>41946</v>
      </c>
      <c r="L194" s="39">
        <v>1284086</v>
      </c>
      <c r="P194" s="78">
        <v>60874724000510</v>
      </c>
    </row>
    <row r="195" spans="2:16" ht="13.5" customHeight="1" x14ac:dyDescent="0.2">
      <c r="B195" s="100" t="s">
        <v>30</v>
      </c>
      <c r="C195" s="92" t="s">
        <v>82</v>
      </c>
      <c r="D195" s="78">
        <v>60874724000510</v>
      </c>
      <c r="E195" s="92" t="str">
        <f t="shared" si="2"/>
        <v>60.874.724/0005-10</v>
      </c>
      <c r="F195" s="99" t="str">
        <f>VLOOKUP(P195,[1]Plan1!$B$2:$L$546,4,0)&amp;", "&amp;VLOOKUP(P195,[1]Plan1!$B$2:$L$546,5,0)&amp;", "&amp;VLOOKUP(P195,[1]Plan1!$B$2:$L$546,6,0)&amp;", "&amp;VLOOKUP(P195,[1]Plan1!$B$2:$L$546,7,0)&amp;", "&amp;VLOOKUP(P195,[1]Plan1!$B$2:$L$546,8,0)&amp;", "&amp;VLOOKUP(P195,[1]Plan1!$B$2:$L$546,9,0)&amp;", CEP "&amp;VLOOKUP(P195,[1]Plan1!$B$2:$L$546,10,0)&amp;", "&amp;VLOOKUP(P195,[1]Plan1!$B$2:$L$546,11,0)</f>
        <v>R GIL STEIN FERREIRA , 357, SALA 703 , CENTRO , ITAJAI, SC, CEP 88.301-210 , BR</v>
      </c>
      <c r="G195" s="92" t="s">
        <v>2657</v>
      </c>
      <c r="H195" s="92" t="s">
        <v>636</v>
      </c>
      <c r="I195" s="101">
        <v>18307.03</v>
      </c>
      <c r="J195" s="93"/>
      <c r="K195" s="94">
        <v>41953</v>
      </c>
      <c r="L195" s="39">
        <v>1284086</v>
      </c>
      <c r="P195" s="78">
        <v>60874724000510</v>
      </c>
    </row>
    <row r="196" spans="2:16" ht="13.5" customHeight="1" x14ac:dyDescent="0.2">
      <c r="B196" s="100" t="s">
        <v>30</v>
      </c>
      <c r="C196" s="92" t="s">
        <v>82</v>
      </c>
      <c r="D196" s="78">
        <v>60874724000510</v>
      </c>
      <c r="E196" s="92" t="str">
        <f t="shared" si="2"/>
        <v>60.874.724/0005-10</v>
      </c>
      <c r="F196" s="99" t="str">
        <f>VLOOKUP(P196,[1]Plan1!$B$2:$L$546,4,0)&amp;", "&amp;VLOOKUP(P196,[1]Plan1!$B$2:$L$546,5,0)&amp;", "&amp;VLOOKUP(P196,[1]Plan1!$B$2:$L$546,6,0)&amp;", "&amp;VLOOKUP(P196,[1]Plan1!$B$2:$L$546,7,0)&amp;", "&amp;VLOOKUP(P196,[1]Plan1!$B$2:$L$546,8,0)&amp;", "&amp;VLOOKUP(P196,[1]Plan1!$B$2:$L$546,9,0)&amp;", CEP "&amp;VLOOKUP(P196,[1]Plan1!$B$2:$L$546,10,0)&amp;", "&amp;VLOOKUP(P196,[1]Plan1!$B$2:$L$546,11,0)</f>
        <v>R GIL STEIN FERREIRA , 357, SALA 703 , CENTRO , ITAJAI, SC, CEP 88.301-210 , BR</v>
      </c>
      <c r="G196" s="92" t="s">
        <v>2657</v>
      </c>
      <c r="H196" s="92" t="s">
        <v>637</v>
      </c>
      <c r="I196" s="101">
        <v>18307.03</v>
      </c>
      <c r="J196" s="93"/>
      <c r="K196" s="94">
        <v>41960</v>
      </c>
      <c r="L196" s="39">
        <v>1284086</v>
      </c>
      <c r="P196" s="78">
        <v>60874724000510</v>
      </c>
    </row>
    <row r="197" spans="2:16" ht="13.5" customHeight="1" x14ac:dyDescent="0.2">
      <c r="B197" s="100" t="s">
        <v>30</v>
      </c>
      <c r="C197" s="92" t="s">
        <v>82</v>
      </c>
      <c r="D197" s="78">
        <v>60874724000510</v>
      </c>
      <c r="E197" s="92" t="str">
        <f t="shared" si="2"/>
        <v>60.874.724/0005-10</v>
      </c>
      <c r="F197" s="99" t="str">
        <f>VLOOKUP(P197,[1]Plan1!$B$2:$L$546,4,0)&amp;", "&amp;VLOOKUP(P197,[1]Plan1!$B$2:$L$546,5,0)&amp;", "&amp;VLOOKUP(P197,[1]Plan1!$B$2:$L$546,6,0)&amp;", "&amp;VLOOKUP(P197,[1]Plan1!$B$2:$L$546,7,0)&amp;", "&amp;VLOOKUP(P197,[1]Plan1!$B$2:$L$546,8,0)&amp;", "&amp;VLOOKUP(P197,[1]Plan1!$B$2:$L$546,9,0)&amp;", CEP "&amp;VLOOKUP(P197,[1]Plan1!$B$2:$L$546,10,0)&amp;", "&amp;VLOOKUP(P197,[1]Plan1!$B$2:$L$546,11,0)</f>
        <v>R GIL STEIN FERREIRA , 357, SALA 703 , CENTRO , ITAJAI, SC, CEP 88.301-210 , BR</v>
      </c>
      <c r="G197" s="92" t="s">
        <v>2657</v>
      </c>
      <c r="H197" s="92" t="s">
        <v>638</v>
      </c>
      <c r="I197" s="101">
        <v>18307.03</v>
      </c>
      <c r="J197" s="93"/>
      <c r="K197" s="94">
        <v>41967</v>
      </c>
      <c r="L197" s="39">
        <v>1284086</v>
      </c>
      <c r="P197" s="78">
        <v>60874724000510</v>
      </c>
    </row>
    <row r="198" spans="2:16" ht="13.5" customHeight="1" x14ac:dyDescent="0.2">
      <c r="B198" s="100" t="s">
        <v>30</v>
      </c>
      <c r="C198" s="92" t="s">
        <v>82</v>
      </c>
      <c r="D198" s="78">
        <v>60874724000510</v>
      </c>
      <c r="E198" s="92" t="str">
        <f t="shared" ref="E198:E261" si="3">IF(LEN(P198),TEXT(P198,"00"".""000"".""000""/""0000""-""00"),P198)</f>
        <v>60.874.724/0005-10</v>
      </c>
      <c r="F198" s="99" t="str">
        <f>VLOOKUP(P198,[1]Plan1!$B$2:$L$546,4,0)&amp;", "&amp;VLOOKUP(P198,[1]Plan1!$B$2:$L$546,5,0)&amp;", "&amp;VLOOKUP(P198,[1]Plan1!$B$2:$L$546,6,0)&amp;", "&amp;VLOOKUP(P198,[1]Plan1!$B$2:$L$546,7,0)&amp;", "&amp;VLOOKUP(P198,[1]Plan1!$B$2:$L$546,8,0)&amp;", "&amp;VLOOKUP(P198,[1]Plan1!$B$2:$L$546,9,0)&amp;", CEP "&amp;VLOOKUP(P198,[1]Plan1!$B$2:$L$546,10,0)&amp;", "&amp;VLOOKUP(P198,[1]Plan1!$B$2:$L$546,11,0)</f>
        <v>R GIL STEIN FERREIRA , 357, SALA 703 , CENTRO , ITAJAI, SC, CEP 88.301-210 , BR</v>
      </c>
      <c r="G198" s="92" t="s">
        <v>2657</v>
      </c>
      <c r="H198" s="92" t="s">
        <v>639</v>
      </c>
      <c r="I198" s="101">
        <v>18307.03</v>
      </c>
      <c r="J198" s="93"/>
      <c r="K198" s="94">
        <v>41974</v>
      </c>
      <c r="L198" s="39">
        <v>1284086</v>
      </c>
      <c r="P198" s="78">
        <v>60874724000510</v>
      </c>
    </row>
    <row r="199" spans="2:16" ht="13.5" customHeight="1" x14ac:dyDescent="0.2">
      <c r="B199" s="100" t="s">
        <v>30</v>
      </c>
      <c r="C199" s="92" t="s">
        <v>82</v>
      </c>
      <c r="D199" s="78">
        <v>60874724000510</v>
      </c>
      <c r="E199" s="92" t="str">
        <f t="shared" si="3"/>
        <v>60.874.724/0005-10</v>
      </c>
      <c r="F199" s="99" t="str">
        <f>VLOOKUP(P199,[1]Plan1!$B$2:$L$546,4,0)&amp;", "&amp;VLOOKUP(P199,[1]Plan1!$B$2:$L$546,5,0)&amp;", "&amp;VLOOKUP(P199,[1]Plan1!$B$2:$L$546,6,0)&amp;", "&amp;VLOOKUP(P199,[1]Plan1!$B$2:$L$546,7,0)&amp;", "&amp;VLOOKUP(P199,[1]Plan1!$B$2:$L$546,8,0)&amp;", "&amp;VLOOKUP(P199,[1]Plan1!$B$2:$L$546,9,0)&amp;", CEP "&amp;VLOOKUP(P199,[1]Plan1!$B$2:$L$546,10,0)&amp;", "&amp;VLOOKUP(P199,[1]Plan1!$B$2:$L$546,11,0)</f>
        <v>R GIL STEIN FERREIRA , 357, SALA 703 , CENTRO , ITAJAI, SC, CEP 88.301-210 , BR</v>
      </c>
      <c r="G199" s="92" t="s">
        <v>2657</v>
      </c>
      <c r="H199" s="92" t="s">
        <v>640</v>
      </c>
      <c r="I199" s="101">
        <v>9280.1</v>
      </c>
      <c r="J199" s="93"/>
      <c r="K199" s="94">
        <v>41956</v>
      </c>
      <c r="L199" s="39">
        <v>1292929</v>
      </c>
      <c r="P199" s="78">
        <v>60874724000510</v>
      </c>
    </row>
    <row r="200" spans="2:16" ht="13.5" customHeight="1" x14ac:dyDescent="0.2">
      <c r="B200" s="100" t="s">
        <v>30</v>
      </c>
      <c r="C200" s="92" t="s">
        <v>82</v>
      </c>
      <c r="D200" s="78">
        <v>60874724000510</v>
      </c>
      <c r="E200" s="92" t="str">
        <f t="shared" si="3"/>
        <v>60.874.724/0005-10</v>
      </c>
      <c r="F200" s="99" t="str">
        <f>VLOOKUP(P200,[1]Plan1!$B$2:$L$546,4,0)&amp;", "&amp;VLOOKUP(P200,[1]Plan1!$B$2:$L$546,5,0)&amp;", "&amp;VLOOKUP(P200,[1]Plan1!$B$2:$L$546,6,0)&amp;", "&amp;VLOOKUP(P200,[1]Plan1!$B$2:$L$546,7,0)&amp;", "&amp;VLOOKUP(P200,[1]Plan1!$B$2:$L$546,8,0)&amp;", "&amp;VLOOKUP(P200,[1]Plan1!$B$2:$L$546,9,0)&amp;", CEP "&amp;VLOOKUP(P200,[1]Plan1!$B$2:$L$546,10,0)&amp;", "&amp;VLOOKUP(P200,[1]Plan1!$B$2:$L$546,11,0)</f>
        <v>R GIL STEIN FERREIRA , 357, SALA 703 , CENTRO , ITAJAI, SC, CEP 88.301-210 , BR</v>
      </c>
      <c r="G200" s="92" t="s">
        <v>2657</v>
      </c>
      <c r="H200" s="92" t="s">
        <v>641</v>
      </c>
      <c r="I200" s="101">
        <v>9280.1</v>
      </c>
      <c r="J200" s="93"/>
      <c r="K200" s="94">
        <v>41964</v>
      </c>
      <c r="L200" s="39">
        <v>1292929</v>
      </c>
      <c r="P200" s="78">
        <v>60874724000510</v>
      </c>
    </row>
    <row r="201" spans="2:16" ht="13.5" customHeight="1" x14ac:dyDescent="0.2">
      <c r="B201" s="100" t="s">
        <v>30</v>
      </c>
      <c r="C201" s="92" t="s">
        <v>82</v>
      </c>
      <c r="D201" s="78">
        <v>60874724000510</v>
      </c>
      <c r="E201" s="92" t="str">
        <f t="shared" si="3"/>
        <v>60.874.724/0005-10</v>
      </c>
      <c r="F201" s="99" t="str">
        <f>VLOOKUP(P201,[1]Plan1!$B$2:$L$546,4,0)&amp;", "&amp;VLOOKUP(P201,[1]Plan1!$B$2:$L$546,5,0)&amp;", "&amp;VLOOKUP(P201,[1]Plan1!$B$2:$L$546,6,0)&amp;", "&amp;VLOOKUP(P201,[1]Plan1!$B$2:$L$546,7,0)&amp;", "&amp;VLOOKUP(P201,[1]Plan1!$B$2:$L$546,8,0)&amp;", "&amp;VLOOKUP(P201,[1]Plan1!$B$2:$L$546,9,0)&amp;", CEP "&amp;VLOOKUP(P201,[1]Plan1!$B$2:$L$546,10,0)&amp;", "&amp;VLOOKUP(P201,[1]Plan1!$B$2:$L$546,11,0)</f>
        <v>R GIL STEIN FERREIRA , 357, SALA 703 , CENTRO , ITAJAI, SC, CEP 88.301-210 , BR</v>
      </c>
      <c r="G201" s="92" t="s">
        <v>2657</v>
      </c>
      <c r="H201" s="92" t="s">
        <v>642</v>
      </c>
      <c r="I201" s="101">
        <v>9280.1</v>
      </c>
      <c r="J201" s="93"/>
      <c r="K201" s="94">
        <v>41970</v>
      </c>
      <c r="L201" s="39">
        <v>1292929</v>
      </c>
      <c r="P201" s="78">
        <v>60874724000510</v>
      </c>
    </row>
    <row r="202" spans="2:16" ht="13.5" customHeight="1" x14ac:dyDescent="0.2">
      <c r="B202" s="100" t="s">
        <v>30</v>
      </c>
      <c r="C202" s="92" t="s">
        <v>82</v>
      </c>
      <c r="D202" s="78">
        <v>60874724000510</v>
      </c>
      <c r="E202" s="92" t="str">
        <f t="shared" si="3"/>
        <v>60.874.724/0005-10</v>
      </c>
      <c r="F202" s="99" t="str">
        <f>VLOOKUP(P202,[1]Plan1!$B$2:$L$546,4,0)&amp;", "&amp;VLOOKUP(P202,[1]Plan1!$B$2:$L$546,5,0)&amp;", "&amp;VLOOKUP(P202,[1]Plan1!$B$2:$L$546,6,0)&amp;", "&amp;VLOOKUP(P202,[1]Plan1!$B$2:$L$546,7,0)&amp;", "&amp;VLOOKUP(P202,[1]Plan1!$B$2:$L$546,8,0)&amp;", "&amp;VLOOKUP(P202,[1]Plan1!$B$2:$L$546,9,0)&amp;", CEP "&amp;VLOOKUP(P202,[1]Plan1!$B$2:$L$546,10,0)&amp;", "&amp;VLOOKUP(P202,[1]Plan1!$B$2:$L$546,11,0)</f>
        <v>R GIL STEIN FERREIRA , 357, SALA 703 , CENTRO , ITAJAI, SC, CEP 88.301-210 , BR</v>
      </c>
      <c r="G202" s="92" t="s">
        <v>2657</v>
      </c>
      <c r="H202" s="92" t="s">
        <v>643</v>
      </c>
      <c r="I202" s="101">
        <v>9280.1</v>
      </c>
      <c r="J202" s="93"/>
      <c r="K202" s="94">
        <v>41977</v>
      </c>
      <c r="L202" s="39">
        <v>1292929</v>
      </c>
      <c r="P202" s="78">
        <v>60874724000510</v>
      </c>
    </row>
    <row r="203" spans="2:16" ht="13.5" customHeight="1" x14ac:dyDescent="0.2">
      <c r="B203" s="100" t="s">
        <v>30</v>
      </c>
      <c r="C203" s="92" t="s">
        <v>82</v>
      </c>
      <c r="D203" s="78">
        <v>60874724000510</v>
      </c>
      <c r="E203" s="92" t="str">
        <f t="shared" si="3"/>
        <v>60.874.724/0005-10</v>
      </c>
      <c r="F203" s="99" t="str">
        <f>VLOOKUP(P203,[1]Plan1!$B$2:$L$546,4,0)&amp;", "&amp;VLOOKUP(P203,[1]Plan1!$B$2:$L$546,5,0)&amp;", "&amp;VLOOKUP(P203,[1]Plan1!$B$2:$L$546,6,0)&amp;", "&amp;VLOOKUP(P203,[1]Plan1!$B$2:$L$546,7,0)&amp;", "&amp;VLOOKUP(P203,[1]Plan1!$B$2:$L$546,8,0)&amp;", "&amp;VLOOKUP(P203,[1]Plan1!$B$2:$L$546,9,0)&amp;", CEP "&amp;VLOOKUP(P203,[1]Plan1!$B$2:$L$546,10,0)&amp;", "&amp;VLOOKUP(P203,[1]Plan1!$B$2:$L$546,11,0)</f>
        <v>R GIL STEIN FERREIRA , 357, SALA 703 , CENTRO , ITAJAI, SC, CEP 88.301-210 , BR</v>
      </c>
      <c r="G203" s="92" t="s">
        <v>2657</v>
      </c>
      <c r="H203" s="92" t="s">
        <v>644</v>
      </c>
      <c r="I203" s="101">
        <v>9280.1</v>
      </c>
      <c r="J203" s="93"/>
      <c r="K203" s="94">
        <v>41984</v>
      </c>
      <c r="L203" s="39">
        <v>1292929</v>
      </c>
      <c r="P203" s="78">
        <v>60874724000510</v>
      </c>
    </row>
    <row r="204" spans="2:16" ht="13.5" customHeight="1" x14ac:dyDescent="0.2">
      <c r="B204" s="100" t="s">
        <v>30</v>
      </c>
      <c r="C204" s="92" t="s">
        <v>82</v>
      </c>
      <c r="D204" s="78">
        <v>60874724000510</v>
      </c>
      <c r="E204" s="92" t="str">
        <f t="shared" si="3"/>
        <v>60.874.724/0005-10</v>
      </c>
      <c r="F204" s="99" t="str">
        <f>VLOOKUP(P204,[1]Plan1!$B$2:$L$546,4,0)&amp;", "&amp;VLOOKUP(P204,[1]Plan1!$B$2:$L$546,5,0)&amp;", "&amp;VLOOKUP(P204,[1]Plan1!$B$2:$L$546,6,0)&amp;", "&amp;VLOOKUP(P204,[1]Plan1!$B$2:$L$546,7,0)&amp;", "&amp;VLOOKUP(P204,[1]Plan1!$B$2:$L$546,8,0)&amp;", "&amp;VLOOKUP(P204,[1]Plan1!$B$2:$L$546,9,0)&amp;", CEP "&amp;VLOOKUP(P204,[1]Plan1!$B$2:$L$546,10,0)&amp;", "&amp;VLOOKUP(P204,[1]Plan1!$B$2:$L$546,11,0)</f>
        <v>R GIL STEIN FERREIRA , 357, SALA 703 , CENTRO , ITAJAI, SC, CEP 88.301-210 , BR</v>
      </c>
      <c r="G204" s="92" t="s">
        <v>2657</v>
      </c>
      <c r="H204" s="92" t="s">
        <v>645</v>
      </c>
      <c r="I204" s="101">
        <v>9280.1</v>
      </c>
      <c r="J204" s="93"/>
      <c r="K204" s="94">
        <v>41991</v>
      </c>
      <c r="L204" s="39">
        <v>1292929</v>
      </c>
      <c r="P204" s="78">
        <v>60874724000510</v>
      </c>
    </row>
    <row r="205" spans="2:16" ht="13.5" customHeight="1" x14ac:dyDescent="0.2">
      <c r="B205" s="100" t="s">
        <v>30</v>
      </c>
      <c r="C205" s="92" t="s">
        <v>82</v>
      </c>
      <c r="D205" s="78">
        <v>60874724000510</v>
      </c>
      <c r="E205" s="92" t="str">
        <f t="shared" si="3"/>
        <v>60.874.724/0005-10</v>
      </c>
      <c r="F205" s="99" t="str">
        <f>VLOOKUP(P205,[1]Plan1!$B$2:$L$546,4,0)&amp;", "&amp;VLOOKUP(P205,[1]Plan1!$B$2:$L$546,5,0)&amp;", "&amp;VLOOKUP(P205,[1]Plan1!$B$2:$L$546,6,0)&amp;", "&amp;VLOOKUP(P205,[1]Plan1!$B$2:$L$546,7,0)&amp;", "&amp;VLOOKUP(P205,[1]Plan1!$B$2:$L$546,8,0)&amp;", "&amp;VLOOKUP(P205,[1]Plan1!$B$2:$L$546,9,0)&amp;", CEP "&amp;VLOOKUP(P205,[1]Plan1!$B$2:$L$546,10,0)&amp;", "&amp;VLOOKUP(P205,[1]Plan1!$B$2:$L$546,11,0)</f>
        <v>R GIL STEIN FERREIRA , 357, SALA 703 , CENTRO , ITAJAI, SC, CEP 88.301-210 , BR</v>
      </c>
      <c r="G205" s="92" t="s">
        <v>2657</v>
      </c>
      <c r="H205" s="92" t="s">
        <v>646</v>
      </c>
      <c r="I205" s="101">
        <v>6000.96</v>
      </c>
      <c r="J205" s="93"/>
      <c r="K205" s="94">
        <v>42075</v>
      </c>
      <c r="L205" s="39">
        <v>1336150</v>
      </c>
      <c r="P205" s="78">
        <v>60874724000510</v>
      </c>
    </row>
    <row r="206" spans="2:16" ht="13.5" customHeight="1" x14ac:dyDescent="0.2">
      <c r="B206" s="100" t="s">
        <v>30</v>
      </c>
      <c r="C206" s="92" t="s">
        <v>82</v>
      </c>
      <c r="D206" s="78">
        <v>60874724000510</v>
      </c>
      <c r="E206" s="92" t="str">
        <f t="shared" si="3"/>
        <v>60.874.724/0005-10</v>
      </c>
      <c r="F206" s="99" t="str">
        <f>VLOOKUP(P206,[1]Plan1!$B$2:$L$546,4,0)&amp;", "&amp;VLOOKUP(P206,[1]Plan1!$B$2:$L$546,5,0)&amp;", "&amp;VLOOKUP(P206,[1]Plan1!$B$2:$L$546,6,0)&amp;", "&amp;VLOOKUP(P206,[1]Plan1!$B$2:$L$546,7,0)&amp;", "&amp;VLOOKUP(P206,[1]Plan1!$B$2:$L$546,8,0)&amp;", "&amp;VLOOKUP(P206,[1]Plan1!$B$2:$L$546,9,0)&amp;", CEP "&amp;VLOOKUP(P206,[1]Plan1!$B$2:$L$546,10,0)&amp;", "&amp;VLOOKUP(P206,[1]Plan1!$B$2:$L$546,11,0)</f>
        <v>R GIL STEIN FERREIRA , 357, SALA 703 , CENTRO , ITAJAI, SC, CEP 88.301-210 , BR</v>
      </c>
      <c r="G206" s="92" t="s">
        <v>2657</v>
      </c>
      <c r="H206" s="92" t="s">
        <v>647</v>
      </c>
      <c r="I206" s="101">
        <v>6000.96</v>
      </c>
      <c r="J206" s="93"/>
      <c r="K206" s="94">
        <v>42089</v>
      </c>
      <c r="L206" s="39">
        <v>1336150</v>
      </c>
      <c r="P206" s="78">
        <v>60874724000510</v>
      </c>
    </row>
    <row r="207" spans="2:16" ht="13.5" customHeight="1" x14ac:dyDescent="0.2">
      <c r="B207" s="100" t="s">
        <v>30</v>
      </c>
      <c r="C207" s="92" t="s">
        <v>82</v>
      </c>
      <c r="D207" s="78">
        <v>60874724000510</v>
      </c>
      <c r="E207" s="92" t="str">
        <f t="shared" si="3"/>
        <v>60.874.724/0005-10</v>
      </c>
      <c r="F207" s="99" t="str">
        <f>VLOOKUP(P207,[1]Plan1!$B$2:$L$546,4,0)&amp;", "&amp;VLOOKUP(P207,[1]Plan1!$B$2:$L$546,5,0)&amp;", "&amp;VLOOKUP(P207,[1]Plan1!$B$2:$L$546,6,0)&amp;", "&amp;VLOOKUP(P207,[1]Plan1!$B$2:$L$546,7,0)&amp;", "&amp;VLOOKUP(P207,[1]Plan1!$B$2:$L$546,8,0)&amp;", "&amp;VLOOKUP(P207,[1]Plan1!$B$2:$L$546,9,0)&amp;", CEP "&amp;VLOOKUP(P207,[1]Plan1!$B$2:$L$546,10,0)&amp;", "&amp;VLOOKUP(P207,[1]Plan1!$B$2:$L$546,11,0)</f>
        <v>R GIL STEIN FERREIRA , 357, SALA 703 , CENTRO , ITAJAI, SC, CEP 88.301-210 , BR</v>
      </c>
      <c r="G207" s="92" t="s">
        <v>2657</v>
      </c>
      <c r="H207" s="92" t="s">
        <v>648</v>
      </c>
      <c r="I207" s="101">
        <v>6000.96</v>
      </c>
      <c r="J207" s="93"/>
      <c r="K207" s="94">
        <v>42096</v>
      </c>
      <c r="L207" s="39">
        <v>1336150</v>
      </c>
      <c r="P207" s="78">
        <v>60874724000510</v>
      </c>
    </row>
    <row r="208" spans="2:16" ht="13.5" customHeight="1" x14ac:dyDescent="0.2">
      <c r="B208" s="100" t="s">
        <v>30</v>
      </c>
      <c r="C208" s="92" t="s">
        <v>82</v>
      </c>
      <c r="D208" s="78">
        <v>60874724000510</v>
      </c>
      <c r="E208" s="92" t="str">
        <f t="shared" si="3"/>
        <v>60.874.724/0005-10</v>
      </c>
      <c r="F208" s="99" t="str">
        <f>VLOOKUP(P208,[1]Plan1!$B$2:$L$546,4,0)&amp;", "&amp;VLOOKUP(P208,[1]Plan1!$B$2:$L$546,5,0)&amp;", "&amp;VLOOKUP(P208,[1]Plan1!$B$2:$L$546,6,0)&amp;", "&amp;VLOOKUP(P208,[1]Plan1!$B$2:$L$546,7,0)&amp;", "&amp;VLOOKUP(P208,[1]Plan1!$B$2:$L$546,8,0)&amp;", "&amp;VLOOKUP(P208,[1]Plan1!$B$2:$L$546,9,0)&amp;", CEP "&amp;VLOOKUP(P208,[1]Plan1!$B$2:$L$546,10,0)&amp;", "&amp;VLOOKUP(P208,[1]Plan1!$B$2:$L$546,11,0)</f>
        <v>R GIL STEIN FERREIRA , 357, SALA 703 , CENTRO , ITAJAI, SC, CEP 88.301-210 , BR</v>
      </c>
      <c r="G208" s="92" t="s">
        <v>2657</v>
      </c>
      <c r="H208" s="92" t="s">
        <v>649</v>
      </c>
      <c r="I208" s="101">
        <v>6000.96</v>
      </c>
      <c r="J208" s="93"/>
      <c r="K208" s="94">
        <v>42103</v>
      </c>
      <c r="L208" s="39">
        <v>1336150</v>
      </c>
      <c r="P208" s="78">
        <v>60874724000510</v>
      </c>
    </row>
    <row r="209" spans="2:16" ht="13.5" customHeight="1" x14ac:dyDescent="0.2">
      <c r="B209" s="100" t="s">
        <v>30</v>
      </c>
      <c r="C209" s="92" t="s">
        <v>82</v>
      </c>
      <c r="D209" s="78">
        <v>60874724000510</v>
      </c>
      <c r="E209" s="92" t="str">
        <f t="shared" si="3"/>
        <v>60.874.724/0005-10</v>
      </c>
      <c r="F209" s="99" t="str">
        <f>VLOOKUP(P209,[1]Plan1!$B$2:$L$546,4,0)&amp;", "&amp;VLOOKUP(P209,[1]Plan1!$B$2:$L$546,5,0)&amp;", "&amp;VLOOKUP(P209,[1]Plan1!$B$2:$L$546,6,0)&amp;", "&amp;VLOOKUP(P209,[1]Plan1!$B$2:$L$546,7,0)&amp;", "&amp;VLOOKUP(P209,[1]Plan1!$B$2:$L$546,8,0)&amp;", "&amp;VLOOKUP(P209,[1]Plan1!$B$2:$L$546,9,0)&amp;", CEP "&amp;VLOOKUP(P209,[1]Plan1!$B$2:$L$546,10,0)&amp;", "&amp;VLOOKUP(P209,[1]Plan1!$B$2:$L$546,11,0)</f>
        <v>R GIL STEIN FERREIRA , 357, SALA 703 , CENTRO , ITAJAI, SC, CEP 88.301-210 , BR</v>
      </c>
      <c r="G209" s="92" t="s">
        <v>2657</v>
      </c>
      <c r="H209" s="92" t="s">
        <v>650</v>
      </c>
      <c r="I209" s="101">
        <v>7240.59</v>
      </c>
      <c r="J209" s="93"/>
      <c r="K209" s="94">
        <v>42088</v>
      </c>
      <c r="L209" s="39">
        <v>1339588</v>
      </c>
      <c r="P209" s="78">
        <v>60874724000510</v>
      </c>
    </row>
    <row r="210" spans="2:16" ht="13.5" customHeight="1" x14ac:dyDescent="0.2">
      <c r="B210" s="100" t="s">
        <v>30</v>
      </c>
      <c r="C210" s="92" t="s">
        <v>82</v>
      </c>
      <c r="D210" s="78">
        <v>60874724000510</v>
      </c>
      <c r="E210" s="92" t="str">
        <f t="shared" si="3"/>
        <v>60.874.724/0005-10</v>
      </c>
      <c r="F210" s="99" t="str">
        <f>VLOOKUP(P210,[1]Plan1!$B$2:$L$546,4,0)&amp;", "&amp;VLOOKUP(P210,[1]Plan1!$B$2:$L$546,5,0)&amp;", "&amp;VLOOKUP(P210,[1]Plan1!$B$2:$L$546,6,0)&amp;", "&amp;VLOOKUP(P210,[1]Plan1!$B$2:$L$546,7,0)&amp;", "&amp;VLOOKUP(P210,[1]Plan1!$B$2:$L$546,8,0)&amp;", "&amp;VLOOKUP(P210,[1]Plan1!$B$2:$L$546,9,0)&amp;", CEP "&amp;VLOOKUP(P210,[1]Plan1!$B$2:$L$546,10,0)&amp;", "&amp;VLOOKUP(P210,[1]Plan1!$B$2:$L$546,11,0)</f>
        <v>R GIL STEIN FERREIRA , 357, SALA 703 , CENTRO , ITAJAI, SC, CEP 88.301-210 , BR</v>
      </c>
      <c r="G210" s="92" t="s">
        <v>2657</v>
      </c>
      <c r="H210" s="92" t="s">
        <v>651</v>
      </c>
      <c r="I210" s="101">
        <v>7240.58</v>
      </c>
      <c r="J210" s="93"/>
      <c r="K210" s="94">
        <v>42095</v>
      </c>
      <c r="L210" s="39">
        <v>1339588</v>
      </c>
      <c r="P210" s="78">
        <v>60874724000510</v>
      </c>
    </row>
    <row r="211" spans="2:16" ht="13.5" customHeight="1" x14ac:dyDescent="0.2">
      <c r="B211" s="100" t="s">
        <v>30</v>
      </c>
      <c r="C211" s="92" t="s">
        <v>82</v>
      </c>
      <c r="D211" s="78">
        <v>60874724000510</v>
      </c>
      <c r="E211" s="92" t="str">
        <f t="shared" si="3"/>
        <v>60.874.724/0005-10</v>
      </c>
      <c r="F211" s="99" t="str">
        <f>VLOOKUP(P211,[1]Plan1!$B$2:$L$546,4,0)&amp;", "&amp;VLOOKUP(P211,[1]Plan1!$B$2:$L$546,5,0)&amp;", "&amp;VLOOKUP(P211,[1]Plan1!$B$2:$L$546,6,0)&amp;", "&amp;VLOOKUP(P211,[1]Plan1!$B$2:$L$546,7,0)&amp;", "&amp;VLOOKUP(P211,[1]Plan1!$B$2:$L$546,8,0)&amp;", "&amp;VLOOKUP(P211,[1]Plan1!$B$2:$L$546,9,0)&amp;", CEP "&amp;VLOOKUP(P211,[1]Plan1!$B$2:$L$546,10,0)&amp;", "&amp;VLOOKUP(P211,[1]Plan1!$B$2:$L$546,11,0)</f>
        <v>R GIL STEIN FERREIRA , 357, SALA 703 , CENTRO , ITAJAI, SC, CEP 88.301-210 , BR</v>
      </c>
      <c r="G211" s="92" t="s">
        <v>2657</v>
      </c>
      <c r="H211" s="92" t="s">
        <v>652</v>
      </c>
      <c r="I211" s="101">
        <v>7240.58</v>
      </c>
      <c r="J211" s="93"/>
      <c r="K211" s="94">
        <v>42102</v>
      </c>
      <c r="L211" s="39">
        <v>1339588</v>
      </c>
      <c r="P211" s="78">
        <v>60874724000510</v>
      </c>
    </row>
    <row r="212" spans="2:16" ht="13.5" customHeight="1" x14ac:dyDescent="0.2">
      <c r="B212" s="100" t="s">
        <v>30</v>
      </c>
      <c r="C212" s="92" t="s">
        <v>82</v>
      </c>
      <c r="D212" s="78">
        <v>60874724000510</v>
      </c>
      <c r="E212" s="92" t="str">
        <f t="shared" si="3"/>
        <v>60.874.724/0005-10</v>
      </c>
      <c r="F212" s="99" t="str">
        <f>VLOOKUP(P212,[1]Plan1!$B$2:$L$546,4,0)&amp;", "&amp;VLOOKUP(P212,[1]Plan1!$B$2:$L$546,5,0)&amp;", "&amp;VLOOKUP(P212,[1]Plan1!$B$2:$L$546,6,0)&amp;", "&amp;VLOOKUP(P212,[1]Plan1!$B$2:$L$546,7,0)&amp;", "&amp;VLOOKUP(P212,[1]Plan1!$B$2:$L$546,8,0)&amp;", "&amp;VLOOKUP(P212,[1]Plan1!$B$2:$L$546,9,0)&amp;", CEP "&amp;VLOOKUP(P212,[1]Plan1!$B$2:$L$546,10,0)&amp;", "&amp;VLOOKUP(P212,[1]Plan1!$B$2:$L$546,11,0)</f>
        <v>R GIL STEIN FERREIRA , 357, SALA 703 , CENTRO , ITAJAI, SC, CEP 88.301-210 , BR</v>
      </c>
      <c r="G212" s="92" t="s">
        <v>2657</v>
      </c>
      <c r="H212" s="92" t="s">
        <v>653</v>
      </c>
      <c r="I212" s="101">
        <v>7240.58</v>
      </c>
      <c r="J212" s="93"/>
      <c r="K212" s="94">
        <v>42109</v>
      </c>
      <c r="L212" s="39">
        <v>1339588</v>
      </c>
      <c r="P212" s="78">
        <v>60874724000510</v>
      </c>
    </row>
    <row r="213" spans="2:16" ht="13.5" customHeight="1" x14ac:dyDescent="0.2">
      <c r="B213" s="100" t="s">
        <v>30</v>
      </c>
      <c r="C213" s="92" t="s">
        <v>82</v>
      </c>
      <c r="D213" s="78">
        <v>60874724000510</v>
      </c>
      <c r="E213" s="92" t="str">
        <f t="shared" si="3"/>
        <v>60.874.724/0005-10</v>
      </c>
      <c r="F213" s="99" t="str">
        <f>VLOOKUP(P213,[1]Plan1!$B$2:$L$546,4,0)&amp;", "&amp;VLOOKUP(P213,[1]Plan1!$B$2:$L$546,5,0)&amp;", "&amp;VLOOKUP(P213,[1]Plan1!$B$2:$L$546,6,0)&amp;", "&amp;VLOOKUP(P213,[1]Plan1!$B$2:$L$546,7,0)&amp;", "&amp;VLOOKUP(P213,[1]Plan1!$B$2:$L$546,8,0)&amp;", "&amp;VLOOKUP(P213,[1]Plan1!$B$2:$L$546,9,0)&amp;", CEP "&amp;VLOOKUP(P213,[1]Plan1!$B$2:$L$546,10,0)&amp;", "&amp;VLOOKUP(P213,[1]Plan1!$B$2:$L$546,11,0)</f>
        <v>R GIL STEIN FERREIRA , 357, SALA 703 , CENTRO , ITAJAI, SC, CEP 88.301-210 , BR</v>
      </c>
      <c r="G213" s="92" t="s">
        <v>2657</v>
      </c>
      <c r="H213" s="92" t="s">
        <v>654</v>
      </c>
      <c r="I213" s="101">
        <v>7240.58</v>
      </c>
      <c r="J213" s="93"/>
      <c r="K213" s="94">
        <v>42116</v>
      </c>
      <c r="L213" s="39">
        <v>1339588</v>
      </c>
      <c r="P213" s="78">
        <v>60874724000510</v>
      </c>
    </row>
    <row r="214" spans="2:16" ht="13.5" customHeight="1" x14ac:dyDescent="0.2">
      <c r="B214" s="100" t="s">
        <v>30</v>
      </c>
      <c r="C214" s="92" t="s">
        <v>83</v>
      </c>
      <c r="D214" s="78">
        <v>49039829000197</v>
      </c>
      <c r="E214" s="92" t="str">
        <f t="shared" si="3"/>
        <v>49.039.829/0001-97</v>
      </c>
      <c r="F214" s="99" t="str">
        <f>VLOOKUP(P214,[1]Plan1!$B$2:$L$546,4,0)&amp;", "&amp;VLOOKUP(P214,[1]Plan1!$B$2:$L$546,5,0)&amp;", "&amp;VLOOKUP(P214,[1]Plan1!$B$2:$L$546,6,0)&amp;", "&amp;VLOOKUP(P214,[1]Plan1!$B$2:$L$546,7,0)&amp;", "&amp;VLOOKUP(P214,[1]Plan1!$B$2:$L$546,8,0)&amp;", "&amp;VLOOKUP(P214,[1]Plan1!$B$2:$L$546,9,0)&amp;", CEP "&amp;VLOOKUP(P214,[1]Plan1!$B$2:$L$546,10,0)&amp;", "&amp;VLOOKUP(P214,[1]Plan1!$B$2:$L$546,11,0)</f>
        <v>AV RIVER , 77, , AGUA CHATA , GUARULHOS , SP, CEP 07.251-370 , BR</v>
      </c>
      <c r="G214" s="92" t="s">
        <v>2657</v>
      </c>
      <c r="H214" s="92" t="s">
        <v>655</v>
      </c>
      <c r="I214" s="101">
        <v>18225</v>
      </c>
      <c r="J214" s="93"/>
      <c r="K214" s="94">
        <v>41990</v>
      </c>
      <c r="L214" s="39">
        <v>1304226</v>
      </c>
      <c r="P214" s="78">
        <v>49039829000197</v>
      </c>
    </row>
    <row r="215" spans="2:16" ht="13.5" customHeight="1" x14ac:dyDescent="0.2">
      <c r="B215" s="100" t="s">
        <v>30</v>
      </c>
      <c r="C215" s="92" t="s">
        <v>83</v>
      </c>
      <c r="D215" s="78">
        <v>49039829000197</v>
      </c>
      <c r="E215" s="92" t="str">
        <f t="shared" si="3"/>
        <v>49.039.829/0001-97</v>
      </c>
      <c r="F215" s="99" t="str">
        <f>VLOOKUP(P215,[1]Plan1!$B$2:$L$546,4,0)&amp;", "&amp;VLOOKUP(P215,[1]Plan1!$B$2:$L$546,5,0)&amp;", "&amp;VLOOKUP(P215,[1]Plan1!$B$2:$L$546,6,0)&amp;", "&amp;VLOOKUP(P215,[1]Plan1!$B$2:$L$546,7,0)&amp;", "&amp;VLOOKUP(P215,[1]Plan1!$B$2:$L$546,8,0)&amp;", "&amp;VLOOKUP(P215,[1]Plan1!$B$2:$L$546,9,0)&amp;", CEP "&amp;VLOOKUP(P215,[1]Plan1!$B$2:$L$546,10,0)&amp;", "&amp;VLOOKUP(P215,[1]Plan1!$B$2:$L$546,11,0)</f>
        <v>AV RIVER , 77, , AGUA CHATA , GUARULHOS , SP, CEP 07.251-370 , BR</v>
      </c>
      <c r="G215" s="92" t="s">
        <v>2657</v>
      </c>
      <c r="H215" s="92" t="s">
        <v>656</v>
      </c>
      <c r="I215" s="101">
        <v>18765</v>
      </c>
      <c r="J215" s="93"/>
      <c r="K215" s="94">
        <v>42018</v>
      </c>
      <c r="L215" s="39">
        <v>1316971</v>
      </c>
      <c r="P215" s="78">
        <v>49039829000197</v>
      </c>
    </row>
    <row r="216" spans="2:16" ht="13.5" customHeight="1" x14ac:dyDescent="0.2">
      <c r="B216" s="100" t="s">
        <v>30</v>
      </c>
      <c r="C216" s="92" t="s">
        <v>84</v>
      </c>
      <c r="D216" s="78">
        <v>1730520000201</v>
      </c>
      <c r="E216" s="92" t="str">
        <f t="shared" si="3"/>
        <v>01.730.520/0002-01</v>
      </c>
      <c r="F216" s="99" t="str">
        <f>VLOOKUP(P216,[1]Plan1!$B$2:$L$546,4,0)&amp;", "&amp;VLOOKUP(P216,[1]Plan1!$B$2:$L$546,5,0)&amp;", "&amp;VLOOKUP(P216,[1]Plan1!$B$2:$L$546,6,0)&amp;", "&amp;VLOOKUP(P216,[1]Plan1!$B$2:$L$546,7,0)&amp;", "&amp;VLOOKUP(P216,[1]Plan1!$B$2:$L$546,8,0)&amp;", "&amp;VLOOKUP(P216,[1]Plan1!$B$2:$L$546,9,0)&amp;", CEP "&amp;VLOOKUP(P216,[1]Plan1!$B$2:$L$546,10,0)&amp;", "&amp;VLOOKUP(P216,[1]Plan1!$B$2:$L$546,11,0)</f>
        <v>R PAULA BUENO , 2935, , MOGI-GUACU , MOGI GUACU , SP, CEP 13.841-061 , BR</v>
      </c>
      <c r="G216" s="92" t="s">
        <v>2657</v>
      </c>
      <c r="H216" s="92" t="s">
        <v>657</v>
      </c>
      <c r="I216" s="101">
        <v>14551.96</v>
      </c>
      <c r="J216" s="93"/>
      <c r="K216" s="94">
        <v>41989</v>
      </c>
      <c r="L216" s="39">
        <v>1304698</v>
      </c>
      <c r="P216" s="78">
        <v>1730520000201</v>
      </c>
    </row>
    <row r="217" spans="2:16" ht="13.5" customHeight="1" x14ac:dyDescent="0.2">
      <c r="B217" s="100" t="s">
        <v>30</v>
      </c>
      <c r="C217" s="92" t="s">
        <v>85</v>
      </c>
      <c r="D217" s="78">
        <v>1627119000151</v>
      </c>
      <c r="E217" s="92" t="str">
        <f t="shared" si="3"/>
        <v>01.627.119/0001-51</v>
      </c>
      <c r="F217" s="99" t="str">
        <f>VLOOKUP(P217,[1]Plan1!$B$2:$L$546,4,0)&amp;", "&amp;VLOOKUP(P217,[1]Plan1!$B$2:$L$546,5,0)&amp;", "&amp;VLOOKUP(P217,[1]Plan1!$B$2:$L$546,6,0)&amp;", "&amp;VLOOKUP(P217,[1]Plan1!$B$2:$L$546,7,0)&amp;", "&amp;VLOOKUP(P217,[1]Plan1!$B$2:$L$546,8,0)&amp;", "&amp;VLOOKUP(P217,[1]Plan1!$B$2:$L$546,9,0)&amp;", CEP "&amp;VLOOKUP(P217,[1]Plan1!$B$2:$L$546,10,0)&amp;", "&amp;VLOOKUP(P217,[1]Plan1!$B$2:$L$546,11,0)</f>
        <v>R HIDROGENIO , 785, COMP.PET.BASICO , CENTRO , CAMACARI , BAHIA, CEP 42.810-000, BR</v>
      </c>
      <c r="G217" s="92" t="s">
        <v>2657</v>
      </c>
      <c r="H217" s="92" t="s">
        <v>658</v>
      </c>
      <c r="I217" s="101">
        <v>4972.84</v>
      </c>
      <c r="J217" s="93"/>
      <c r="K217" s="94">
        <v>41954</v>
      </c>
      <c r="L217" s="39">
        <v>1289366</v>
      </c>
      <c r="P217" s="78">
        <v>1627119000151</v>
      </c>
    </row>
    <row r="218" spans="2:16" ht="13.5" customHeight="1" x14ac:dyDescent="0.2">
      <c r="B218" s="100" t="s">
        <v>30</v>
      </c>
      <c r="C218" s="92" t="s">
        <v>85</v>
      </c>
      <c r="D218" s="78">
        <v>1627119000151</v>
      </c>
      <c r="E218" s="92" t="str">
        <f t="shared" si="3"/>
        <v>01.627.119/0001-51</v>
      </c>
      <c r="F218" s="99" t="str">
        <f>VLOOKUP(P218,[1]Plan1!$B$2:$L$546,4,0)&amp;", "&amp;VLOOKUP(P218,[1]Plan1!$B$2:$L$546,5,0)&amp;", "&amp;VLOOKUP(P218,[1]Plan1!$B$2:$L$546,6,0)&amp;", "&amp;VLOOKUP(P218,[1]Plan1!$B$2:$L$546,7,0)&amp;", "&amp;VLOOKUP(P218,[1]Plan1!$B$2:$L$546,8,0)&amp;", "&amp;VLOOKUP(P218,[1]Plan1!$B$2:$L$546,9,0)&amp;", CEP "&amp;VLOOKUP(P218,[1]Plan1!$B$2:$L$546,10,0)&amp;", "&amp;VLOOKUP(P218,[1]Plan1!$B$2:$L$546,11,0)</f>
        <v>R HIDROGENIO , 785, COMP.PET.BASICO , CENTRO , CAMACARI , BAHIA, CEP 42.810-000, BR</v>
      </c>
      <c r="G218" s="92" t="s">
        <v>2657</v>
      </c>
      <c r="H218" s="92" t="s">
        <v>659</v>
      </c>
      <c r="I218" s="101">
        <v>13750</v>
      </c>
      <c r="J218" s="93"/>
      <c r="K218" s="94">
        <v>41964</v>
      </c>
      <c r="L218" s="39">
        <v>1289366</v>
      </c>
      <c r="P218" s="78">
        <v>1627119000151</v>
      </c>
    </row>
    <row r="219" spans="2:16" ht="13.5" customHeight="1" x14ac:dyDescent="0.2">
      <c r="B219" s="100" t="s">
        <v>30</v>
      </c>
      <c r="C219" s="92" t="s">
        <v>85</v>
      </c>
      <c r="D219" s="78">
        <v>1627119000151</v>
      </c>
      <c r="E219" s="92" t="str">
        <f t="shared" si="3"/>
        <v>01.627.119/0001-51</v>
      </c>
      <c r="F219" s="99" t="str">
        <f>VLOOKUP(P219,[1]Plan1!$B$2:$L$546,4,0)&amp;", "&amp;VLOOKUP(P219,[1]Plan1!$B$2:$L$546,5,0)&amp;", "&amp;VLOOKUP(P219,[1]Plan1!$B$2:$L$546,6,0)&amp;", "&amp;VLOOKUP(P219,[1]Plan1!$B$2:$L$546,7,0)&amp;", "&amp;VLOOKUP(P219,[1]Plan1!$B$2:$L$546,8,0)&amp;", "&amp;VLOOKUP(P219,[1]Plan1!$B$2:$L$546,9,0)&amp;", CEP "&amp;VLOOKUP(P219,[1]Plan1!$B$2:$L$546,10,0)&amp;", "&amp;VLOOKUP(P219,[1]Plan1!$B$2:$L$546,11,0)</f>
        <v>R HIDROGENIO , 785, COMP.PET.BASICO , CENTRO , CAMACARI , BAHIA, CEP 42.810-000, BR</v>
      </c>
      <c r="G219" s="92" t="s">
        <v>2657</v>
      </c>
      <c r="H219" s="92" t="s">
        <v>660</v>
      </c>
      <c r="I219" s="101">
        <v>13750</v>
      </c>
      <c r="J219" s="93"/>
      <c r="K219" s="94">
        <v>41976</v>
      </c>
      <c r="L219" s="39">
        <v>1298133</v>
      </c>
      <c r="P219" s="78">
        <v>1627119000151</v>
      </c>
    </row>
    <row r="220" spans="2:16" ht="13.5" customHeight="1" x14ac:dyDescent="0.2">
      <c r="B220" s="100" t="s">
        <v>30</v>
      </c>
      <c r="C220" s="92" t="s">
        <v>85</v>
      </c>
      <c r="D220" s="78">
        <v>1627119000151</v>
      </c>
      <c r="E220" s="92" t="str">
        <f t="shared" si="3"/>
        <v>01.627.119/0001-51</v>
      </c>
      <c r="F220" s="99" t="str">
        <f>VLOOKUP(P220,[1]Plan1!$B$2:$L$546,4,0)&amp;", "&amp;VLOOKUP(P220,[1]Plan1!$B$2:$L$546,5,0)&amp;", "&amp;VLOOKUP(P220,[1]Plan1!$B$2:$L$546,6,0)&amp;", "&amp;VLOOKUP(P220,[1]Plan1!$B$2:$L$546,7,0)&amp;", "&amp;VLOOKUP(P220,[1]Plan1!$B$2:$L$546,8,0)&amp;", "&amp;VLOOKUP(P220,[1]Plan1!$B$2:$L$546,9,0)&amp;", CEP "&amp;VLOOKUP(P220,[1]Plan1!$B$2:$L$546,10,0)&amp;", "&amp;VLOOKUP(P220,[1]Plan1!$B$2:$L$546,11,0)</f>
        <v>R HIDROGENIO , 785, COMP.PET.BASICO , CENTRO , CAMACARI , BAHIA, CEP 42.810-000, BR</v>
      </c>
      <c r="G220" s="92" t="s">
        <v>2657</v>
      </c>
      <c r="H220" s="92" t="s">
        <v>661</v>
      </c>
      <c r="I220" s="101">
        <v>13750</v>
      </c>
      <c r="J220" s="93"/>
      <c r="K220" s="94">
        <v>41986</v>
      </c>
      <c r="L220" s="39">
        <v>1298133</v>
      </c>
      <c r="P220" s="78">
        <v>1627119000151</v>
      </c>
    </row>
    <row r="221" spans="2:16" ht="13.5" customHeight="1" x14ac:dyDescent="0.2">
      <c r="B221" s="100" t="s">
        <v>30</v>
      </c>
      <c r="C221" s="92" t="s">
        <v>85</v>
      </c>
      <c r="D221" s="78">
        <v>1627119000151</v>
      </c>
      <c r="E221" s="92" t="str">
        <f t="shared" si="3"/>
        <v>01.627.119/0001-51</v>
      </c>
      <c r="F221" s="99" t="str">
        <f>VLOOKUP(P221,[1]Plan1!$B$2:$L$546,4,0)&amp;", "&amp;VLOOKUP(P221,[1]Plan1!$B$2:$L$546,5,0)&amp;", "&amp;VLOOKUP(P221,[1]Plan1!$B$2:$L$546,6,0)&amp;", "&amp;VLOOKUP(P221,[1]Plan1!$B$2:$L$546,7,0)&amp;", "&amp;VLOOKUP(P221,[1]Plan1!$B$2:$L$546,8,0)&amp;", "&amp;VLOOKUP(P221,[1]Plan1!$B$2:$L$546,9,0)&amp;", CEP "&amp;VLOOKUP(P221,[1]Plan1!$B$2:$L$546,10,0)&amp;", "&amp;VLOOKUP(P221,[1]Plan1!$B$2:$L$546,11,0)</f>
        <v>R HIDROGENIO , 785, COMP.PET.BASICO , CENTRO , CAMACARI , BAHIA, CEP 42.810-000, BR</v>
      </c>
      <c r="G221" s="92" t="s">
        <v>2657</v>
      </c>
      <c r="H221" s="92" t="s">
        <v>662</v>
      </c>
      <c r="I221" s="101">
        <v>13750</v>
      </c>
      <c r="J221" s="93"/>
      <c r="K221" s="94">
        <v>41992</v>
      </c>
      <c r="L221" s="39">
        <v>1301931</v>
      </c>
      <c r="P221" s="78">
        <v>1627119000151</v>
      </c>
    </row>
    <row r="222" spans="2:16" ht="13.5" customHeight="1" x14ac:dyDescent="0.2">
      <c r="B222" s="100" t="s">
        <v>30</v>
      </c>
      <c r="C222" s="92" t="s">
        <v>86</v>
      </c>
      <c r="D222" s="78">
        <v>4534393000174</v>
      </c>
      <c r="E222" s="92" t="str">
        <f t="shared" si="3"/>
        <v>04.534.393/0001-74</v>
      </c>
      <c r="F222" s="99" t="str">
        <f>VLOOKUP(P222,[1]Plan1!$B$2:$L$546,4,0)&amp;", "&amp;VLOOKUP(P222,[1]Plan1!$B$2:$L$546,5,0)&amp;", "&amp;VLOOKUP(P222,[1]Plan1!$B$2:$L$546,6,0)&amp;", "&amp;VLOOKUP(P222,[1]Plan1!$B$2:$L$546,7,0)&amp;", "&amp;VLOOKUP(P222,[1]Plan1!$B$2:$L$546,8,0)&amp;", "&amp;VLOOKUP(P222,[1]Plan1!$B$2:$L$546,9,0)&amp;", CEP "&amp;VLOOKUP(P222,[1]Plan1!$B$2:$L$546,10,0)&amp;", "&amp;VLOOKUP(P222,[1]Plan1!$B$2:$L$546,11,0)</f>
        <v>EST DA BALSA , 76, , CHACARA MARCO / CRUZ PRETA , BARUERI , SP, CEP 06.419-300 , BR</v>
      </c>
      <c r="G222" s="92" t="s">
        <v>2657</v>
      </c>
      <c r="H222" s="92" t="s">
        <v>663</v>
      </c>
      <c r="I222" s="101">
        <v>25607.15</v>
      </c>
      <c r="J222" s="93"/>
      <c r="K222" s="94">
        <v>41973</v>
      </c>
      <c r="L222" s="39">
        <v>1283976</v>
      </c>
      <c r="P222" s="78">
        <v>4534393000174</v>
      </c>
    </row>
    <row r="223" spans="2:16" ht="13.5" customHeight="1" x14ac:dyDescent="0.2">
      <c r="B223" s="100" t="s">
        <v>30</v>
      </c>
      <c r="C223" s="92" t="s">
        <v>86</v>
      </c>
      <c r="D223" s="78">
        <v>4534393000174</v>
      </c>
      <c r="E223" s="92" t="str">
        <f t="shared" si="3"/>
        <v>04.534.393/0001-74</v>
      </c>
      <c r="F223" s="99" t="str">
        <f>VLOOKUP(P223,[1]Plan1!$B$2:$L$546,4,0)&amp;", "&amp;VLOOKUP(P223,[1]Plan1!$B$2:$L$546,5,0)&amp;", "&amp;VLOOKUP(P223,[1]Plan1!$B$2:$L$546,6,0)&amp;", "&amp;VLOOKUP(P223,[1]Plan1!$B$2:$L$546,7,0)&amp;", "&amp;VLOOKUP(P223,[1]Plan1!$B$2:$L$546,8,0)&amp;", "&amp;VLOOKUP(P223,[1]Plan1!$B$2:$L$546,9,0)&amp;", CEP "&amp;VLOOKUP(P223,[1]Plan1!$B$2:$L$546,10,0)&amp;", "&amp;VLOOKUP(P223,[1]Plan1!$B$2:$L$546,11,0)</f>
        <v>EST DA BALSA , 76, , CHACARA MARCO / CRUZ PRETA , BARUERI , SP, CEP 06.419-300 , BR</v>
      </c>
      <c r="G223" s="92" t="s">
        <v>2657</v>
      </c>
      <c r="H223" s="92" t="s">
        <v>664</v>
      </c>
      <c r="I223" s="101">
        <v>9137.5</v>
      </c>
      <c r="J223" s="93"/>
      <c r="K223" s="94">
        <v>42018</v>
      </c>
      <c r="L223" s="39">
        <v>1296767</v>
      </c>
      <c r="P223" s="78">
        <v>4534393000174</v>
      </c>
    </row>
    <row r="224" spans="2:16" ht="13.5" customHeight="1" x14ac:dyDescent="0.2">
      <c r="B224" s="100" t="s">
        <v>30</v>
      </c>
      <c r="C224" s="92" t="s">
        <v>86</v>
      </c>
      <c r="D224" s="78">
        <v>4534393000174</v>
      </c>
      <c r="E224" s="92" t="str">
        <f t="shared" si="3"/>
        <v>04.534.393/0001-74</v>
      </c>
      <c r="F224" s="99" t="str">
        <f>VLOOKUP(P224,[1]Plan1!$B$2:$L$546,4,0)&amp;", "&amp;VLOOKUP(P224,[1]Plan1!$B$2:$L$546,5,0)&amp;", "&amp;VLOOKUP(P224,[1]Plan1!$B$2:$L$546,6,0)&amp;", "&amp;VLOOKUP(P224,[1]Plan1!$B$2:$L$546,7,0)&amp;", "&amp;VLOOKUP(P224,[1]Plan1!$B$2:$L$546,8,0)&amp;", "&amp;VLOOKUP(P224,[1]Plan1!$B$2:$L$546,9,0)&amp;", CEP "&amp;VLOOKUP(P224,[1]Plan1!$B$2:$L$546,10,0)&amp;", "&amp;VLOOKUP(P224,[1]Plan1!$B$2:$L$546,11,0)</f>
        <v>EST DA BALSA , 76, , CHACARA MARCO / CRUZ PRETA , BARUERI , SP, CEP 06.419-300 , BR</v>
      </c>
      <c r="G224" s="92" t="s">
        <v>2657</v>
      </c>
      <c r="H224" s="92" t="s">
        <v>665</v>
      </c>
      <c r="I224" s="101">
        <v>9137.5</v>
      </c>
      <c r="J224" s="93"/>
      <c r="K224" s="94">
        <v>42069</v>
      </c>
      <c r="L224" s="39">
        <v>1296767</v>
      </c>
      <c r="P224" s="78">
        <v>4534393000174</v>
      </c>
    </row>
    <row r="225" spans="2:16" ht="13.5" customHeight="1" x14ac:dyDescent="0.2">
      <c r="B225" s="100" t="s">
        <v>30</v>
      </c>
      <c r="C225" s="92" t="s">
        <v>86</v>
      </c>
      <c r="D225" s="78">
        <v>4534393000174</v>
      </c>
      <c r="E225" s="92" t="str">
        <f t="shared" si="3"/>
        <v>04.534.393/0001-74</v>
      </c>
      <c r="F225" s="99" t="str">
        <f>VLOOKUP(P225,[1]Plan1!$B$2:$L$546,4,0)&amp;", "&amp;VLOOKUP(P225,[1]Plan1!$B$2:$L$546,5,0)&amp;", "&amp;VLOOKUP(P225,[1]Plan1!$B$2:$L$546,6,0)&amp;", "&amp;VLOOKUP(P225,[1]Plan1!$B$2:$L$546,7,0)&amp;", "&amp;VLOOKUP(P225,[1]Plan1!$B$2:$L$546,8,0)&amp;", "&amp;VLOOKUP(P225,[1]Plan1!$B$2:$L$546,9,0)&amp;", CEP "&amp;VLOOKUP(P225,[1]Plan1!$B$2:$L$546,10,0)&amp;", "&amp;VLOOKUP(P225,[1]Plan1!$B$2:$L$546,11,0)</f>
        <v>EST DA BALSA , 76, , CHACARA MARCO / CRUZ PRETA , BARUERI , SP, CEP 06.419-300 , BR</v>
      </c>
      <c r="G225" s="92" t="s">
        <v>2657</v>
      </c>
      <c r="H225" s="92" t="s">
        <v>666</v>
      </c>
      <c r="I225" s="101">
        <v>9137.5</v>
      </c>
      <c r="J225" s="93"/>
      <c r="K225" s="94">
        <v>42069</v>
      </c>
      <c r="L225" s="39">
        <v>1296767</v>
      </c>
      <c r="P225" s="78">
        <v>4534393000174</v>
      </c>
    </row>
    <row r="226" spans="2:16" ht="13.5" customHeight="1" x14ac:dyDescent="0.2">
      <c r="B226" s="100" t="s">
        <v>30</v>
      </c>
      <c r="C226" s="92" t="s">
        <v>86</v>
      </c>
      <c r="D226" s="78">
        <v>4534393000174</v>
      </c>
      <c r="E226" s="92" t="str">
        <f t="shared" si="3"/>
        <v>04.534.393/0001-74</v>
      </c>
      <c r="F226" s="99" t="str">
        <f>VLOOKUP(P226,[1]Plan1!$B$2:$L$546,4,0)&amp;", "&amp;VLOOKUP(P226,[1]Plan1!$B$2:$L$546,5,0)&amp;", "&amp;VLOOKUP(P226,[1]Plan1!$B$2:$L$546,6,0)&amp;", "&amp;VLOOKUP(P226,[1]Plan1!$B$2:$L$546,7,0)&amp;", "&amp;VLOOKUP(P226,[1]Plan1!$B$2:$L$546,8,0)&amp;", "&amp;VLOOKUP(P226,[1]Plan1!$B$2:$L$546,9,0)&amp;", CEP "&amp;VLOOKUP(P226,[1]Plan1!$B$2:$L$546,10,0)&amp;", "&amp;VLOOKUP(P226,[1]Plan1!$B$2:$L$546,11,0)</f>
        <v>EST DA BALSA , 76, , CHACARA MARCO / CRUZ PRETA , BARUERI , SP, CEP 06.419-300 , BR</v>
      </c>
      <c r="G226" s="92" t="s">
        <v>2657</v>
      </c>
      <c r="H226" s="92" t="s">
        <v>667</v>
      </c>
      <c r="I226" s="101">
        <v>9137.5</v>
      </c>
      <c r="J226" s="93"/>
      <c r="K226" s="94">
        <v>42069</v>
      </c>
      <c r="L226" s="39">
        <v>1296767</v>
      </c>
      <c r="P226" s="78">
        <v>4534393000174</v>
      </c>
    </row>
    <row r="227" spans="2:16" ht="13.5" customHeight="1" x14ac:dyDescent="0.2">
      <c r="B227" s="100" t="s">
        <v>30</v>
      </c>
      <c r="C227" s="92" t="s">
        <v>86</v>
      </c>
      <c r="D227" s="78">
        <v>4534393000174</v>
      </c>
      <c r="E227" s="92" t="str">
        <f t="shared" si="3"/>
        <v>04.534.393/0001-74</v>
      </c>
      <c r="F227" s="99" t="str">
        <f>VLOOKUP(P227,[1]Plan1!$B$2:$L$546,4,0)&amp;", "&amp;VLOOKUP(P227,[1]Plan1!$B$2:$L$546,5,0)&amp;", "&amp;VLOOKUP(P227,[1]Plan1!$B$2:$L$546,6,0)&amp;", "&amp;VLOOKUP(P227,[1]Plan1!$B$2:$L$546,7,0)&amp;", "&amp;VLOOKUP(P227,[1]Plan1!$B$2:$L$546,8,0)&amp;", "&amp;VLOOKUP(P227,[1]Plan1!$B$2:$L$546,9,0)&amp;", CEP "&amp;VLOOKUP(P227,[1]Plan1!$B$2:$L$546,10,0)&amp;", "&amp;VLOOKUP(P227,[1]Plan1!$B$2:$L$546,11,0)</f>
        <v>EST DA BALSA , 76, , CHACARA MARCO / CRUZ PRETA , BARUERI , SP, CEP 06.419-300 , BR</v>
      </c>
      <c r="G227" s="92" t="s">
        <v>2657</v>
      </c>
      <c r="H227" s="92" t="s">
        <v>668</v>
      </c>
      <c r="I227" s="101">
        <v>9137.5</v>
      </c>
      <c r="J227" s="93"/>
      <c r="K227" s="94">
        <v>42069</v>
      </c>
      <c r="L227" s="39">
        <v>1296767</v>
      </c>
      <c r="P227" s="78">
        <v>4534393000174</v>
      </c>
    </row>
    <row r="228" spans="2:16" ht="13.5" customHeight="1" x14ac:dyDescent="0.2">
      <c r="B228" s="100" t="s">
        <v>30</v>
      </c>
      <c r="C228" s="92" t="s">
        <v>86</v>
      </c>
      <c r="D228" s="78">
        <v>4534393000174</v>
      </c>
      <c r="E228" s="92" t="str">
        <f t="shared" si="3"/>
        <v>04.534.393/0001-74</v>
      </c>
      <c r="F228" s="99" t="str">
        <f>VLOOKUP(P228,[1]Plan1!$B$2:$L$546,4,0)&amp;", "&amp;VLOOKUP(P228,[1]Plan1!$B$2:$L$546,5,0)&amp;", "&amp;VLOOKUP(P228,[1]Plan1!$B$2:$L$546,6,0)&amp;", "&amp;VLOOKUP(P228,[1]Plan1!$B$2:$L$546,7,0)&amp;", "&amp;VLOOKUP(P228,[1]Plan1!$B$2:$L$546,8,0)&amp;", "&amp;VLOOKUP(P228,[1]Plan1!$B$2:$L$546,9,0)&amp;", CEP "&amp;VLOOKUP(P228,[1]Plan1!$B$2:$L$546,10,0)&amp;", "&amp;VLOOKUP(P228,[1]Plan1!$B$2:$L$546,11,0)</f>
        <v>EST DA BALSA , 76, , CHACARA MARCO / CRUZ PRETA , BARUERI , SP, CEP 06.419-300 , BR</v>
      </c>
      <c r="G228" s="92" t="s">
        <v>2657</v>
      </c>
      <c r="H228" s="92" t="s">
        <v>669</v>
      </c>
      <c r="I228" s="101">
        <v>9137.5</v>
      </c>
      <c r="J228" s="93"/>
      <c r="K228" s="94">
        <v>42069</v>
      </c>
      <c r="L228" s="39">
        <v>1296767</v>
      </c>
      <c r="P228" s="78">
        <v>4534393000174</v>
      </c>
    </row>
    <row r="229" spans="2:16" ht="13.5" customHeight="1" x14ac:dyDescent="0.2">
      <c r="B229" s="100" t="s">
        <v>30</v>
      </c>
      <c r="C229" s="92" t="s">
        <v>86</v>
      </c>
      <c r="D229" s="78">
        <v>4534393000174</v>
      </c>
      <c r="E229" s="92" t="str">
        <f t="shared" si="3"/>
        <v>04.534.393/0001-74</v>
      </c>
      <c r="F229" s="99" t="str">
        <f>VLOOKUP(P229,[1]Plan1!$B$2:$L$546,4,0)&amp;", "&amp;VLOOKUP(P229,[1]Plan1!$B$2:$L$546,5,0)&amp;", "&amp;VLOOKUP(P229,[1]Plan1!$B$2:$L$546,6,0)&amp;", "&amp;VLOOKUP(P229,[1]Plan1!$B$2:$L$546,7,0)&amp;", "&amp;VLOOKUP(P229,[1]Plan1!$B$2:$L$546,8,0)&amp;", "&amp;VLOOKUP(P229,[1]Plan1!$B$2:$L$546,9,0)&amp;", CEP "&amp;VLOOKUP(P229,[1]Plan1!$B$2:$L$546,10,0)&amp;", "&amp;VLOOKUP(P229,[1]Plan1!$B$2:$L$546,11,0)</f>
        <v>EST DA BALSA , 76, , CHACARA MARCO / CRUZ PRETA , BARUERI , SP, CEP 06.419-300 , BR</v>
      </c>
      <c r="G229" s="92" t="s">
        <v>2657</v>
      </c>
      <c r="H229" s="92" t="s">
        <v>670</v>
      </c>
      <c r="I229" s="101">
        <v>9749.69</v>
      </c>
      <c r="J229" s="93"/>
      <c r="K229" s="94">
        <v>42010</v>
      </c>
      <c r="L229" s="39">
        <v>1296768</v>
      </c>
      <c r="P229" s="78">
        <v>4534393000174</v>
      </c>
    </row>
    <row r="230" spans="2:16" ht="13.5" customHeight="1" x14ac:dyDescent="0.2">
      <c r="B230" s="100" t="s">
        <v>30</v>
      </c>
      <c r="C230" s="92" t="s">
        <v>86</v>
      </c>
      <c r="D230" s="78">
        <v>4534393000174</v>
      </c>
      <c r="E230" s="92" t="str">
        <f t="shared" si="3"/>
        <v>04.534.393/0001-74</v>
      </c>
      <c r="F230" s="99" t="str">
        <f>VLOOKUP(P230,[1]Plan1!$B$2:$L$546,4,0)&amp;", "&amp;VLOOKUP(P230,[1]Plan1!$B$2:$L$546,5,0)&amp;", "&amp;VLOOKUP(P230,[1]Plan1!$B$2:$L$546,6,0)&amp;", "&amp;VLOOKUP(P230,[1]Plan1!$B$2:$L$546,7,0)&amp;", "&amp;VLOOKUP(P230,[1]Plan1!$B$2:$L$546,8,0)&amp;", "&amp;VLOOKUP(P230,[1]Plan1!$B$2:$L$546,9,0)&amp;", CEP "&amp;VLOOKUP(P230,[1]Plan1!$B$2:$L$546,10,0)&amp;", "&amp;VLOOKUP(P230,[1]Plan1!$B$2:$L$546,11,0)</f>
        <v>EST DA BALSA , 76, , CHACARA MARCO / CRUZ PRETA , BARUERI , SP, CEP 06.419-300 , BR</v>
      </c>
      <c r="G230" s="92" t="s">
        <v>2657</v>
      </c>
      <c r="H230" s="92" t="s">
        <v>671</v>
      </c>
      <c r="I230" s="101">
        <v>9749.69</v>
      </c>
      <c r="J230" s="93"/>
      <c r="K230" s="94">
        <v>42012</v>
      </c>
      <c r="L230" s="39">
        <v>1296768</v>
      </c>
      <c r="P230" s="78">
        <v>4534393000174</v>
      </c>
    </row>
    <row r="231" spans="2:16" ht="13.5" customHeight="1" x14ac:dyDescent="0.2">
      <c r="B231" s="100" t="s">
        <v>30</v>
      </c>
      <c r="C231" s="92" t="s">
        <v>86</v>
      </c>
      <c r="D231" s="78">
        <v>4534393000174</v>
      </c>
      <c r="E231" s="92" t="str">
        <f t="shared" si="3"/>
        <v>04.534.393/0001-74</v>
      </c>
      <c r="F231" s="99" t="str">
        <f>VLOOKUP(P231,[1]Plan1!$B$2:$L$546,4,0)&amp;", "&amp;VLOOKUP(P231,[1]Plan1!$B$2:$L$546,5,0)&amp;", "&amp;VLOOKUP(P231,[1]Plan1!$B$2:$L$546,6,0)&amp;", "&amp;VLOOKUP(P231,[1]Plan1!$B$2:$L$546,7,0)&amp;", "&amp;VLOOKUP(P231,[1]Plan1!$B$2:$L$546,8,0)&amp;", "&amp;VLOOKUP(P231,[1]Plan1!$B$2:$L$546,9,0)&amp;", CEP "&amp;VLOOKUP(P231,[1]Plan1!$B$2:$L$546,10,0)&amp;", "&amp;VLOOKUP(P231,[1]Plan1!$B$2:$L$546,11,0)</f>
        <v>EST DA BALSA , 76, , CHACARA MARCO / CRUZ PRETA , BARUERI , SP, CEP 06.419-300 , BR</v>
      </c>
      <c r="G231" s="92" t="s">
        <v>2657</v>
      </c>
      <c r="H231" s="92" t="s">
        <v>672</v>
      </c>
      <c r="I231" s="101">
        <v>9749.69</v>
      </c>
      <c r="J231" s="93"/>
      <c r="K231" s="94">
        <v>42015</v>
      </c>
      <c r="L231" s="39">
        <v>1296768</v>
      </c>
      <c r="P231" s="78">
        <v>4534393000174</v>
      </c>
    </row>
    <row r="232" spans="2:16" ht="13.5" customHeight="1" x14ac:dyDescent="0.2">
      <c r="B232" s="100" t="s">
        <v>30</v>
      </c>
      <c r="C232" s="92" t="s">
        <v>86</v>
      </c>
      <c r="D232" s="78">
        <v>4534393000174</v>
      </c>
      <c r="E232" s="92" t="str">
        <f t="shared" si="3"/>
        <v>04.534.393/0001-74</v>
      </c>
      <c r="F232" s="99" t="str">
        <f>VLOOKUP(P232,[1]Plan1!$B$2:$L$546,4,0)&amp;", "&amp;VLOOKUP(P232,[1]Plan1!$B$2:$L$546,5,0)&amp;", "&amp;VLOOKUP(P232,[1]Plan1!$B$2:$L$546,6,0)&amp;", "&amp;VLOOKUP(P232,[1]Plan1!$B$2:$L$546,7,0)&amp;", "&amp;VLOOKUP(P232,[1]Plan1!$B$2:$L$546,8,0)&amp;", "&amp;VLOOKUP(P232,[1]Plan1!$B$2:$L$546,9,0)&amp;", CEP "&amp;VLOOKUP(P232,[1]Plan1!$B$2:$L$546,10,0)&amp;", "&amp;VLOOKUP(P232,[1]Plan1!$B$2:$L$546,11,0)</f>
        <v>EST DA BALSA , 76, , CHACARA MARCO / CRUZ PRETA , BARUERI , SP, CEP 06.419-300 , BR</v>
      </c>
      <c r="G232" s="92" t="s">
        <v>2657</v>
      </c>
      <c r="H232" s="92" t="s">
        <v>673</v>
      </c>
      <c r="I232" s="101">
        <v>9749.69</v>
      </c>
      <c r="J232" s="93"/>
      <c r="K232" s="94">
        <v>42017</v>
      </c>
      <c r="L232" s="39">
        <v>1296768</v>
      </c>
      <c r="P232" s="78">
        <v>4534393000174</v>
      </c>
    </row>
    <row r="233" spans="2:16" ht="13.5" customHeight="1" x14ac:dyDescent="0.2">
      <c r="B233" s="100" t="s">
        <v>30</v>
      </c>
      <c r="C233" s="92" t="s">
        <v>86</v>
      </c>
      <c r="D233" s="78">
        <v>4534393000174</v>
      </c>
      <c r="E233" s="92" t="str">
        <f t="shared" si="3"/>
        <v>04.534.393/0001-74</v>
      </c>
      <c r="F233" s="99" t="str">
        <f>VLOOKUP(P233,[1]Plan1!$B$2:$L$546,4,0)&amp;", "&amp;VLOOKUP(P233,[1]Plan1!$B$2:$L$546,5,0)&amp;", "&amp;VLOOKUP(P233,[1]Plan1!$B$2:$L$546,6,0)&amp;", "&amp;VLOOKUP(P233,[1]Plan1!$B$2:$L$546,7,0)&amp;", "&amp;VLOOKUP(P233,[1]Plan1!$B$2:$L$546,8,0)&amp;", "&amp;VLOOKUP(P233,[1]Plan1!$B$2:$L$546,9,0)&amp;", CEP "&amp;VLOOKUP(P233,[1]Plan1!$B$2:$L$546,10,0)&amp;", "&amp;VLOOKUP(P233,[1]Plan1!$B$2:$L$546,11,0)</f>
        <v>EST DA BALSA , 76, , CHACARA MARCO / CRUZ PRETA , BARUERI , SP, CEP 06.419-300 , BR</v>
      </c>
      <c r="G233" s="92" t="s">
        <v>2657</v>
      </c>
      <c r="H233" s="92" t="s">
        <v>674</v>
      </c>
      <c r="I233" s="101">
        <v>9749.69</v>
      </c>
      <c r="J233" s="93"/>
      <c r="K233" s="94">
        <v>42018</v>
      </c>
      <c r="L233" s="39">
        <v>1296768</v>
      </c>
      <c r="P233" s="78">
        <v>4534393000174</v>
      </c>
    </row>
    <row r="234" spans="2:16" ht="13.5" customHeight="1" x14ac:dyDescent="0.2">
      <c r="B234" s="100" t="s">
        <v>30</v>
      </c>
      <c r="C234" s="92" t="s">
        <v>86</v>
      </c>
      <c r="D234" s="78">
        <v>4534393000174</v>
      </c>
      <c r="E234" s="92" t="str">
        <f t="shared" si="3"/>
        <v>04.534.393/0001-74</v>
      </c>
      <c r="F234" s="99" t="str">
        <f>VLOOKUP(P234,[1]Plan1!$B$2:$L$546,4,0)&amp;", "&amp;VLOOKUP(P234,[1]Plan1!$B$2:$L$546,5,0)&amp;", "&amp;VLOOKUP(P234,[1]Plan1!$B$2:$L$546,6,0)&amp;", "&amp;VLOOKUP(P234,[1]Plan1!$B$2:$L$546,7,0)&amp;", "&amp;VLOOKUP(P234,[1]Plan1!$B$2:$L$546,8,0)&amp;", "&amp;VLOOKUP(P234,[1]Plan1!$B$2:$L$546,9,0)&amp;", CEP "&amp;VLOOKUP(P234,[1]Plan1!$B$2:$L$546,10,0)&amp;", "&amp;VLOOKUP(P234,[1]Plan1!$B$2:$L$546,11,0)</f>
        <v>EST DA BALSA , 76, , CHACARA MARCO / CRUZ PRETA , BARUERI , SP, CEP 06.419-300 , BR</v>
      </c>
      <c r="G234" s="92" t="s">
        <v>2657</v>
      </c>
      <c r="H234" s="92" t="s">
        <v>675</v>
      </c>
      <c r="I234" s="101">
        <v>9749.69</v>
      </c>
      <c r="J234" s="93"/>
      <c r="K234" s="94">
        <v>42069</v>
      </c>
      <c r="L234" s="39">
        <v>1296768</v>
      </c>
      <c r="P234" s="78">
        <v>4534393000174</v>
      </c>
    </row>
    <row r="235" spans="2:16" ht="13.5" customHeight="1" x14ac:dyDescent="0.2">
      <c r="B235" s="100" t="s">
        <v>30</v>
      </c>
      <c r="C235" s="92" t="s">
        <v>86</v>
      </c>
      <c r="D235" s="78">
        <v>4534393000174</v>
      </c>
      <c r="E235" s="92" t="str">
        <f t="shared" si="3"/>
        <v>04.534.393/0001-74</v>
      </c>
      <c r="F235" s="99" t="str">
        <f>VLOOKUP(P235,[1]Plan1!$B$2:$L$546,4,0)&amp;", "&amp;VLOOKUP(P235,[1]Plan1!$B$2:$L$546,5,0)&amp;", "&amp;VLOOKUP(P235,[1]Plan1!$B$2:$L$546,6,0)&amp;", "&amp;VLOOKUP(P235,[1]Plan1!$B$2:$L$546,7,0)&amp;", "&amp;VLOOKUP(P235,[1]Plan1!$B$2:$L$546,8,0)&amp;", "&amp;VLOOKUP(P235,[1]Plan1!$B$2:$L$546,9,0)&amp;", CEP "&amp;VLOOKUP(P235,[1]Plan1!$B$2:$L$546,10,0)&amp;", "&amp;VLOOKUP(P235,[1]Plan1!$B$2:$L$546,11,0)</f>
        <v>EST DA BALSA , 76, , CHACARA MARCO / CRUZ PRETA , BARUERI , SP, CEP 06.419-300 , BR</v>
      </c>
      <c r="G235" s="92" t="s">
        <v>2657</v>
      </c>
      <c r="H235" s="92" t="s">
        <v>676</v>
      </c>
      <c r="I235" s="101">
        <v>9749.69</v>
      </c>
      <c r="J235" s="93"/>
      <c r="K235" s="94">
        <v>42069</v>
      </c>
      <c r="L235" s="39">
        <v>1296768</v>
      </c>
      <c r="P235" s="78">
        <v>4534393000174</v>
      </c>
    </row>
    <row r="236" spans="2:16" ht="13.5" customHeight="1" x14ac:dyDescent="0.2">
      <c r="B236" s="100" t="s">
        <v>30</v>
      </c>
      <c r="C236" s="92" t="s">
        <v>86</v>
      </c>
      <c r="D236" s="78">
        <v>4534393000174</v>
      </c>
      <c r="E236" s="92" t="str">
        <f t="shared" si="3"/>
        <v>04.534.393/0001-74</v>
      </c>
      <c r="F236" s="99" t="str">
        <f>VLOOKUP(P236,[1]Plan1!$B$2:$L$546,4,0)&amp;", "&amp;VLOOKUP(P236,[1]Plan1!$B$2:$L$546,5,0)&amp;", "&amp;VLOOKUP(P236,[1]Plan1!$B$2:$L$546,6,0)&amp;", "&amp;VLOOKUP(P236,[1]Plan1!$B$2:$L$546,7,0)&amp;", "&amp;VLOOKUP(P236,[1]Plan1!$B$2:$L$546,8,0)&amp;", "&amp;VLOOKUP(P236,[1]Plan1!$B$2:$L$546,9,0)&amp;", CEP "&amp;VLOOKUP(P236,[1]Plan1!$B$2:$L$546,10,0)&amp;", "&amp;VLOOKUP(P236,[1]Plan1!$B$2:$L$546,11,0)</f>
        <v>EST DA BALSA , 76, , CHACARA MARCO / CRUZ PRETA , BARUERI , SP, CEP 06.419-300 , BR</v>
      </c>
      <c r="G236" s="92" t="s">
        <v>2657</v>
      </c>
      <c r="H236" s="92" t="s">
        <v>677</v>
      </c>
      <c r="I236" s="101">
        <v>9749.69</v>
      </c>
      <c r="J236" s="93"/>
      <c r="K236" s="94">
        <v>42069</v>
      </c>
      <c r="L236" s="39">
        <v>1296768</v>
      </c>
      <c r="P236" s="78">
        <v>4534393000174</v>
      </c>
    </row>
    <row r="237" spans="2:16" ht="13.5" customHeight="1" x14ac:dyDescent="0.2">
      <c r="B237" s="100" t="s">
        <v>30</v>
      </c>
      <c r="C237" s="92" t="s">
        <v>86</v>
      </c>
      <c r="D237" s="78">
        <v>4534393000174</v>
      </c>
      <c r="E237" s="92" t="str">
        <f t="shared" si="3"/>
        <v>04.534.393/0001-74</v>
      </c>
      <c r="F237" s="99" t="str">
        <f>VLOOKUP(P237,[1]Plan1!$B$2:$L$546,4,0)&amp;", "&amp;VLOOKUP(P237,[1]Plan1!$B$2:$L$546,5,0)&amp;", "&amp;VLOOKUP(P237,[1]Plan1!$B$2:$L$546,6,0)&amp;", "&amp;VLOOKUP(P237,[1]Plan1!$B$2:$L$546,7,0)&amp;", "&amp;VLOOKUP(P237,[1]Plan1!$B$2:$L$546,8,0)&amp;", "&amp;VLOOKUP(P237,[1]Plan1!$B$2:$L$546,9,0)&amp;", CEP "&amp;VLOOKUP(P237,[1]Plan1!$B$2:$L$546,10,0)&amp;", "&amp;VLOOKUP(P237,[1]Plan1!$B$2:$L$546,11,0)</f>
        <v>EST DA BALSA , 76, , CHACARA MARCO / CRUZ PRETA , BARUERI , SP, CEP 06.419-300 , BR</v>
      </c>
      <c r="G237" s="92" t="s">
        <v>2657</v>
      </c>
      <c r="H237" s="92" t="s">
        <v>678</v>
      </c>
      <c r="I237" s="101">
        <v>9749.69</v>
      </c>
      <c r="J237" s="93"/>
      <c r="K237" s="94">
        <v>42069</v>
      </c>
      <c r="L237" s="39">
        <v>1296768</v>
      </c>
      <c r="P237" s="78">
        <v>4534393000174</v>
      </c>
    </row>
    <row r="238" spans="2:16" ht="13.5" customHeight="1" x14ac:dyDescent="0.2">
      <c r="B238" s="100" t="s">
        <v>30</v>
      </c>
      <c r="C238" s="92" t="s">
        <v>86</v>
      </c>
      <c r="D238" s="78">
        <v>4534393000174</v>
      </c>
      <c r="E238" s="92" t="str">
        <f t="shared" si="3"/>
        <v>04.534.393/0001-74</v>
      </c>
      <c r="F238" s="99" t="str">
        <f>VLOOKUP(P238,[1]Plan1!$B$2:$L$546,4,0)&amp;", "&amp;VLOOKUP(P238,[1]Plan1!$B$2:$L$546,5,0)&amp;", "&amp;VLOOKUP(P238,[1]Plan1!$B$2:$L$546,6,0)&amp;", "&amp;VLOOKUP(P238,[1]Plan1!$B$2:$L$546,7,0)&amp;", "&amp;VLOOKUP(P238,[1]Plan1!$B$2:$L$546,8,0)&amp;", "&amp;VLOOKUP(P238,[1]Plan1!$B$2:$L$546,9,0)&amp;", CEP "&amp;VLOOKUP(P238,[1]Plan1!$B$2:$L$546,10,0)&amp;", "&amp;VLOOKUP(P238,[1]Plan1!$B$2:$L$546,11,0)</f>
        <v>EST DA BALSA , 76, , CHACARA MARCO / CRUZ PRETA , BARUERI , SP, CEP 06.419-300 , BR</v>
      </c>
      <c r="G238" s="92" t="s">
        <v>2657</v>
      </c>
      <c r="H238" s="92" t="s">
        <v>679</v>
      </c>
      <c r="I238" s="101">
        <v>9749.7000000000007</v>
      </c>
      <c r="J238" s="93"/>
      <c r="K238" s="94">
        <v>42069</v>
      </c>
      <c r="L238" s="39">
        <v>1296768</v>
      </c>
      <c r="P238" s="78">
        <v>4534393000174</v>
      </c>
    </row>
    <row r="239" spans="2:16" ht="13.5" customHeight="1" x14ac:dyDescent="0.2">
      <c r="B239" s="100" t="s">
        <v>30</v>
      </c>
      <c r="C239" s="92" t="s">
        <v>86</v>
      </c>
      <c r="D239" s="78">
        <v>4534393000174</v>
      </c>
      <c r="E239" s="92" t="str">
        <f t="shared" si="3"/>
        <v>04.534.393/0001-74</v>
      </c>
      <c r="F239" s="99" t="str">
        <f>VLOOKUP(P239,[1]Plan1!$B$2:$L$546,4,0)&amp;", "&amp;VLOOKUP(P239,[1]Plan1!$B$2:$L$546,5,0)&amp;", "&amp;VLOOKUP(P239,[1]Plan1!$B$2:$L$546,6,0)&amp;", "&amp;VLOOKUP(P239,[1]Plan1!$B$2:$L$546,7,0)&amp;", "&amp;VLOOKUP(P239,[1]Plan1!$B$2:$L$546,8,0)&amp;", "&amp;VLOOKUP(P239,[1]Plan1!$B$2:$L$546,9,0)&amp;", CEP "&amp;VLOOKUP(P239,[1]Plan1!$B$2:$L$546,10,0)&amp;", "&amp;VLOOKUP(P239,[1]Plan1!$B$2:$L$546,11,0)</f>
        <v>EST DA BALSA , 76, , CHACARA MARCO / CRUZ PRETA , BARUERI , SP, CEP 06.419-300 , BR</v>
      </c>
      <c r="G239" s="92" t="s">
        <v>2657</v>
      </c>
      <c r="H239" s="92" t="s">
        <v>680</v>
      </c>
      <c r="I239" s="101">
        <v>12501.57</v>
      </c>
      <c r="J239" s="93"/>
      <c r="K239" s="94">
        <v>41996</v>
      </c>
      <c r="L239" s="39">
        <v>1296769</v>
      </c>
      <c r="P239" s="78">
        <v>4534393000174</v>
      </c>
    </row>
    <row r="240" spans="2:16" ht="13.5" customHeight="1" x14ac:dyDescent="0.2">
      <c r="B240" s="100" t="s">
        <v>30</v>
      </c>
      <c r="C240" s="92" t="s">
        <v>86</v>
      </c>
      <c r="D240" s="78">
        <v>4534393000174</v>
      </c>
      <c r="E240" s="92" t="str">
        <f t="shared" si="3"/>
        <v>04.534.393/0001-74</v>
      </c>
      <c r="F240" s="99" t="str">
        <f>VLOOKUP(P240,[1]Plan1!$B$2:$L$546,4,0)&amp;", "&amp;VLOOKUP(P240,[1]Plan1!$B$2:$L$546,5,0)&amp;", "&amp;VLOOKUP(P240,[1]Plan1!$B$2:$L$546,6,0)&amp;", "&amp;VLOOKUP(P240,[1]Plan1!$B$2:$L$546,7,0)&amp;", "&amp;VLOOKUP(P240,[1]Plan1!$B$2:$L$546,8,0)&amp;", "&amp;VLOOKUP(P240,[1]Plan1!$B$2:$L$546,9,0)&amp;", CEP "&amp;VLOOKUP(P240,[1]Plan1!$B$2:$L$546,10,0)&amp;", "&amp;VLOOKUP(P240,[1]Plan1!$B$2:$L$546,11,0)</f>
        <v>EST DA BALSA , 76, , CHACARA MARCO / CRUZ PRETA , BARUERI , SP, CEP 06.419-300 , BR</v>
      </c>
      <c r="G240" s="92" t="s">
        <v>2657</v>
      </c>
      <c r="H240" s="92" t="s">
        <v>681</v>
      </c>
      <c r="I240" s="101">
        <v>12501.57</v>
      </c>
      <c r="J240" s="93"/>
      <c r="K240" s="94">
        <v>41999</v>
      </c>
      <c r="L240" s="39">
        <v>1296769</v>
      </c>
      <c r="P240" s="78">
        <v>4534393000174</v>
      </c>
    </row>
    <row r="241" spans="2:16" ht="13.5" customHeight="1" x14ac:dyDescent="0.2">
      <c r="B241" s="100" t="s">
        <v>30</v>
      </c>
      <c r="C241" s="92" t="s">
        <v>86</v>
      </c>
      <c r="D241" s="78">
        <v>4534393000174</v>
      </c>
      <c r="E241" s="92" t="str">
        <f t="shared" si="3"/>
        <v>04.534.393/0001-74</v>
      </c>
      <c r="F241" s="99" t="str">
        <f>VLOOKUP(P241,[1]Plan1!$B$2:$L$546,4,0)&amp;", "&amp;VLOOKUP(P241,[1]Plan1!$B$2:$L$546,5,0)&amp;", "&amp;VLOOKUP(P241,[1]Plan1!$B$2:$L$546,6,0)&amp;", "&amp;VLOOKUP(P241,[1]Plan1!$B$2:$L$546,7,0)&amp;", "&amp;VLOOKUP(P241,[1]Plan1!$B$2:$L$546,8,0)&amp;", "&amp;VLOOKUP(P241,[1]Plan1!$B$2:$L$546,9,0)&amp;", CEP "&amp;VLOOKUP(P241,[1]Plan1!$B$2:$L$546,10,0)&amp;", "&amp;VLOOKUP(P241,[1]Plan1!$B$2:$L$546,11,0)</f>
        <v>EST DA BALSA , 76, , CHACARA MARCO / CRUZ PRETA , BARUERI , SP, CEP 06.419-300 , BR</v>
      </c>
      <c r="G241" s="92" t="s">
        <v>2657</v>
      </c>
      <c r="H241" s="92" t="s">
        <v>682</v>
      </c>
      <c r="I241" s="101">
        <v>12501.57</v>
      </c>
      <c r="J241" s="93"/>
      <c r="K241" s="94">
        <v>42002</v>
      </c>
      <c r="L241" s="39">
        <v>1296769</v>
      </c>
      <c r="P241" s="78">
        <v>4534393000174</v>
      </c>
    </row>
    <row r="242" spans="2:16" ht="13.5" customHeight="1" x14ac:dyDescent="0.2">
      <c r="B242" s="100" t="s">
        <v>30</v>
      </c>
      <c r="C242" s="92" t="s">
        <v>86</v>
      </c>
      <c r="D242" s="78">
        <v>4534393000174</v>
      </c>
      <c r="E242" s="92" t="str">
        <f t="shared" si="3"/>
        <v>04.534.393/0001-74</v>
      </c>
      <c r="F242" s="99" t="str">
        <f>VLOOKUP(P242,[1]Plan1!$B$2:$L$546,4,0)&amp;", "&amp;VLOOKUP(P242,[1]Plan1!$B$2:$L$546,5,0)&amp;", "&amp;VLOOKUP(P242,[1]Plan1!$B$2:$L$546,6,0)&amp;", "&amp;VLOOKUP(P242,[1]Plan1!$B$2:$L$546,7,0)&amp;", "&amp;VLOOKUP(P242,[1]Plan1!$B$2:$L$546,8,0)&amp;", "&amp;VLOOKUP(P242,[1]Plan1!$B$2:$L$546,9,0)&amp;", CEP "&amp;VLOOKUP(P242,[1]Plan1!$B$2:$L$546,10,0)&amp;", "&amp;VLOOKUP(P242,[1]Plan1!$B$2:$L$546,11,0)</f>
        <v>EST DA BALSA , 76, , CHACARA MARCO / CRUZ PRETA , BARUERI , SP, CEP 06.419-300 , BR</v>
      </c>
      <c r="G242" s="92" t="s">
        <v>2657</v>
      </c>
      <c r="H242" s="92" t="s">
        <v>683</v>
      </c>
      <c r="I242" s="101">
        <v>12501.57</v>
      </c>
      <c r="J242" s="93"/>
      <c r="K242" s="94">
        <v>42002</v>
      </c>
      <c r="L242" s="39">
        <v>1296769</v>
      </c>
      <c r="P242" s="78">
        <v>4534393000174</v>
      </c>
    </row>
    <row r="243" spans="2:16" ht="13.5" customHeight="1" x14ac:dyDescent="0.2">
      <c r="B243" s="100" t="s">
        <v>30</v>
      </c>
      <c r="C243" s="92" t="s">
        <v>86</v>
      </c>
      <c r="D243" s="78">
        <v>4534393000174</v>
      </c>
      <c r="E243" s="92" t="str">
        <f t="shared" si="3"/>
        <v>04.534.393/0001-74</v>
      </c>
      <c r="F243" s="99" t="str">
        <f>VLOOKUP(P243,[1]Plan1!$B$2:$L$546,4,0)&amp;", "&amp;VLOOKUP(P243,[1]Plan1!$B$2:$L$546,5,0)&amp;", "&amp;VLOOKUP(P243,[1]Plan1!$B$2:$L$546,6,0)&amp;", "&amp;VLOOKUP(P243,[1]Plan1!$B$2:$L$546,7,0)&amp;", "&amp;VLOOKUP(P243,[1]Plan1!$B$2:$L$546,8,0)&amp;", "&amp;VLOOKUP(P243,[1]Plan1!$B$2:$L$546,9,0)&amp;", CEP "&amp;VLOOKUP(P243,[1]Plan1!$B$2:$L$546,10,0)&amp;", "&amp;VLOOKUP(P243,[1]Plan1!$B$2:$L$546,11,0)</f>
        <v>EST DA BALSA , 76, , CHACARA MARCO / CRUZ PRETA , BARUERI , SP, CEP 06.419-300 , BR</v>
      </c>
      <c r="G243" s="92" t="s">
        <v>2657</v>
      </c>
      <c r="H243" s="92" t="s">
        <v>684</v>
      </c>
      <c r="I243" s="101">
        <v>12501.57</v>
      </c>
      <c r="J243" s="93"/>
      <c r="K243" s="94">
        <v>42003</v>
      </c>
      <c r="L243" s="39">
        <v>1296769</v>
      </c>
      <c r="P243" s="78">
        <v>4534393000174</v>
      </c>
    </row>
    <row r="244" spans="2:16" ht="13.5" customHeight="1" x14ac:dyDescent="0.2">
      <c r="B244" s="100" t="s">
        <v>30</v>
      </c>
      <c r="C244" s="92" t="s">
        <v>86</v>
      </c>
      <c r="D244" s="78">
        <v>4534393000174</v>
      </c>
      <c r="E244" s="92" t="str">
        <f t="shared" si="3"/>
        <v>04.534.393/0001-74</v>
      </c>
      <c r="F244" s="99" t="str">
        <f>VLOOKUP(P244,[1]Plan1!$B$2:$L$546,4,0)&amp;", "&amp;VLOOKUP(P244,[1]Plan1!$B$2:$L$546,5,0)&amp;", "&amp;VLOOKUP(P244,[1]Plan1!$B$2:$L$546,6,0)&amp;", "&amp;VLOOKUP(P244,[1]Plan1!$B$2:$L$546,7,0)&amp;", "&amp;VLOOKUP(P244,[1]Plan1!$B$2:$L$546,8,0)&amp;", "&amp;VLOOKUP(P244,[1]Plan1!$B$2:$L$546,9,0)&amp;", CEP "&amp;VLOOKUP(P244,[1]Plan1!$B$2:$L$546,10,0)&amp;", "&amp;VLOOKUP(P244,[1]Plan1!$B$2:$L$546,11,0)</f>
        <v>EST DA BALSA , 76, , CHACARA MARCO / CRUZ PRETA , BARUERI , SP, CEP 06.419-300 , BR</v>
      </c>
      <c r="G244" s="92" t="s">
        <v>2657</v>
      </c>
      <c r="H244" s="92" t="s">
        <v>685</v>
      </c>
      <c r="I244" s="101">
        <v>12501.57</v>
      </c>
      <c r="J244" s="93"/>
      <c r="K244" s="94">
        <v>42005</v>
      </c>
      <c r="L244" s="39">
        <v>1296769</v>
      </c>
      <c r="P244" s="78">
        <v>4534393000174</v>
      </c>
    </row>
    <row r="245" spans="2:16" ht="13.5" customHeight="1" x14ac:dyDescent="0.2">
      <c r="B245" s="100" t="s">
        <v>30</v>
      </c>
      <c r="C245" s="92" t="s">
        <v>86</v>
      </c>
      <c r="D245" s="78">
        <v>4534393000174</v>
      </c>
      <c r="E245" s="92" t="str">
        <f t="shared" si="3"/>
        <v>04.534.393/0001-74</v>
      </c>
      <c r="F245" s="99" t="str">
        <f>VLOOKUP(P245,[1]Plan1!$B$2:$L$546,4,0)&amp;", "&amp;VLOOKUP(P245,[1]Plan1!$B$2:$L$546,5,0)&amp;", "&amp;VLOOKUP(P245,[1]Plan1!$B$2:$L$546,6,0)&amp;", "&amp;VLOOKUP(P245,[1]Plan1!$B$2:$L$546,7,0)&amp;", "&amp;VLOOKUP(P245,[1]Plan1!$B$2:$L$546,8,0)&amp;", "&amp;VLOOKUP(P245,[1]Plan1!$B$2:$L$546,9,0)&amp;", CEP "&amp;VLOOKUP(P245,[1]Plan1!$B$2:$L$546,10,0)&amp;", "&amp;VLOOKUP(P245,[1]Plan1!$B$2:$L$546,11,0)</f>
        <v>EST DA BALSA , 76, , CHACARA MARCO / CRUZ PRETA , BARUERI , SP, CEP 06.419-300 , BR</v>
      </c>
      <c r="G245" s="92" t="s">
        <v>2657</v>
      </c>
      <c r="H245" s="92" t="s">
        <v>686</v>
      </c>
      <c r="I245" s="101">
        <v>10715.63</v>
      </c>
      <c r="J245" s="93"/>
      <c r="K245" s="94">
        <v>42005</v>
      </c>
      <c r="L245" s="39">
        <v>1296770</v>
      </c>
      <c r="P245" s="78">
        <v>4534393000174</v>
      </c>
    </row>
    <row r="246" spans="2:16" ht="13.5" customHeight="1" x14ac:dyDescent="0.2">
      <c r="B246" s="100" t="s">
        <v>30</v>
      </c>
      <c r="C246" s="92" t="s">
        <v>86</v>
      </c>
      <c r="D246" s="78">
        <v>4534393000174</v>
      </c>
      <c r="E246" s="92" t="str">
        <f t="shared" si="3"/>
        <v>04.534.393/0001-74</v>
      </c>
      <c r="F246" s="99" t="str">
        <f>VLOOKUP(P246,[1]Plan1!$B$2:$L$546,4,0)&amp;", "&amp;VLOOKUP(P246,[1]Plan1!$B$2:$L$546,5,0)&amp;", "&amp;VLOOKUP(P246,[1]Plan1!$B$2:$L$546,6,0)&amp;", "&amp;VLOOKUP(P246,[1]Plan1!$B$2:$L$546,7,0)&amp;", "&amp;VLOOKUP(P246,[1]Plan1!$B$2:$L$546,8,0)&amp;", "&amp;VLOOKUP(P246,[1]Plan1!$B$2:$L$546,9,0)&amp;", CEP "&amp;VLOOKUP(P246,[1]Plan1!$B$2:$L$546,10,0)&amp;", "&amp;VLOOKUP(P246,[1]Plan1!$B$2:$L$546,11,0)</f>
        <v>EST DA BALSA , 76, , CHACARA MARCO / CRUZ PRETA , BARUERI , SP, CEP 06.419-300 , BR</v>
      </c>
      <c r="G246" s="92" t="s">
        <v>2657</v>
      </c>
      <c r="H246" s="92" t="s">
        <v>687</v>
      </c>
      <c r="I246" s="101">
        <v>10715.63</v>
      </c>
      <c r="J246" s="93"/>
      <c r="K246" s="94">
        <v>42007</v>
      </c>
      <c r="L246" s="39">
        <v>1296770</v>
      </c>
      <c r="P246" s="78">
        <v>4534393000174</v>
      </c>
    </row>
    <row r="247" spans="2:16" ht="13.5" customHeight="1" x14ac:dyDescent="0.2">
      <c r="B247" s="100" t="s">
        <v>30</v>
      </c>
      <c r="C247" s="92" t="s">
        <v>86</v>
      </c>
      <c r="D247" s="78">
        <v>4534393000174</v>
      </c>
      <c r="E247" s="92" t="str">
        <f t="shared" si="3"/>
        <v>04.534.393/0001-74</v>
      </c>
      <c r="F247" s="99" t="str">
        <f>VLOOKUP(P247,[1]Plan1!$B$2:$L$546,4,0)&amp;", "&amp;VLOOKUP(P247,[1]Plan1!$B$2:$L$546,5,0)&amp;", "&amp;VLOOKUP(P247,[1]Plan1!$B$2:$L$546,6,0)&amp;", "&amp;VLOOKUP(P247,[1]Plan1!$B$2:$L$546,7,0)&amp;", "&amp;VLOOKUP(P247,[1]Plan1!$B$2:$L$546,8,0)&amp;", "&amp;VLOOKUP(P247,[1]Plan1!$B$2:$L$546,9,0)&amp;", CEP "&amp;VLOOKUP(P247,[1]Plan1!$B$2:$L$546,10,0)&amp;", "&amp;VLOOKUP(P247,[1]Plan1!$B$2:$L$546,11,0)</f>
        <v>EST DA BALSA , 76, , CHACARA MARCO / CRUZ PRETA , BARUERI , SP, CEP 06.419-300 , BR</v>
      </c>
      <c r="G247" s="92" t="s">
        <v>2657</v>
      </c>
      <c r="H247" s="92" t="s">
        <v>688</v>
      </c>
      <c r="I247" s="101">
        <v>10715.63</v>
      </c>
      <c r="J247" s="93"/>
      <c r="K247" s="94">
        <v>42009</v>
      </c>
      <c r="L247" s="39">
        <v>1296770</v>
      </c>
      <c r="P247" s="78">
        <v>4534393000174</v>
      </c>
    </row>
    <row r="248" spans="2:16" ht="13.5" customHeight="1" x14ac:dyDescent="0.2">
      <c r="B248" s="100" t="s">
        <v>30</v>
      </c>
      <c r="C248" s="92" t="s">
        <v>86</v>
      </c>
      <c r="D248" s="78">
        <v>4534393000174</v>
      </c>
      <c r="E248" s="92" t="str">
        <f t="shared" si="3"/>
        <v>04.534.393/0001-74</v>
      </c>
      <c r="F248" s="99" t="str">
        <f>VLOOKUP(P248,[1]Plan1!$B$2:$L$546,4,0)&amp;", "&amp;VLOOKUP(P248,[1]Plan1!$B$2:$L$546,5,0)&amp;", "&amp;VLOOKUP(P248,[1]Plan1!$B$2:$L$546,6,0)&amp;", "&amp;VLOOKUP(P248,[1]Plan1!$B$2:$L$546,7,0)&amp;", "&amp;VLOOKUP(P248,[1]Plan1!$B$2:$L$546,8,0)&amp;", "&amp;VLOOKUP(P248,[1]Plan1!$B$2:$L$546,9,0)&amp;", CEP "&amp;VLOOKUP(P248,[1]Plan1!$B$2:$L$546,10,0)&amp;", "&amp;VLOOKUP(P248,[1]Plan1!$B$2:$L$546,11,0)</f>
        <v>EST DA BALSA , 76, , CHACARA MARCO / CRUZ PRETA , BARUERI , SP, CEP 06.419-300 , BR</v>
      </c>
      <c r="G248" s="92" t="s">
        <v>2657</v>
      </c>
      <c r="H248" s="92" t="s">
        <v>689</v>
      </c>
      <c r="I248" s="101">
        <v>10715.63</v>
      </c>
      <c r="J248" s="93"/>
      <c r="K248" s="94">
        <v>42011</v>
      </c>
      <c r="L248" s="39">
        <v>1296770</v>
      </c>
      <c r="P248" s="78">
        <v>4534393000174</v>
      </c>
    </row>
    <row r="249" spans="2:16" ht="13.5" customHeight="1" x14ac:dyDescent="0.2">
      <c r="B249" s="100" t="s">
        <v>30</v>
      </c>
      <c r="C249" s="92" t="s">
        <v>86</v>
      </c>
      <c r="D249" s="78">
        <v>4534393000174</v>
      </c>
      <c r="E249" s="92" t="str">
        <f t="shared" si="3"/>
        <v>04.534.393/0001-74</v>
      </c>
      <c r="F249" s="99" t="str">
        <f>VLOOKUP(P249,[1]Plan1!$B$2:$L$546,4,0)&amp;", "&amp;VLOOKUP(P249,[1]Plan1!$B$2:$L$546,5,0)&amp;", "&amp;VLOOKUP(P249,[1]Plan1!$B$2:$L$546,6,0)&amp;", "&amp;VLOOKUP(P249,[1]Plan1!$B$2:$L$546,7,0)&amp;", "&amp;VLOOKUP(P249,[1]Plan1!$B$2:$L$546,8,0)&amp;", "&amp;VLOOKUP(P249,[1]Plan1!$B$2:$L$546,9,0)&amp;", CEP "&amp;VLOOKUP(P249,[1]Plan1!$B$2:$L$546,10,0)&amp;", "&amp;VLOOKUP(P249,[1]Plan1!$B$2:$L$546,11,0)</f>
        <v>EST DA BALSA , 76, , CHACARA MARCO / CRUZ PRETA , BARUERI , SP, CEP 06.419-300 , BR</v>
      </c>
      <c r="G249" s="92" t="s">
        <v>2657</v>
      </c>
      <c r="H249" s="92" t="s">
        <v>690</v>
      </c>
      <c r="I249" s="101">
        <v>10715.63</v>
      </c>
      <c r="J249" s="93"/>
      <c r="K249" s="94">
        <v>42013</v>
      </c>
      <c r="L249" s="39">
        <v>1296770</v>
      </c>
      <c r="P249" s="78">
        <v>4534393000174</v>
      </c>
    </row>
    <row r="250" spans="2:16" ht="13.5" customHeight="1" x14ac:dyDescent="0.2">
      <c r="B250" s="100" t="s">
        <v>30</v>
      </c>
      <c r="C250" s="92" t="s">
        <v>86</v>
      </c>
      <c r="D250" s="78">
        <v>4534393000174</v>
      </c>
      <c r="E250" s="92" t="str">
        <f t="shared" si="3"/>
        <v>04.534.393/0001-74</v>
      </c>
      <c r="F250" s="99" t="str">
        <f>VLOOKUP(P250,[1]Plan1!$B$2:$L$546,4,0)&amp;", "&amp;VLOOKUP(P250,[1]Plan1!$B$2:$L$546,5,0)&amp;", "&amp;VLOOKUP(P250,[1]Plan1!$B$2:$L$546,6,0)&amp;", "&amp;VLOOKUP(P250,[1]Plan1!$B$2:$L$546,7,0)&amp;", "&amp;VLOOKUP(P250,[1]Plan1!$B$2:$L$546,8,0)&amp;", "&amp;VLOOKUP(P250,[1]Plan1!$B$2:$L$546,9,0)&amp;", CEP "&amp;VLOOKUP(P250,[1]Plan1!$B$2:$L$546,10,0)&amp;", "&amp;VLOOKUP(P250,[1]Plan1!$B$2:$L$546,11,0)</f>
        <v>EST DA BALSA , 76, , CHACARA MARCO / CRUZ PRETA , BARUERI , SP, CEP 06.419-300 , BR</v>
      </c>
      <c r="G250" s="92" t="s">
        <v>2657</v>
      </c>
      <c r="H250" s="92" t="s">
        <v>691</v>
      </c>
      <c r="I250" s="101">
        <v>10715.64</v>
      </c>
      <c r="J250" s="93"/>
      <c r="K250" s="94">
        <v>42015</v>
      </c>
      <c r="L250" s="39">
        <v>1296770</v>
      </c>
      <c r="P250" s="78">
        <v>4534393000174</v>
      </c>
    </row>
    <row r="251" spans="2:16" ht="13.5" customHeight="1" x14ac:dyDescent="0.2">
      <c r="B251" s="100" t="s">
        <v>30</v>
      </c>
      <c r="C251" s="92" t="s">
        <v>86</v>
      </c>
      <c r="D251" s="78">
        <v>4534393000174</v>
      </c>
      <c r="E251" s="92" t="str">
        <f t="shared" si="3"/>
        <v>04.534.393/0001-74</v>
      </c>
      <c r="F251" s="99" t="str">
        <f>VLOOKUP(P251,[1]Plan1!$B$2:$L$546,4,0)&amp;", "&amp;VLOOKUP(P251,[1]Plan1!$B$2:$L$546,5,0)&amp;", "&amp;VLOOKUP(P251,[1]Plan1!$B$2:$L$546,6,0)&amp;", "&amp;VLOOKUP(P251,[1]Plan1!$B$2:$L$546,7,0)&amp;", "&amp;VLOOKUP(P251,[1]Plan1!$B$2:$L$546,8,0)&amp;", "&amp;VLOOKUP(P251,[1]Plan1!$B$2:$L$546,9,0)&amp;", CEP "&amp;VLOOKUP(P251,[1]Plan1!$B$2:$L$546,10,0)&amp;", "&amp;VLOOKUP(P251,[1]Plan1!$B$2:$L$546,11,0)</f>
        <v>EST DA BALSA , 76, , CHACARA MARCO / CRUZ PRETA , BARUERI , SP, CEP 06.419-300 , BR</v>
      </c>
      <c r="G251" s="92" t="s">
        <v>2657</v>
      </c>
      <c r="H251" s="92" t="s">
        <v>692</v>
      </c>
      <c r="I251" s="101">
        <v>10715.63</v>
      </c>
      <c r="J251" s="93"/>
      <c r="K251" s="94">
        <v>42016</v>
      </c>
      <c r="L251" s="39">
        <v>1296770</v>
      </c>
      <c r="P251" s="78">
        <v>4534393000174</v>
      </c>
    </row>
    <row r="252" spans="2:16" ht="13.5" customHeight="1" x14ac:dyDescent="0.2">
      <c r="B252" s="100" t="s">
        <v>30</v>
      </c>
      <c r="C252" s="92" t="s">
        <v>86</v>
      </c>
      <c r="D252" s="78">
        <v>4534393000174</v>
      </c>
      <c r="E252" s="92" t="str">
        <f t="shared" si="3"/>
        <v>04.534.393/0001-74</v>
      </c>
      <c r="F252" s="99" t="str">
        <f>VLOOKUP(P252,[1]Plan1!$B$2:$L$546,4,0)&amp;", "&amp;VLOOKUP(P252,[1]Plan1!$B$2:$L$546,5,0)&amp;", "&amp;VLOOKUP(P252,[1]Plan1!$B$2:$L$546,6,0)&amp;", "&amp;VLOOKUP(P252,[1]Plan1!$B$2:$L$546,7,0)&amp;", "&amp;VLOOKUP(P252,[1]Plan1!$B$2:$L$546,8,0)&amp;", "&amp;VLOOKUP(P252,[1]Plan1!$B$2:$L$546,9,0)&amp;", CEP "&amp;VLOOKUP(P252,[1]Plan1!$B$2:$L$546,10,0)&amp;", "&amp;VLOOKUP(P252,[1]Plan1!$B$2:$L$546,11,0)</f>
        <v>EST DA BALSA , 76, , CHACARA MARCO / CRUZ PRETA , BARUERI , SP, CEP 06.419-300 , BR</v>
      </c>
      <c r="G252" s="92" t="s">
        <v>2657</v>
      </c>
      <c r="H252" s="92" t="s">
        <v>693</v>
      </c>
      <c r="I252" s="101">
        <v>12424.73</v>
      </c>
      <c r="J252" s="93"/>
      <c r="K252" s="94">
        <v>42069</v>
      </c>
      <c r="L252" s="39">
        <v>1308068</v>
      </c>
      <c r="P252" s="78">
        <v>4534393000174</v>
      </c>
    </row>
    <row r="253" spans="2:16" ht="13.5" customHeight="1" x14ac:dyDescent="0.2">
      <c r="B253" s="100" t="s">
        <v>30</v>
      </c>
      <c r="C253" s="92" t="s">
        <v>86</v>
      </c>
      <c r="D253" s="78">
        <v>4534393000174</v>
      </c>
      <c r="E253" s="92" t="str">
        <f t="shared" si="3"/>
        <v>04.534.393/0001-74</v>
      </c>
      <c r="F253" s="99" t="str">
        <f>VLOOKUP(P253,[1]Plan1!$B$2:$L$546,4,0)&amp;", "&amp;VLOOKUP(P253,[1]Plan1!$B$2:$L$546,5,0)&amp;", "&amp;VLOOKUP(P253,[1]Plan1!$B$2:$L$546,6,0)&amp;", "&amp;VLOOKUP(P253,[1]Plan1!$B$2:$L$546,7,0)&amp;", "&amp;VLOOKUP(P253,[1]Plan1!$B$2:$L$546,8,0)&amp;", "&amp;VLOOKUP(P253,[1]Plan1!$B$2:$L$546,9,0)&amp;", CEP "&amp;VLOOKUP(P253,[1]Plan1!$B$2:$L$546,10,0)&amp;", "&amp;VLOOKUP(P253,[1]Plan1!$B$2:$L$546,11,0)</f>
        <v>EST DA BALSA , 76, , CHACARA MARCO / CRUZ PRETA , BARUERI , SP, CEP 06.419-300 , BR</v>
      </c>
      <c r="G253" s="92" t="s">
        <v>2657</v>
      </c>
      <c r="H253" s="92" t="s">
        <v>694</v>
      </c>
      <c r="I253" s="101">
        <v>12424.73</v>
      </c>
      <c r="J253" s="93"/>
      <c r="K253" s="94">
        <v>42069</v>
      </c>
      <c r="L253" s="39">
        <v>1308068</v>
      </c>
      <c r="P253" s="78">
        <v>4534393000174</v>
      </c>
    </row>
    <row r="254" spans="2:16" ht="13.5" customHeight="1" x14ac:dyDescent="0.2">
      <c r="B254" s="100" t="s">
        <v>30</v>
      </c>
      <c r="C254" s="92" t="s">
        <v>86</v>
      </c>
      <c r="D254" s="78">
        <v>4534393000174</v>
      </c>
      <c r="E254" s="92" t="str">
        <f t="shared" si="3"/>
        <v>04.534.393/0001-74</v>
      </c>
      <c r="F254" s="99" t="str">
        <f>VLOOKUP(P254,[1]Plan1!$B$2:$L$546,4,0)&amp;", "&amp;VLOOKUP(P254,[1]Plan1!$B$2:$L$546,5,0)&amp;", "&amp;VLOOKUP(P254,[1]Plan1!$B$2:$L$546,6,0)&amp;", "&amp;VLOOKUP(P254,[1]Plan1!$B$2:$L$546,7,0)&amp;", "&amp;VLOOKUP(P254,[1]Plan1!$B$2:$L$546,8,0)&amp;", "&amp;VLOOKUP(P254,[1]Plan1!$B$2:$L$546,9,0)&amp;", CEP "&amp;VLOOKUP(P254,[1]Plan1!$B$2:$L$546,10,0)&amp;", "&amp;VLOOKUP(P254,[1]Plan1!$B$2:$L$546,11,0)</f>
        <v>EST DA BALSA , 76, , CHACARA MARCO / CRUZ PRETA , BARUERI , SP, CEP 06.419-300 , BR</v>
      </c>
      <c r="G254" s="92" t="s">
        <v>2657</v>
      </c>
      <c r="H254" s="92" t="s">
        <v>695</v>
      </c>
      <c r="I254" s="101">
        <v>12424.73</v>
      </c>
      <c r="J254" s="93"/>
      <c r="K254" s="94">
        <v>42069</v>
      </c>
      <c r="L254" s="39">
        <v>1308068</v>
      </c>
      <c r="P254" s="78">
        <v>4534393000174</v>
      </c>
    </row>
    <row r="255" spans="2:16" ht="13.5" customHeight="1" x14ac:dyDescent="0.2">
      <c r="B255" s="100" t="s">
        <v>30</v>
      </c>
      <c r="C255" s="92" t="s">
        <v>86</v>
      </c>
      <c r="D255" s="78">
        <v>4534393000174</v>
      </c>
      <c r="E255" s="92" t="str">
        <f t="shared" si="3"/>
        <v>04.534.393/0001-74</v>
      </c>
      <c r="F255" s="99" t="str">
        <f>VLOOKUP(P255,[1]Plan1!$B$2:$L$546,4,0)&amp;", "&amp;VLOOKUP(P255,[1]Plan1!$B$2:$L$546,5,0)&amp;", "&amp;VLOOKUP(P255,[1]Plan1!$B$2:$L$546,6,0)&amp;", "&amp;VLOOKUP(P255,[1]Plan1!$B$2:$L$546,7,0)&amp;", "&amp;VLOOKUP(P255,[1]Plan1!$B$2:$L$546,8,0)&amp;", "&amp;VLOOKUP(P255,[1]Plan1!$B$2:$L$546,9,0)&amp;", CEP "&amp;VLOOKUP(P255,[1]Plan1!$B$2:$L$546,10,0)&amp;", "&amp;VLOOKUP(P255,[1]Plan1!$B$2:$L$546,11,0)</f>
        <v>EST DA BALSA , 76, , CHACARA MARCO / CRUZ PRETA , BARUERI , SP, CEP 06.419-300 , BR</v>
      </c>
      <c r="G255" s="92" t="s">
        <v>2657</v>
      </c>
      <c r="H255" s="92" t="s">
        <v>696</v>
      </c>
      <c r="I255" s="101">
        <v>12424.72</v>
      </c>
      <c r="J255" s="93"/>
      <c r="K255" s="94">
        <v>42069</v>
      </c>
      <c r="L255" s="39">
        <v>1308068</v>
      </c>
      <c r="P255" s="78">
        <v>4534393000174</v>
      </c>
    </row>
    <row r="256" spans="2:16" ht="13.5" customHeight="1" x14ac:dyDescent="0.2">
      <c r="B256" s="100" t="s">
        <v>30</v>
      </c>
      <c r="C256" s="92" t="s">
        <v>86</v>
      </c>
      <c r="D256" s="78">
        <v>4534393000174</v>
      </c>
      <c r="E256" s="92" t="str">
        <f t="shared" si="3"/>
        <v>04.534.393/0001-74</v>
      </c>
      <c r="F256" s="99" t="str">
        <f>VLOOKUP(P256,[1]Plan1!$B$2:$L$546,4,0)&amp;", "&amp;VLOOKUP(P256,[1]Plan1!$B$2:$L$546,5,0)&amp;", "&amp;VLOOKUP(P256,[1]Plan1!$B$2:$L$546,6,0)&amp;", "&amp;VLOOKUP(P256,[1]Plan1!$B$2:$L$546,7,0)&amp;", "&amp;VLOOKUP(P256,[1]Plan1!$B$2:$L$546,8,0)&amp;", "&amp;VLOOKUP(P256,[1]Plan1!$B$2:$L$546,9,0)&amp;", CEP "&amp;VLOOKUP(P256,[1]Plan1!$B$2:$L$546,10,0)&amp;", "&amp;VLOOKUP(P256,[1]Plan1!$B$2:$L$546,11,0)</f>
        <v>EST DA BALSA , 76, , CHACARA MARCO / CRUZ PRETA , BARUERI , SP, CEP 06.419-300 , BR</v>
      </c>
      <c r="G256" s="92" t="s">
        <v>2657</v>
      </c>
      <c r="H256" s="92" t="s">
        <v>697</v>
      </c>
      <c r="I256" s="101">
        <v>16566.3</v>
      </c>
      <c r="J256" s="93"/>
      <c r="K256" s="94">
        <v>42069</v>
      </c>
      <c r="L256" s="39">
        <v>1308069</v>
      </c>
      <c r="P256" s="78">
        <v>4534393000174</v>
      </c>
    </row>
    <row r="257" spans="2:16" ht="13.5" customHeight="1" x14ac:dyDescent="0.2">
      <c r="B257" s="100" t="s">
        <v>30</v>
      </c>
      <c r="C257" s="92" t="s">
        <v>86</v>
      </c>
      <c r="D257" s="78">
        <v>4534393000174</v>
      </c>
      <c r="E257" s="92" t="str">
        <f t="shared" si="3"/>
        <v>04.534.393/0001-74</v>
      </c>
      <c r="F257" s="99" t="str">
        <f>VLOOKUP(P257,[1]Plan1!$B$2:$L$546,4,0)&amp;", "&amp;VLOOKUP(P257,[1]Plan1!$B$2:$L$546,5,0)&amp;", "&amp;VLOOKUP(P257,[1]Plan1!$B$2:$L$546,6,0)&amp;", "&amp;VLOOKUP(P257,[1]Plan1!$B$2:$L$546,7,0)&amp;", "&amp;VLOOKUP(P257,[1]Plan1!$B$2:$L$546,8,0)&amp;", "&amp;VLOOKUP(P257,[1]Plan1!$B$2:$L$546,9,0)&amp;", CEP "&amp;VLOOKUP(P257,[1]Plan1!$B$2:$L$546,10,0)&amp;", "&amp;VLOOKUP(P257,[1]Plan1!$B$2:$L$546,11,0)</f>
        <v>EST DA BALSA , 76, , CHACARA MARCO / CRUZ PRETA , BARUERI , SP, CEP 06.419-300 , BR</v>
      </c>
      <c r="G257" s="92" t="s">
        <v>2657</v>
      </c>
      <c r="H257" s="92" t="s">
        <v>698</v>
      </c>
      <c r="I257" s="101">
        <v>16566.3</v>
      </c>
      <c r="J257" s="93"/>
      <c r="K257" s="94">
        <v>42069</v>
      </c>
      <c r="L257" s="39">
        <v>1308069</v>
      </c>
      <c r="P257" s="78">
        <v>4534393000174</v>
      </c>
    </row>
    <row r="258" spans="2:16" ht="13.5" customHeight="1" x14ac:dyDescent="0.2">
      <c r="B258" s="100" t="s">
        <v>30</v>
      </c>
      <c r="C258" s="92" t="s">
        <v>86</v>
      </c>
      <c r="D258" s="78">
        <v>4534393000174</v>
      </c>
      <c r="E258" s="92" t="str">
        <f t="shared" si="3"/>
        <v>04.534.393/0001-74</v>
      </c>
      <c r="F258" s="99" t="str">
        <f>VLOOKUP(P258,[1]Plan1!$B$2:$L$546,4,0)&amp;", "&amp;VLOOKUP(P258,[1]Plan1!$B$2:$L$546,5,0)&amp;", "&amp;VLOOKUP(P258,[1]Plan1!$B$2:$L$546,6,0)&amp;", "&amp;VLOOKUP(P258,[1]Plan1!$B$2:$L$546,7,0)&amp;", "&amp;VLOOKUP(P258,[1]Plan1!$B$2:$L$546,8,0)&amp;", "&amp;VLOOKUP(P258,[1]Plan1!$B$2:$L$546,9,0)&amp;", CEP "&amp;VLOOKUP(P258,[1]Plan1!$B$2:$L$546,10,0)&amp;", "&amp;VLOOKUP(P258,[1]Plan1!$B$2:$L$546,11,0)</f>
        <v>EST DA BALSA , 76, , CHACARA MARCO / CRUZ PRETA , BARUERI , SP, CEP 06.419-300 , BR</v>
      </c>
      <c r="G258" s="92" t="s">
        <v>2657</v>
      </c>
      <c r="H258" s="92" t="s">
        <v>699</v>
      </c>
      <c r="I258" s="101">
        <v>16566.310000000001</v>
      </c>
      <c r="J258" s="93"/>
      <c r="K258" s="94">
        <v>42069</v>
      </c>
      <c r="L258" s="39">
        <v>1308069</v>
      </c>
      <c r="P258" s="78">
        <v>4534393000174</v>
      </c>
    </row>
    <row r="259" spans="2:16" ht="13.5" customHeight="1" x14ac:dyDescent="0.2">
      <c r="B259" s="100" t="s">
        <v>30</v>
      </c>
      <c r="C259" s="92" t="s">
        <v>86</v>
      </c>
      <c r="D259" s="78">
        <v>4534393000174</v>
      </c>
      <c r="E259" s="92" t="str">
        <f t="shared" si="3"/>
        <v>04.534.393/0001-74</v>
      </c>
      <c r="F259" s="99" t="str">
        <f>VLOOKUP(P259,[1]Plan1!$B$2:$L$546,4,0)&amp;", "&amp;VLOOKUP(P259,[1]Plan1!$B$2:$L$546,5,0)&amp;", "&amp;VLOOKUP(P259,[1]Plan1!$B$2:$L$546,6,0)&amp;", "&amp;VLOOKUP(P259,[1]Plan1!$B$2:$L$546,7,0)&amp;", "&amp;VLOOKUP(P259,[1]Plan1!$B$2:$L$546,8,0)&amp;", "&amp;VLOOKUP(P259,[1]Plan1!$B$2:$L$546,9,0)&amp;", CEP "&amp;VLOOKUP(P259,[1]Plan1!$B$2:$L$546,10,0)&amp;", "&amp;VLOOKUP(P259,[1]Plan1!$B$2:$L$546,11,0)</f>
        <v>EST DA BALSA , 76, , CHACARA MARCO / CRUZ PRETA , BARUERI , SP, CEP 06.419-300 , BR</v>
      </c>
      <c r="G259" s="92" t="s">
        <v>2657</v>
      </c>
      <c r="H259" s="92" t="s">
        <v>700</v>
      </c>
      <c r="I259" s="101">
        <v>13793.33</v>
      </c>
      <c r="J259" s="93"/>
      <c r="K259" s="94">
        <v>42069</v>
      </c>
      <c r="L259" s="39">
        <v>1318262</v>
      </c>
      <c r="P259" s="78">
        <v>4534393000174</v>
      </c>
    </row>
    <row r="260" spans="2:16" ht="13.5" customHeight="1" x14ac:dyDescent="0.2">
      <c r="B260" s="100" t="s">
        <v>30</v>
      </c>
      <c r="C260" s="92" t="s">
        <v>86</v>
      </c>
      <c r="D260" s="78">
        <v>4534393000174</v>
      </c>
      <c r="E260" s="92" t="str">
        <f t="shared" si="3"/>
        <v>04.534.393/0001-74</v>
      </c>
      <c r="F260" s="99" t="str">
        <f>VLOOKUP(P260,[1]Plan1!$B$2:$L$546,4,0)&amp;", "&amp;VLOOKUP(P260,[1]Plan1!$B$2:$L$546,5,0)&amp;", "&amp;VLOOKUP(P260,[1]Plan1!$B$2:$L$546,6,0)&amp;", "&amp;VLOOKUP(P260,[1]Plan1!$B$2:$L$546,7,0)&amp;", "&amp;VLOOKUP(P260,[1]Plan1!$B$2:$L$546,8,0)&amp;", "&amp;VLOOKUP(P260,[1]Plan1!$B$2:$L$546,9,0)&amp;", CEP "&amp;VLOOKUP(P260,[1]Plan1!$B$2:$L$546,10,0)&amp;", "&amp;VLOOKUP(P260,[1]Plan1!$B$2:$L$546,11,0)</f>
        <v>EST DA BALSA , 76, , CHACARA MARCO / CRUZ PRETA , BARUERI , SP, CEP 06.419-300 , BR</v>
      </c>
      <c r="G260" s="92" t="s">
        <v>2657</v>
      </c>
      <c r="H260" s="92" t="s">
        <v>701</v>
      </c>
      <c r="I260" s="101">
        <v>13793.33</v>
      </c>
      <c r="J260" s="93"/>
      <c r="K260" s="94">
        <v>42069</v>
      </c>
      <c r="L260" s="39">
        <v>1318262</v>
      </c>
      <c r="P260" s="78">
        <v>4534393000174</v>
      </c>
    </row>
    <row r="261" spans="2:16" ht="13.5" customHeight="1" x14ac:dyDescent="0.2">
      <c r="B261" s="100" t="s">
        <v>30</v>
      </c>
      <c r="C261" s="92" t="s">
        <v>86</v>
      </c>
      <c r="D261" s="78">
        <v>4534393000174</v>
      </c>
      <c r="E261" s="92" t="str">
        <f t="shared" si="3"/>
        <v>04.534.393/0001-74</v>
      </c>
      <c r="F261" s="99" t="str">
        <f>VLOOKUP(P261,[1]Plan1!$B$2:$L$546,4,0)&amp;", "&amp;VLOOKUP(P261,[1]Plan1!$B$2:$L$546,5,0)&amp;", "&amp;VLOOKUP(P261,[1]Plan1!$B$2:$L$546,6,0)&amp;", "&amp;VLOOKUP(P261,[1]Plan1!$B$2:$L$546,7,0)&amp;", "&amp;VLOOKUP(P261,[1]Plan1!$B$2:$L$546,8,0)&amp;", "&amp;VLOOKUP(P261,[1]Plan1!$B$2:$L$546,9,0)&amp;", CEP "&amp;VLOOKUP(P261,[1]Plan1!$B$2:$L$546,10,0)&amp;", "&amp;VLOOKUP(P261,[1]Plan1!$B$2:$L$546,11,0)</f>
        <v>EST DA BALSA , 76, , CHACARA MARCO / CRUZ PRETA , BARUERI , SP, CEP 06.419-300 , BR</v>
      </c>
      <c r="G261" s="92" t="s">
        <v>2657</v>
      </c>
      <c r="H261" s="92" t="s">
        <v>702</v>
      </c>
      <c r="I261" s="101">
        <v>13793.33</v>
      </c>
      <c r="J261" s="93"/>
      <c r="K261" s="94">
        <v>42062</v>
      </c>
      <c r="L261" s="39">
        <v>1318262</v>
      </c>
      <c r="P261" s="78">
        <v>4534393000174</v>
      </c>
    </row>
    <row r="262" spans="2:16" ht="13.5" customHeight="1" x14ac:dyDescent="0.2">
      <c r="B262" s="100" t="s">
        <v>30</v>
      </c>
      <c r="C262" s="92" t="s">
        <v>86</v>
      </c>
      <c r="D262" s="78">
        <v>4534393000174</v>
      </c>
      <c r="E262" s="92" t="str">
        <f t="shared" ref="E262:E325" si="4">IF(LEN(P262),TEXT(P262,"00"".""000"".""000""/""0000""-""00"),P262)</f>
        <v>04.534.393/0001-74</v>
      </c>
      <c r="F262" s="99" t="str">
        <f>VLOOKUP(P262,[1]Plan1!$B$2:$L$546,4,0)&amp;", "&amp;VLOOKUP(P262,[1]Plan1!$B$2:$L$546,5,0)&amp;", "&amp;VLOOKUP(P262,[1]Plan1!$B$2:$L$546,6,0)&amp;", "&amp;VLOOKUP(P262,[1]Plan1!$B$2:$L$546,7,0)&amp;", "&amp;VLOOKUP(P262,[1]Plan1!$B$2:$L$546,8,0)&amp;", "&amp;VLOOKUP(P262,[1]Plan1!$B$2:$L$546,9,0)&amp;", CEP "&amp;VLOOKUP(P262,[1]Plan1!$B$2:$L$546,10,0)&amp;", "&amp;VLOOKUP(P262,[1]Plan1!$B$2:$L$546,11,0)</f>
        <v>EST DA BALSA , 76, , CHACARA MARCO / CRUZ PRETA , BARUERI , SP, CEP 06.419-300 , BR</v>
      </c>
      <c r="G262" s="92" t="s">
        <v>2657</v>
      </c>
      <c r="H262" s="92" t="s">
        <v>703</v>
      </c>
      <c r="I262" s="101">
        <v>13793.33</v>
      </c>
      <c r="J262" s="93"/>
      <c r="K262" s="94">
        <v>42065</v>
      </c>
      <c r="L262" s="39">
        <v>1318262</v>
      </c>
      <c r="P262" s="78">
        <v>4534393000174</v>
      </c>
    </row>
    <row r="263" spans="2:16" ht="13.5" customHeight="1" x14ac:dyDescent="0.2">
      <c r="B263" s="100" t="s">
        <v>30</v>
      </c>
      <c r="C263" s="92" t="s">
        <v>86</v>
      </c>
      <c r="D263" s="78">
        <v>4534393000174</v>
      </c>
      <c r="E263" s="92" t="str">
        <f t="shared" si="4"/>
        <v>04.534.393/0001-74</v>
      </c>
      <c r="F263" s="99" t="str">
        <f>VLOOKUP(P263,[1]Plan1!$B$2:$L$546,4,0)&amp;", "&amp;VLOOKUP(P263,[1]Plan1!$B$2:$L$546,5,0)&amp;", "&amp;VLOOKUP(P263,[1]Plan1!$B$2:$L$546,6,0)&amp;", "&amp;VLOOKUP(P263,[1]Plan1!$B$2:$L$546,7,0)&amp;", "&amp;VLOOKUP(P263,[1]Plan1!$B$2:$L$546,8,0)&amp;", "&amp;VLOOKUP(P263,[1]Plan1!$B$2:$L$546,9,0)&amp;", CEP "&amp;VLOOKUP(P263,[1]Plan1!$B$2:$L$546,10,0)&amp;", "&amp;VLOOKUP(P263,[1]Plan1!$B$2:$L$546,11,0)</f>
        <v>EST DA BALSA , 76, , CHACARA MARCO / CRUZ PRETA , BARUERI , SP, CEP 06.419-300 , BR</v>
      </c>
      <c r="G263" s="92" t="s">
        <v>2657</v>
      </c>
      <c r="H263" s="92" t="s">
        <v>704</v>
      </c>
      <c r="I263" s="101">
        <v>13793.33</v>
      </c>
      <c r="J263" s="93"/>
      <c r="K263" s="94">
        <v>42069</v>
      </c>
      <c r="L263" s="39">
        <v>1318262</v>
      </c>
      <c r="P263" s="78">
        <v>4534393000174</v>
      </c>
    </row>
    <row r="264" spans="2:16" ht="13.5" customHeight="1" x14ac:dyDescent="0.2">
      <c r="B264" s="100" t="s">
        <v>30</v>
      </c>
      <c r="C264" s="92" t="s">
        <v>86</v>
      </c>
      <c r="D264" s="78">
        <v>4534393000174</v>
      </c>
      <c r="E264" s="92" t="str">
        <f t="shared" si="4"/>
        <v>04.534.393/0001-74</v>
      </c>
      <c r="F264" s="99" t="str">
        <f>VLOOKUP(P264,[1]Plan1!$B$2:$L$546,4,0)&amp;", "&amp;VLOOKUP(P264,[1]Plan1!$B$2:$L$546,5,0)&amp;", "&amp;VLOOKUP(P264,[1]Plan1!$B$2:$L$546,6,0)&amp;", "&amp;VLOOKUP(P264,[1]Plan1!$B$2:$L$546,7,0)&amp;", "&amp;VLOOKUP(P264,[1]Plan1!$B$2:$L$546,8,0)&amp;", "&amp;VLOOKUP(P264,[1]Plan1!$B$2:$L$546,9,0)&amp;", CEP "&amp;VLOOKUP(P264,[1]Plan1!$B$2:$L$546,10,0)&amp;", "&amp;VLOOKUP(P264,[1]Plan1!$B$2:$L$546,11,0)</f>
        <v>EST DA BALSA , 76, , CHACARA MARCO / CRUZ PRETA , BARUERI , SP, CEP 06.419-300 , BR</v>
      </c>
      <c r="G264" s="92" t="s">
        <v>2657</v>
      </c>
      <c r="H264" s="92" t="s">
        <v>705</v>
      </c>
      <c r="I264" s="101">
        <v>13793.3</v>
      </c>
      <c r="J264" s="93"/>
      <c r="K264" s="94">
        <v>42062</v>
      </c>
      <c r="L264" s="39">
        <v>1318262</v>
      </c>
      <c r="P264" s="78">
        <v>4534393000174</v>
      </c>
    </row>
    <row r="265" spans="2:16" ht="13.5" customHeight="1" x14ac:dyDescent="0.2">
      <c r="B265" s="100" t="s">
        <v>30</v>
      </c>
      <c r="C265" s="92" t="s">
        <v>87</v>
      </c>
      <c r="D265" s="78">
        <v>7746285000153</v>
      </c>
      <c r="E265" s="92" t="str">
        <f t="shared" si="4"/>
        <v>07.746.285/0001-53</v>
      </c>
      <c r="F265" s="99" t="str">
        <f>VLOOKUP(P265,[1]Plan1!$B$2:$L$546,4,0)&amp;", "&amp;VLOOKUP(P265,[1]Plan1!$B$2:$L$546,5,0)&amp;", "&amp;VLOOKUP(P265,[1]Plan1!$B$2:$L$546,6,0)&amp;", "&amp;VLOOKUP(P265,[1]Plan1!$B$2:$L$546,7,0)&amp;", "&amp;VLOOKUP(P265,[1]Plan1!$B$2:$L$546,8,0)&amp;", "&amp;VLOOKUP(P265,[1]Plan1!$B$2:$L$546,9,0)&amp;", CEP "&amp;VLOOKUP(P265,[1]Plan1!$B$2:$L$546,10,0)&amp;", "&amp;VLOOKUP(P265,[1]Plan1!$B$2:$L$546,11,0)</f>
        <v>R DR TANCREDO NEVES , 120, , FATIMA, CANOAS, RS, CEP 92200600, BR</v>
      </c>
      <c r="G265" s="92" t="s">
        <v>2657</v>
      </c>
      <c r="H265" s="92" t="s">
        <v>706</v>
      </c>
      <c r="I265" s="101">
        <v>16186.5</v>
      </c>
      <c r="J265" s="93"/>
      <c r="K265" s="94">
        <v>42069</v>
      </c>
      <c r="L265" s="39">
        <v>1321953</v>
      </c>
      <c r="P265" s="78">
        <v>7746285000153</v>
      </c>
    </row>
    <row r="266" spans="2:16" ht="13.5" customHeight="1" x14ac:dyDescent="0.2">
      <c r="B266" s="100" t="s">
        <v>30</v>
      </c>
      <c r="C266" s="92" t="s">
        <v>88</v>
      </c>
      <c r="D266" s="78">
        <v>7408046000436</v>
      </c>
      <c r="E266" s="92" t="str">
        <f t="shared" si="4"/>
        <v>07.408.046/0004-36</v>
      </c>
      <c r="F266" s="99" t="str">
        <f>VLOOKUP(P266,[1]Plan1!$B$2:$L$546,4,0)&amp;", "&amp;VLOOKUP(P266,[1]Plan1!$B$2:$L$546,5,0)&amp;", "&amp;VLOOKUP(P266,[1]Plan1!$B$2:$L$546,6,0)&amp;", "&amp;VLOOKUP(P266,[1]Plan1!$B$2:$L$546,7,0)&amp;", "&amp;VLOOKUP(P266,[1]Plan1!$B$2:$L$546,8,0)&amp;", "&amp;VLOOKUP(P266,[1]Plan1!$B$2:$L$546,9,0)&amp;", CEP "&amp;VLOOKUP(P266,[1]Plan1!$B$2:$L$546,10,0)&amp;", "&amp;VLOOKUP(P266,[1]Plan1!$B$2:$L$546,11,0)</f>
        <v>R OSWALDO MONTEIRO , 400, , VILA INDUSTRIAL , RIBEIRAO PIRES , SP, CEP 09.432-350 , BR</v>
      </c>
      <c r="G266" s="92" t="s">
        <v>2657</v>
      </c>
      <c r="H266" s="92" t="s">
        <v>707</v>
      </c>
      <c r="I266" s="101">
        <v>11825.22</v>
      </c>
      <c r="J266" s="93"/>
      <c r="K266" s="94">
        <v>41990</v>
      </c>
      <c r="L266" s="39">
        <v>1303602</v>
      </c>
      <c r="P266" s="78">
        <v>7408046000436</v>
      </c>
    </row>
    <row r="267" spans="2:16" ht="13.5" customHeight="1" x14ac:dyDescent="0.2">
      <c r="B267" s="100" t="s">
        <v>30</v>
      </c>
      <c r="C267" s="92" t="s">
        <v>88</v>
      </c>
      <c r="D267" s="78">
        <v>7408046000436</v>
      </c>
      <c r="E267" s="92" t="str">
        <f t="shared" si="4"/>
        <v>07.408.046/0004-36</v>
      </c>
      <c r="F267" s="99" t="str">
        <f>VLOOKUP(P267,[1]Plan1!$B$2:$L$546,4,0)&amp;", "&amp;VLOOKUP(P267,[1]Plan1!$B$2:$L$546,5,0)&amp;", "&amp;VLOOKUP(P267,[1]Plan1!$B$2:$L$546,6,0)&amp;", "&amp;VLOOKUP(P267,[1]Plan1!$B$2:$L$546,7,0)&amp;", "&amp;VLOOKUP(P267,[1]Plan1!$B$2:$L$546,8,0)&amp;", "&amp;VLOOKUP(P267,[1]Plan1!$B$2:$L$546,9,0)&amp;", CEP "&amp;VLOOKUP(P267,[1]Plan1!$B$2:$L$546,10,0)&amp;", "&amp;VLOOKUP(P267,[1]Plan1!$B$2:$L$546,11,0)</f>
        <v>R OSWALDO MONTEIRO , 400, , VILA INDUSTRIAL , RIBEIRAO PIRES , SP, CEP 09.432-350 , BR</v>
      </c>
      <c r="G267" s="92" t="s">
        <v>2657</v>
      </c>
      <c r="H267" s="92" t="s">
        <v>708</v>
      </c>
      <c r="I267" s="101">
        <v>11825.22</v>
      </c>
      <c r="J267" s="93"/>
      <c r="K267" s="94">
        <v>41983</v>
      </c>
      <c r="L267" s="39">
        <v>1303602</v>
      </c>
      <c r="P267" s="78">
        <v>7408046000436</v>
      </c>
    </row>
    <row r="268" spans="2:16" ht="13.5" customHeight="1" x14ac:dyDescent="0.2">
      <c r="B268" s="100" t="s">
        <v>30</v>
      </c>
      <c r="C268" s="92" t="s">
        <v>89</v>
      </c>
      <c r="D268" s="78">
        <v>49698723001096</v>
      </c>
      <c r="E268" s="92" t="str">
        <f t="shared" si="4"/>
        <v>49.698.723/0010-96</v>
      </c>
      <c r="F268" s="99" t="str">
        <f>VLOOKUP(P268,[1]Plan1!$B$2:$L$546,4,0)&amp;", "&amp;VLOOKUP(P268,[1]Plan1!$B$2:$L$546,5,0)&amp;", "&amp;VLOOKUP(P268,[1]Plan1!$B$2:$L$546,6,0)&amp;", "&amp;VLOOKUP(P268,[1]Plan1!$B$2:$L$546,7,0)&amp;", "&amp;VLOOKUP(P268,[1]Plan1!$B$2:$L$546,8,0)&amp;", "&amp;VLOOKUP(P268,[1]Plan1!$B$2:$L$546,9,0)&amp;", CEP "&amp;VLOOKUP(P268,[1]Plan1!$B$2:$L$546,10,0)&amp;", "&amp;VLOOKUP(P268,[1]Plan1!$B$2:$L$546,11,0)</f>
        <v>R AMERICO VESPUCIO , 815, GALPAO A , JARDIM PLATINA , OSASCO, SP, CEP 06.273-070 , BR</v>
      </c>
      <c r="G268" s="92" t="s">
        <v>2657</v>
      </c>
      <c r="H268" s="92" t="s">
        <v>709</v>
      </c>
      <c r="I268" s="101">
        <v>26979.86</v>
      </c>
      <c r="J268" s="93"/>
      <c r="K268" s="94">
        <v>41946</v>
      </c>
      <c r="L268" s="39">
        <v>1284090</v>
      </c>
      <c r="P268" s="78">
        <v>49698723001096</v>
      </c>
    </row>
    <row r="269" spans="2:16" ht="13.5" customHeight="1" x14ac:dyDescent="0.2">
      <c r="B269" s="100" t="s">
        <v>30</v>
      </c>
      <c r="C269" s="92" t="s">
        <v>89</v>
      </c>
      <c r="D269" s="78">
        <v>49698723001096</v>
      </c>
      <c r="E269" s="92" t="str">
        <f t="shared" si="4"/>
        <v>49.698.723/0010-96</v>
      </c>
      <c r="F269" s="99" t="str">
        <f>VLOOKUP(P269,[1]Plan1!$B$2:$L$546,4,0)&amp;", "&amp;VLOOKUP(P269,[1]Plan1!$B$2:$L$546,5,0)&amp;", "&amp;VLOOKUP(P269,[1]Plan1!$B$2:$L$546,6,0)&amp;", "&amp;VLOOKUP(P269,[1]Plan1!$B$2:$L$546,7,0)&amp;", "&amp;VLOOKUP(P269,[1]Plan1!$B$2:$L$546,8,0)&amp;", "&amp;VLOOKUP(P269,[1]Plan1!$B$2:$L$546,9,0)&amp;", CEP "&amp;VLOOKUP(P269,[1]Plan1!$B$2:$L$546,10,0)&amp;", "&amp;VLOOKUP(P269,[1]Plan1!$B$2:$L$546,11,0)</f>
        <v>R AMERICO VESPUCIO , 815, GALPAO A , JARDIM PLATINA , OSASCO, SP, CEP 06.273-070 , BR</v>
      </c>
      <c r="G269" s="92" t="s">
        <v>2657</v>
      </c>
      <c r="H269" s="92" t="s">
        <v>710</v>
      </c>
      <c r="I269" s="101">
        <v>27612.77</v>
      </c>
      <c r="J269" s="93"/>
      <c r="K269" s="94">
        <v>41953</v>
      </c>
      <c r="L269" s="39">
        <v>1284090</v>
      </c>
      <c r="P269" s="78">
        <v>49698723001096</v>
      </c>
    </row>
    <row r="270" spans="2:16" ht="13.5" customHeight="1" x14ac:dyDescent="0.2">
      <c r="B270" s="100" t="s">
        <v>30</v>
      </c>
      <c r="C270" s="92" t="s">
        <v>89</v>
      </c>
      <c r="D270" s="78">
        <v>49698723001096</v>
      </c>
      <c r="E270" s="92" t="str">
        <f t="shared" si="4"/>
        <v>49.698.723/0010-96</v>
      </c>
      <c r="F270" s="99" t="str">
        <f>VLOOKUP(P270,[1]Plan1!$B$2:$L$546,4,0)&amp;", "&amp;VLOOKUP(P270,[1]Plan1!$B$2:$L$546,5,0)&amp;", "&amp;VLOOKUP(P270,[1]Plan1!$B$2:$L$546,6,0)&amp;", "&amp;VLOOKUP(P270,[1]Plan1!$B$2:$L$546,7,0)&amp;", "&amp;VLOOKUP(P270,[1]Plan1!$B$2:$L$546,8,0)&amp;", "&amp;VLOOKUP(P270,[1]Plan1!$B$2:$L$546,9,0)&amp;", CEP "&amp;VLOOKUP(P270,[1]Plan1!$B$2:$L$546,10,0)&amp;", "&amp;VLOOKUP(P270,[1]Plan1!$B$2:$L$546,11,0)</f>
        <v>R AMERICO VESPUCIO , 815, GALPAO A , JARDIM PLATINA , OSASCO, SP, CEP 06.273-070 , BR</v>
      </c>
      <c r="G270" s="92" t="s">
        <v>2657</v>
      </c>
      <c r="H270" s="92" t="s">
        <v>711</v>
      </c>
      <c r="I270" s="101">
        <v>27612.75</v>
      </c>
      <c r="J270" s="93"/>
      <c r="K270" s="94">
        <v>41960</v>
      </c>
      <c r="L270" s="39">
        <v>1284090</v>
      </c>
      <c r="P270" s="78">
        <v>49698723001096</v>
      </c>
    </row>
    <row r="271" spans="2:16" ht="13.5" customHeight="1" x14ac:dyDescent="0.2">
      <c r="B271" s="100" t="s">
        <v>30</v>
      </c>
      <c r="C271" s="92" t="s">
        <v>89</v>
      </c>
      <c r="D271" s="78">
        <v>49698723001096</v>
      </c>
      <c r="E271" s="92" t="str">
        <f t="shared" si="4"/>
        <v>49.698.723/0010-96</v>
      </c>
      <c r="F271" s="99" t="str">
        <f>VLOOKUP(P271,[1]Plan1!$B$2:$L$546,4,0)&amp;", "&amp;VLOOKUP(P271,[1]Plan1!$B$2:$L$546,5,0)&amp;", "&amp;VLOOKUP(P271,[1]Plan1!$B$2:$L$546,6,0)&amp;", "&amp;VLOOKUP(P271,[1]Plan1!$B$2:$L$546,7,0)&amp;", "&amp;VLOOKUP(P271,[1]Plan1!$B$2:$L$546,8,0)&amp;", "&amp;VLOOKUP(P271,[1]Plan1!$B$2:$L$546,9,0)&amp;", CEP "&amp;VLOOKUP(P271,[1]Plan1!$B$2:$L$546,10,0)&amp;", "&amp;VLOOKUP(P271,[1]Plan1!$B$2:$L$546,11,0)</f>
        <v>R AMERICO VESPUCIO , 815, GALPAO A , JARDIM PLATINA , OSASCO, SP, CEP 06.273-070 , BR</v>
      </c>
      <c r="G271" s="92" t="s">
        <v>2657</v>
      </c>
      <c r="H271" s="92" t="s">
        <v>712</v>
      </c>
      <c r="I271" s="101">
        <v>29450.93</v>
      </c>
      <c r="J271" s="93"/>
      <c r="K271" s="94">
        <v>41953</v>
      </c>
      <c r="L271" s="39">
        <v>1290730</v>
      </c>
      <c r="P271" s="78">
        <v>49698723001096</v>
      </c>
    </row>
    <row r="272" spans="2:16" ht="13.5" customHeight="1" x14ac:dyDescent="0.2">
      <c r="B272" s="100" t="s">
        <v>30</v>
      </c>
      <c r="C272" s="92" t="s">
        <v>89</v>
      </c>
      <c r="D272" s="78">
        <v>49698723001096</v>
      </c>
      <c r="E272" s="92" t="str">
        <f t="shared" si="4"/>
        <v>49.698.723/0010-96</v>
      </c>
      <c r="F272" s="99" t="str">
        <f>VLOOKUP(P272,[1]Plan1!$B$2:$L$546,4,0)&amp;", "&amp;VLOOKUP(P272,[1]Plan1!$B$2:$L$546,5,0)&amp;", "&amp;VLOOKUP(P272,[1]Plan1!$B$2:$L$546,6,0)&amp;", "&amp;VLOOKUP(P272,[1]Plan1!$B$2:$L$546,7,0)&amp;", "&amp;VLOOKUP(P272,[1]Plan1!$B$2:$L$546,8,0)&amp;", "&amp;VLOOKUP(P272,[1]Plan1!$B$2:$L$546,9,0)&amp;", CEP "&amp;VLOOKUP(P272,[1]Plan1!$B$2:$L$546,10,0)&amp;", "&amp;VLOOKUP(P272,[1]Plan1!$B$2:$L$546,11,0)</f>
        <v>R AMERICO VESPUCIO , 815, GALPAO A , JARDIM PLATINA , OSASCO, SP, CEP 06.273-070 , BR</v>
      </c>
      <c r="G272" s="92" t="s">
        <v>2657</v>
      </c>
      <c r="H272" s="92" t="s">
        <v>713</v>
      </c>
      <c r="I272" s="101">
        <v>29450.93</v>
      </c>
      <c r="J272" s="93"/>
      <c r="K272" s="94">
        <v>41960</v>
      </c>
      <c r="L272" s="39">
        <v>1290730</v>
      </c>
      <c r="P272" s="78">
        <v>49698723001096</v>
      </c>
    </row>
    <row r="273" spans="2:16" ht="13.5" customHeight="1" x14ac:dyDescent="0.2">
      <c r="B273" s="100" t="s">
        <v>30</v>
      </c>
      <c r="C273" s="92" t="s">
        <v>89</v>
      </c>
      <c r="D273" s="78">
        <v>49698723001096</v>
      </c>
      <c r="E273" s="92" t="str">
        <f t="shared" si="4"/>
        <v>49.698.723/0010-96</v>
      </c>
      <c r="F273" s="99" t="str">
        <f>VLOOKUP(P273,[1]Plan1!$B$2:$L$546,4,0)&amp;", "&amp;VLOOKUP(P273,[1]Plan1!$B$2:$L$546,5,0)&amp;", "&amp;VLOOKUP(P273,[1]Plan1!$B$2:$L$546,6,0)&amp;", "&amp;VLOOKUP(P273,[1]Plan1!$B$2:$L$546,7,0)&amp;", "&amp;VLOOKUP(P273,[1]Plan1!$B$2:$L$546,8,0)&amp;", "&amp;VLOOKUP(P273,[1]Plan1!$B$2:$L$546,9,0)&amp;", CEP "&amp;VLOOKUP(P273,[1]Plan1!$B$2:$L$546,10,0)&amp;", "&amp;VLOOKUP(P273,[1]Plan1!$B$2:$L$546,11,0)</f>
        <v>R AMERICO VESPUCIO , 815, GALPAO A , JARDIM PLATINA , OSASCO, SP, CEP 06.273-070 , BR</v>
      </c>
      <c r="G273" s="92" t="s">
        <v>2657</v>
      </c>
      <c r="H273" s="92" t="s">
        <v>714</v>
      </c>
      <c r="I273" s="101">
        <v>29450.93</v>
      </c>
      <c r="J273" s="93"/>
      <c r="K273" s="94">
        <v>41967</v>
      </c>
      <c r="L273" s="39">
        <v>1290730</v>
      </c>
      <c r="P273" s="78">
        <v>49698723001096</v>
      </c>
    </row>
    <row r="274" spans="2:16" ht="13.5" customHeight="1" x14ac:dyDescent="0.2">
      <c r="B274" s="100" t="s">
        <v>30</v>
      </c>
      <c r="C274" s="92" t="s">
        <v>89</v>
      </c>
      <c r="D274" s="78">
        <v>49698723001096</v>
      </c>
      <c r="E274" s="92" t="str">
        <f t="shared" si="4"/>
        <v>49.698.723/0010-96</v>
      </c>
      <c r="F274" s="99" t="str">
        <f>VLOOKUP(P274,[1]Plan1!$B$2:$L$546,4,0)&amp;", "&amp;VLOOKUP(P274,[1]Plan1!$B$2:$L$546,5,0)&amp;", "&amp;VLOOKUP(P274,[1]Plan1!$B$2:$L$546,6,0)&amp;", "&amp;VLOOKUP(P274,[1]Plan1!$B$2:$L$546,7,0)&amp;", "&amp;VLOOKUP(P274,[1]Plan1!$B$2:$L$546,8,0)&amp;", "&amp;VLOOKUP(P274,[1]Plan1!$B$2:$L$546,9,0)&amp;", CEP "&amp;VLOOKUP(P274,[1]Plan1!$B$2:$L$546,10,0)&amp;", "&amp;VLOOKUP(P274,[1]Plan1!$B$2:$L$546,11,0)</f>
        <v>R AMERICO VESPUCIO , 815, GALPAO A , JARDIM PLATINA , OSASCO, SP, CEP 06.273-070 , BR</v>
      </c>
      <c r="G274" s="92" t="s">
        <v>2657</v>
      </c>
      <c r="H274" s="92" t="s">
        <v>715</v>
      </c>
      <c r="I274" s="101">
        <v>29450.91</v>
      </c>
      <c r="J274" s="93"/>
      <c r="K274" s="94">
        <v>41974</v>
      </c>
      <c r="L274" s="39">
        <v>1290730</v>
      </c>
      <c r="P274" s="78">
        <v>49698723001096</v>
      </c>
    </row>
    <row r="275" spans="2:16" ht="13.5" customHeight="1" x14ac:dyDescent="0.2">
      <c r="B275" s="100" t="s">
        <v>30</v>
      </c>
      <c r="C275" s="92" t="s">
        <v>89</v>
      </c>
      <c r="D275" s="78">
        <v>49698723001096</v>
      </c>
      <c r="E275" s="92" t="str">
        <f t="shared" si="4"/>
        <v>49.698.723/0010-96</v>
      </c>
      <c r="F275" s="99" t="str">
        <f>VLOOKUP(P275,[1]Plan1!$B$2:$L$546,4,0)&amp;", "&amp;VLOOKUP(P275,[1]Plan1!$B$2:$L$546,5,0)&amp;", "&amp;VLOOKUP(P275,[1]Plan1!$B$2:$L$546,6,0)&amp;", "&amp;VLOOKUP(P275,[1]Plan1!$B$2:$L$546,7,0)&amp;", "&amp;VLOOKUP(P275,[1]Plan1!$B$2:$L$546,8,0)&amp;", "&amp;VLOOKUP(P275,[1]Plan1!$B$2:$L$546,9,0)&amp;", CEP "&amp;VLOOKUP(P275,[1]Plan1!$B$2:$L$546,10,0)&amp;", "&amp;VLOOKUP(P275,[1]Plan1!$B$2:$L$546,11,0)</f>
        <v>R AMERICO VESPUCIO , 815, GALPAO A , JARDIM PLATINA , OSASCO, SP, CEP 06.273-070 , BR</v>
      </c>
      <c r="G275" s="92" t="s">
        <v>2657</v>
      </c>
      <c r="H275" s="92" t="s">
        <v>716</v>
      </c>
      <c r="I275" s="101">
        <v>15524.39</v>
      </c>
      <c r="J275" s="93"/>
      <c r="K275" s="94">
        <v>41964</v>
      </c>
      <c r="L275" s="39">
        <v>1296005</v>
      </c>
      <c r="P275" s="78">
        <v>49698723001096</v>
      </c>
    </row>
    <row r="276" spans="2:16" ht="13.5" customHeight="1" x14ac:dyDescent="0.2">
      <c r="B276" s="100" t="s">
        <v>30</v>
      </c>
      <c r="C276" s="92" t="s">
        <v>89</v>
      </c>
      <c r="D276" s="78">
        <v>49698723001096</v>
      </c>
      <c r="E276" s="92" t="str">
        <f t="shared" si="4"/>
        <v>49.698.723/0010-96</v>
      </c>
      <c r="F276" s="99" t="str">
        <f>VLOOKUP(P276,[1]Plan1!$B$2:$L$546,4,0)&amp;", "&amp;VLOOKUP(P276,[1]Plan1!$B$2:$L$546,5,0)&amp;", "&amp;VLOOKUP(P276,[1]Plan1!$B$2:$L$546,6,0)&amp;", "&amp;VLOOKUP(P276,[1]Plan1!$B$2:$L$546,7,0)&amp;", "&amp;VLOOKUP(P276,[1]Plan1!$B$2:$L$546,8,0)&amp;", "&amp;VLOOKUP(P276,[1]Plan1!$B$2:$L$546,9,0)&amp;", CEP "&amp;VLOOKUP(P276,[1]Plan1!$B$2:$L$546,10,0)&amp;", "&amp;VLOOKUP(P276,[1]Plan1!$B$2:$L$546,11,0)</f>
        <v>R AMERICO VESPUCIO , 815, GALPAO A , JARDIM PLATINA , OSASCO, SP, CEP 06.273-070 , BR</v>
      </c>
      <c r="G276" s="92" t="s">
        <v>2657</v>
      </c>
      <c r="H276" s="92" t="s">
        <v>717</v>
      </c>
      <c r="I276" s="101">
        <v>15524.39</v>
      </c>
      <c r="J276" s="93"/>
      <c r="K276" s="94">
        <v>41971</v>
      </c>
      <c r="L276" s="39">
        <v>1296005</v>
      </c>
      <c r="P276" s="78">
        <v>49698723001096</v>
      </c>
    </row>
    <row r="277" spans="2:16" ht="13.5" customHeight="1" x14ac:dyDescent="0.2">
      <c r="B277" s="100" t="s">
        <v>30</v>
      </c>
      <c r="C277" s="92" t="s">
        <v>89</v>
      </c>
      <c r="D277" s="78">
        <v>49698723001096</v>
      </c>
      <c r="E277" s="92" t="str">
        <f t="shared" si="4"/>
        <v>49.698.723/0010-96</v>
      </c>
      <c r="F277" s="99" t="str">
        <f>VLOOKUP(P277,[1]Plan1!$B$2:$L$546,4,0)&amp;", "&amp;VLOOKUP(P277,[1]Plan1!$B$2:$L$546,5,0)&amp;", "&amp;VLOOKUP(P277,[1]Plan1!$B$2:$L$546,6,0)&amp;", "&amp;VLOOKUP(P277,[1]Plan1!$B$2:$L$546,7,0)&amp;", "&amp;VLOOKUP(P277,[1]Plan1!$B$2:$L$546,8,0)&amp;", "&amp;VLOOKUP(P277,[1]Plan1!$B$2:$L$546,9,0)&amp;", CEP "&amp;VLOOKUP(P277,[1]Plan1!$B$2:$L$546,10,0)&amp;", "&amp;VLOOKUP(P277,[1]Plan1!$B$2:$L$546,11,0)</f>
        <v>R AMERICO VESPUCIO , 815, GALPAO A , JARDIM PLATINA , OSASCO, SP, CEP 06.273-070 , BR</v>
      </c>
      <c r="G277" s="92" t="s">
        <v>2657</v>
      </c>
      <c r="H277" s="92" t="s">
        <v>718</v>
      </c>
      <c r="I277" s="101">
        <v>15524.39</v>
      </c>
      <c r="J277" s="93"/>
      <c r="K277" s="94">
        <v>41978</v>
      </c>
      <c r="L277" s="39">
        <v>1296005</v>
      </c>
      <c r="P277" s="78">
        <v>49698723001096</v>
      </c>
    </row>
    <row r="278" spans="2:16" ht="13.5" customHeight="1" x14ac:dyDescent="0.2">
      <c r="B278" s="100" t="s">
        <v>30</v>
      </c>
      <c r="C278" s="92" t="s">
        <v>89</v>
      </c>
      <c r="D278" s="78">
        <v>49698723001096</v>
      </c>
      <c r="E278" s="92" t="str">
        <f t="shared" si="4"/>
        <v>49.698.723/0010-96</v>
      </c>
      <c r="F278" s="99" t="str">
        <f>VLOOKUP(P278,[1]Plan1!$B$2:$L$546,4,0)&amp;", "&amp;VLOOKUP(P278,[1]Plan1!$B$2:$L$546,5,0)&amp;", "&amp;VLOOKUP(P278,[1]Plan1!$B$2:$L$546,6,0)&amp;", "&amp;VLOOKUP(P278,[1]Plan1!$B$2:$L$546,7,0)&amp;", "&amp;VLOOKUP(P278,[1]Plan1!$B$2:$L$546,8,0)&amp;", "&amp;VLOOKUP(P278,[1]Plan1!$B$2:$L$546,9,0)&amp;", CEP "&amp;VLOOKUP(P278,[1]Plan1!$B$2:$L$546,10,0)&amp;", "&amp;VLOOKUP(P278,[1]Plan1!$B$2:$L$546,11,0)</f>
        <v>R AMERICO VESPUCIO , 815, GALPAO A , JARDIM PLATINA , OSASCO, SP, CEP 06.273-070 , BR</v>
      </c>
      <c r="G278" s="92" t="s">
        <v>2657</v>
      </c>
      <c r="H278" s="92" t="s">
        <v>719</v>
      </c>
      <c r="I278" s="101">
        <v>15524.38</v>
      </c>
      <c r="J278" s="93"/>
      <c r="K278" s="94">
        <v>41985</v>
      </c>
      <c r="L278" s="39">
        <v>1296005</v>
      </c>
      <c r="P278" s="78">
        <v>49698723001096</v>
      </c>
    </row>
    <row r="279" spans="2:16" ht="13.5" customHeight="1" x14ac:dyDescent="0.2">
      <c r="B279" s="100" t="s">
        <v>30</v>
      </c>
      <c r="C279" s="92" t="s">
        <v>90</v>
      </c>
      <c r="D279" s="78">
        <v>49698723002068</v>
      </c>
      <c r="E279" s="92" t="str">
        <f t="shared" si="4"/>
        <v>49.698.723/0020-68</v>
      </c>
      <c r="F279" s="99" t="str">
        <f>VLOOKUP(P279,[1]Plan1!$B$2:$L$546,4,0)&amp;", "&amp;VLOOKUP(P279,[1]Plan1!$B$2:$L$546,5,0)&amp;", "&amp;VLOOKUP(P279,[1]Plan1!$B$2:$L$546,6,0)&amp;", "&amp;VLOOKUP(P279,[1]Plan1!$B$2:$L$546,7,0)&amp;", "&amp;VLOOKUP(P279,[1]Plan1!$B$2:$L$546,8,0)&amp;", "&amp;VLOOKUP(P279,[1]Plan1!$B$2:$L$546,9,0)&amp;", CEP "&amp;VLOOKUP(P279,[1]Plan1!$B$2:$L$546,10,0)&amp;", "&amp;VLOOKUP(P279,[1]Plan1!$B$2:$L$546,11,0)</f>
        <v>ROD RS 118 , 6550, KM 6,5 , PASSO DE SAPUCAIA , SAPUCAIA DO SUL , rs, CEP 93.230-390 , BR</v>
      </c>
      <c r="G279" s="92" t="s">
        <v>2657</v>
      </c>
      <c r="H279" s="92" t="s">
        <v>720</v>
      </c>
      <c r="I279" s="101">
        <v>18071.689999999999</v>
      </c>
      <c r="J279" s="93"/>
      <c r="K279" s="94">
        <v>41976</v>
      </c>
      <c r="L279" s="39">
        <v>1295925</v>
      </c>
      <c r="P279" s="78">
        <v>49698723002068</v>
      </c>
    </row>
    <row r="280" spans="2:16" ht="13.5" customHeight="1" x14ac:dyDescent="0.2">
      <c r="B280" s="100" t="s">
        <v>30</v>
      </c>
      <c r="C280" s="92" t="s">
        <v>91</v>
      </c>
      <c r="D280" s="78">
        <v>8704392000181</v>
      </c>
      <c r="E280" s="92" t="str">
        <f t="shared" si="4"/>
        <v>08.704.392/0001-81</v>
      </c>
      <c r="F280" s="99" t="str">
        <f>VLOOKUP(P280,[1]Plan1!$B$2:$L$546,4,0)&amp;", "&amp;VLOOKUP(P280,[1]Plan1!$B$2:$L$546,5,0)&amp;", "&amp;VLOOKUP(P280,[1]Plan1!$B$2:$L$546,6,0)&amp;", "&amp;VLOOKUP(P280,[1]Plan1!$B$2:$L$546,7,0)&amp;", "&amp;VLOOKUP(P280,[1]Plan1!$B$2:$L$546,8,0)&amp;", "&amp;VLOOKUP(P280,[1]Plan1!$B$2:$L$546,9,0)&amp;", CEP "&amp;VLOOKUP(P280,[1]Plan1!$B$2:$L$546,10,0)&amp;", "&amp;VLOOKUP(P280,[1]Plan1!$B$2:$L$546,11,0)</f>
        <v>AV PORTUGAL , 263, , ITAQUI , ITAPEVI , SP, CEP 06.696-060 , BR</v>
      </c>
      <c r="G280" s="92" t="s">
        <v>2657</v>
      </c>
      <c r="H280" s="92" t="s">
        <v>721</v>
      </c>
      <c r="I280" s="101">
        <v>13885.83</v>
      </c>
      <c r="J280" s="93"/>
      <c r="K280" s="94">
        <v>41989</v>
      </c>
      <c r="L280" s="39">
        <v>1306866</v>
      </c>
      <c r="P280" s="78">
        <v>8704392000181</v>
      </c>
    </row>
    <row r="281" spans="2:16" ht="13.5" customHeight="1" x14ac:dyDescent="0.2">
      <c r="B281" s="100" t="s">
        <v>30</v>
      </c>
      <c r="C281" s="92" t="s">
        <v>91</v>
      </c>
      <c r="D281" s="78">
        <v>8704392000181</v>
      </c>
      <c r="E281" s="92" t="str">
        <f t="shared" si="4"/>
        <v>08.704.392/0001-81</v>
      </c>
      <c r="F281" s="99" t="str">
        <f>VLOOKUP(P281,[1]Plan1!$B$2:$L$546,4,0)&amp;", "&amp;VLOOKUP(P281,[1]Plan1!$B$2:$L$546,5,0)&amp;", "&amp;VLOOKUP(P281,[1]Plan1!$B$2:$L$546,6,0)&amp;", "&amp;VLOOKUP(P281,[1]Plan1!$B$2:$L$546,7,0)&amp;", "&amp;VLOOKUP(P281,[1]Plan1!$B$2:$L$546,8,0)&amp;", "&amp;VLOOKUP(P281,[1]Plan1!$B$2:$L$546,9,0)&amp;", CEP "&amp;VLOOKUP(P281,[1]Plan1!$B$2:$L$546,10,0)&amp;", "&amp;VLOOKUP(P281,[1]Plan1!$B$2:$L$546,11,0)</f>
        <v>AV PORTUGAL , 263, , ITAQUI , ITAPEVI , SP, CEP 06.696-060 , BR</v>
      </c>
      <c r="G281" s="92" t="s">
        <v>2657</v>
      </c>
      <c r="H281" s="92" t="s">
        <v>722</v>
      </c>
      <c r="I281" s="101">
        <v>13885.83</v>
      </c>
      <c r="J281" s="93"/>
      <c r="K281" s="94">
        <v>41996</v>
      </c>
      <c r="L281" s="39">
        <v>1306866</v>
      </c>
      <c r="P281" s="78">
        <v>8704392000181</v>
      </c>
    </row>
    <row r="282" spans="2:16" ht="13.5" customHeight="1" x14ac:dyDescent="0.2">
      <c r="B282" s="100" t="s">
        <v>30</v>
      </c>
      <c r="C282" s="92" t="s">
        <v>91</v>
      </c>
      <c r="D282" s="78">
        <v>8704392000181</v>
      </c>
      <c r="E282" s="92" t="str">
        <f t="shared" si="4"/>
        <v>08.704.392/0001-81</v>
      </c>
      <c r="F282" s="99" t="str">
        <f>VLOOKUP(P282,[1]Plan1!$B$2:$L$546,4,0)&amp;", "&amp;VLOOKUP(P282,[1]Plan1!$B$2:$L$546,5,0)&amp;", "&amp;VLOOKUP(P282,[1]Plan1!$B$2:$L$546,6,0)&amp;", "&amp;VLOOKUP(P282,[1]Plan1!$B$2:$L$546,7,0)&amp;", "&amp;VLOOKUP(P282,[1]Plan1!$B$2:$L$546,8,0)&amp;", "&amp;VLOOKUP(P282,[1]Plan1!$B$2:$L$546,9,0)&amp;", CEP "&amp;VLOOKUP(P282,[1]Plan1!$B$2:$L$546,10,0)&amp;", "&amp;VLOOKUP(P282,[1]Plan1!$B$2:$L$546,11,0)</f>
        <v>AV PORTUGAL , 263, , ITAQUI , ITAPEVI , SP, CEP 06.696-060 , BR</v>
      </c>
      <c r="G282" s="92" t="s">
        <v>2657</v>
      </c>
      <c r="H282" s="92" t="s">
        <v>723</v>
      </c>
      <c r="I282" s="101">
        <v>13885.83</v>
      </c>
      <c r="J282" s="93"/>
      <c r="K282" s="94">
        <v>42003</v>
      </c>
      <c r="L282" s="39">
        <v>1306866</v>
      </c>
      <c r="P282" s="78">
        <v>8704392000181</v>
      </c>
    </row>
    <row r="283" spans="2:16" ht="13.5" customHeight="1" x14ac:dyDescent="0.2">
      <c r="B283" s="100" t="s">
        <v>30</v>
      </c>
      <c r="C283" s="92" t="s">
        <v>91</v>
      </c>
      <c r="D283" s="78">
        <v>8704392000181</v>
      </c>
      <c r="E283" s="92" t="str">
        <f t="shared" si="4"/>
        <v>08.704.392/0001-81</v>
      </c>
      <c r="F283" s="99" t="str">
        <f>VLOOKUP(P283,[1]Plan1!$B$2:$L$546,4,0)&amp;", "&amp;VLOOKUP(P283,[1]Plan1!$B$2:$L$546,5,0)&amp;", "&amp;VLOOKUP(P283,[1]Plan1!$B$2:$L$546,6,0)&amp;", "&amp;VLOOKUP(P283,[1]Plan1!$B$2:$L$546,7,0)&amp;", "&amp;VLOOKUP(P283,[1]Plan1!$B$2:$L$546,8,0)&amp;", "&amp;VLOOKUP(P283,[1]Plan1!$B$2:$L$546,9,0)&amp;", CEP "&amp;VLOOKUP(P283,[1]Plan1!$B$2:$L$546,10,0)&amp;", "&amp;VLOOKUP(P283,[1]Plan1!$B$2:$L$546,11,0)</f>
        <v>AV PORTUGAL , 263, , ITAQUI , ITAPEVI , SP, CEP 06.696-060 , BR</v>
      </c>
      <c r="G283" s="92" t="s">
        <v>2657</v>
      </c>
      <c r="H283" s="92" t="s">
        <v>724</v>
      </c>
      <c r="I283" s="101">
        <v>13885.83</v>
      </c>
      <c r="J283" s="93"/>
      <c r="K283" s="94">
        <v>42010</v>
      </c>
      <c r="L283" s="39">
        <v>1306866</v>
      </c>
      <c r="P283" s="78">
        <v>8704392000181</v>
      </c>
    </row>
    <row r="284" spans="2:16" ht="13.5" customHeight="1" x14ac:dyDescent="0.2">
      <c r="B284" s="100" t="s">
        <v>30</v>
      </c>
      <c r="C284" s="92" t="s">
        <v>92</v>
      </c>
      <c r="D284" s="78">
        <v>43363381000186</v>
      </c>
      <c r="E284" s="92" t="str">
        <f t="shared" si="4"/>
        <v>43.363.381/0001-86</v>
      </c>
      <c r="F284" s="99" t="str">
        <f>VLOOKUP(P284,[1]Plan1!$B$2:$L$546,4,0)&amp;", "&amp;VLOOKUP(P284,[1]Plan1!$B$2:$L$546,5,0)&amp;", "&amp;VLOOKUP(P284,[1]Plan1!$B$2:$L$546,6,0)&amp;", "&amp;VLOOKUP(P284,[1]Plan1!$B$2:$L$546,7,0)&amp;", "&amp;VLOOKUP(P284,[1]Plan1!$B$2:$L$546,8,0)&amp;", "&amp;VLOOKUP(P284,[1]Plan1!$B$2:$L$546,9,0)&amp;", CEP "&amp;VLOOKUP(P284,[1]Plan1!$B$2:$L$546,10,0)&amp;", "&amp;VLOOKUP(P284,[1]Plan1!$B$2:$L$546,11,0)</f>
        <v>FAZ ESPIGAO GRANDE, S/N , , DAS ALMAS , BOM SUCESSO DE ITARARE , SP, CEP 18.475-000 , br</v>
      </c>
      <c r="G284" s="92" t="s">
        <v>2657</v>
      </c>
      <c r="H284" s="92" t="s">
        <v>725</v>
      </c>
      <c r="I284" s="101">
        <v>6186.06</v>
      </c>
      <c r="J284" s="93"/>
      <c r="K284" s="94">
        <v>41998</v>
      </c>
      <c r="L284" s="39">
        <v>1303339</v>
      </c>
      <c r="P284" s="78">
        <v>43363381000186</v>
      </c>
    </row>
    <row r="285" spans="2:16" ht="13.5" customHeight="1" x14ac:dyDescent="0.2">
      <c r="B285" s="100" t="s">
        <v>30</v>
      </c>
      <c r="C285" s="92" t="s">
        <v>93</v>
      </c>
      <c r="D285" s="78">
        <v>61460150001578</v>
      </c>
      <c r="E285" s="92" t="str">
        <f t="shared" si="4"/>
        <v>61.460.150/0015-78</v>
      </c>
      <c r="F285" s="99" t="str">
        <f>VLOOKUP(P285,[1]Plan1!$B$2:$L$546,4,0)&amp;", "&amp;VLOOKUP(P285,[1]Plan1!$B$2:$L$546,5,0)&amp;", "&amp;VLOOKUP(P285,[1]Plan1!$B$2:$L$546,6,0)&amp;", "&amp;VLOOKUP(P285,[1]Plan1!$B$2:$L$546,7,0)&amp;", "&amp;VLOOKUP(P285,[1]Plan1!$B$2:$L$546,8,0)&amp;", "&amp;VLOOKUP(P285,[1]Plan1!$B$2:$L$546,9,0)&amp;", CEP "&amp;VLOOKUP(P285,[1]Plan1!$B$2:$L$546,10,0)&amp;", "&amp;VLOOKUP(P285,[1]Plan1!$B$2:$L$546,11,0)</f>
        <v>R CYRO CORREIA PEREIRA , 2525, , CIDADE INDUSTRIAL , CURITIBA , PR, CEP 81.450-090 , BR</v>
      </c>
      <c r="G285" s="92" t="s">
        <v>2657</v>
      </c>
      <c r="H285" s="92" t="s">
        <v>726</v>
      </c>
      <c r="I285" s="101">
        <v>4554.1899999999996</v>
      </c>
      <c r="J285" s="93"/>
      <c r="K285" s="94">
        <v>42007</v>
      </c>
      <c r="L285" s="39">
        <v>1306920</v>
      </c>
      <c r="P285" s="78">
        <v>61460150001578</v>
      </c>
    </row>
    <row r="286" spans="2:16" ht="13.5" customHeight="1" x14ac:dyDescent="0.2">
      <c r="B286" s="100" t="s">
        <v>30</v>
      </c>
      <c r="C286" s="92" t="s">
        <v>93</v>
      </c>
      <c r="D286" s="78">
        <v>61460150001578</v>
      </c>
      <c r="E286" s="92" t="str">
        <f t="shared" si="4"/>
        <v>61.460.150/0015-78</v>
      </c>
      <c r="F286" s="99" t="str">
        <f>VLOOKUP(P286,[1]Plan1!$B$2:$L$546,4,0)&amp;", "&amp;VLOOKUP(P286,[1]Plan1!$B$2:$L$546,5,0)&amp;", "&amp;VLOOKUP(P286,[1]Plan1!$B$2:$L$546,6,0)&amp;", "&amp;VLOOKUP(P286,[1]Plan1!$B$2:$L$546,7,0)&amp;", "&amp;VLOOKUP(P286,[1]Plan1!$B$2:$L$546,8,0)&amp;", "&amp;VLOOKUP(P286,[1]Plan1!$B$2:$L$546,9,0)&amp;", CEP "&amp;VLOOKUP(P286,[1]Plan1!$B$2:$L$546,10,0)&amp;", "&amp;VLOOKUP(P286,[1]Plan1!$B$2:$L$546,11,0)</f>
        <v>R CYRO CORREIA PEREIRA , 2525, , CIDADE INDUSTRIAL , CURITIBA , PR, CEP 81.450-090 , BR</v>
      </c>
      <c r="G286" s="92" t="s">
        <v>2657</v>
      </c>
      <c r="H286" s="92" t="s">
        <v>727</v>
      </c>
      <c r="I286" s="101">
        <v>4554.1899999999996</v>
      </c>
      <c r="J286" s="93"/>
      <c r="K286" s="94">
        <v>42060</v>
      </c>
      <c r="L286" s="39">
        <v>1306920</v>
      </c>
      <c r="P286" s="78">
        <v>61460150001578</v>
      </c>
    </row>
    <row r="287" spans="2:16" ht="13.5" customHeight="1" x14ac:dyDescent="0.2">
      <c r="B287" s="100" t="s">
        <v>30</v>
      </c>
      <c r="C287" s="92" t="s">
        <v>93</v>
      </c>
      <c r="D287" s="78">
        <v>61460150001578</v>
      </c>
      <c r="E287" s="92" t="str">
        <f t="shared" si="4"/>
        <v>61.460.150/0015-78</v>
      </c>
      <c r="F287" s="99" t="str">
        <f>VLOOKUP(P287,[1]Plan1!$B$2:$L$546,4,0)&amp;", "&amp;VLOOKUP(P287,[1]Plan1!$B$2:$L$546,5,0)&amp;", "&amp;VLOOKUP(P287,[1]Plan1!$B$2:$L$546,6,0)&amp;", "&amp;VLOOKUP(P287,[1]Plan1!$B$2:$L$546,7,0)&amp;", "&amp;VLOOKUP(P287,[1]Plan1!$B$2:$L$546,8,0)&amp;", "&amp;VLOOKUP(P287,[1]Plan1!$B$2:$L$546,9,0)&amp;", CEP "&amp;VLOOKUP(P287,[1]Plan1!$B$2:$L$546,10,0)&amp;", "&amp;VLOOKUP(P287,[1]Plan1!$B$2:$L$546,11,0)</f>
        <v>R CYRO CORREIA PEREIRA , 2525, , CIDADE INDUSTRIAL , CURITIBA , PR, CEP 81.450-090 , BR</v>
      </c>
      <c r="G287" s="92" t="s">
        <v>2657</v>
      </c>
      <c r="H287" s="92" t="s">
        <v>728</v>
      </c>
      <c r="I287" s="101">
        <v>4934.24</v>
      </c>
      <c r="J287" s="93"/>
      <c r="K287" s="94">
        <v>42060</v>
      </c>
      <c r="L287" s="39">
        <v>1309904</v>
      </c>
      <c r="P287" s="78">
        <v>61460150001578</v>
      </c>
    </row>
    <row r="288" spans="2:16" ht="13.5" customHeight="1" x14ac:dyDescent="0.2">
      <c r="B288" s="100" t="s">
        <v>30</v>
      </c>
      <c r="C288" s="92" t="s">
        <v>93</v>
      </c>
      <c r="D288" s="78">
        <v>61460150001578</v>
      </c>
      <c r="E288" s="92" t="str">
        <f t="shared" si="4"/>
        <v>61.460.150/0015-78</v>
      </c>
      <c r="F288" s="99" t="str">
        <f>VLOOKUP(P288,[1]Plan1!$B$2:$L$546,4,0)&amp;", "&amp;VLOOKUP(P288,[1]Plan1!$B$2:$L$546,5,0)&amp;", "&amp;VLOOKUP(P288,[1]Plan1!$B$2:$L$546,6,0)&amp;", "&amp;VLOOKUP(P288,[1]Plan1!$B$2:$L$546,7,0)&amp;", "&amp;VLOOKUP(P288,[1]Plan1!$B$2:$L$546,8,0)&amp;", "&amp;VLOOKUP(P288,[1]Plan1!$B$2:$L$546,9,0)&amp;", CEP "&amp;VLOOKUP(P288,[1]Plan1!$B$2:$L$546,10,0)&amp;", "&amp;VLOOKUP(P288,[1]Plan1!$B$2:$L$546,11,0)</f>
        <v>R CYRO CORREIA PEREIRA , 2525, , CIDADE INDUSTRIAL , CURITIBA , PR, CEP 81.450-090 , BR</v>
      </c>
      <c r="G288" s="92" t="s">
        <v>2657</v>
      </c>
      <c r="H288" s="92" t="s">
        <v>729</v>
      </c>
      <c r="I288" s="101">
        <v>4934.24</v>
      </c>
      <c r="J288" s="93"/>
      <c r="K288" s="94">
        <v>42060</v>
      </c>
      <c r="L288" s="39">
        <v>1309904</v>
      </c>
      <c r="P288" s="78">
        <v>61460150001578</v>
      </c>
    </row>
    <row r="289" spans="2:16" ht="13.5" customHeight="1" x14ac:dyDescent="0.2">
      <c r="B289" s="100" t="s">
        <v>30</v>
      </c>
      <c r="C289" s="92" t="s">
        <v>93</v>
      </c>
      <c r="D289" s="78">
        <v>61460150001578</v>
      </c>
      <c r="E289" s="92" t="str">
        <f t="shared" si="4"/>
        <v>61.460.150/0015-78</v>
      </c>
      <c r="F289" s="99" t="str">
        <f>VLOOKUP(P289,[1]Plan1!$B$2:$L$546,4,0)&amp;", "&amp;VLOOKUP(P289,[1]Plan1!$B$2:$L$546,5,0)&amp;", "&amp;VLOOKUP(P289,[1]Plan1!$B$2:$L$546,6,0)&amp;", "&amp;VLOOKUP(P289,[1]Plan1!$B$2:$L$546,7,0)&amp;", "&amp;VLOOKUP(P289,[1]Plan1!$B$2:$L$546,8,0)&amp;", "&amp;VLOOKUP(P289,[1]Plan1!$B$2:$L$546,9,0)&amp;", CEP "&amp;VLOOKUP(P289,[1]Plan1!$B$2:$L$546,10,0)&amp;", "&amp;VLOOKUP(P289,[1]Plan1!$B$2:$L$546,11,0)</f>
        <v>R CYRO CORREIA PEREIRA , 2525, , CIDADE INDUSTRIAL , CURITIBA , PR, CEP 81.450-090 , BR</v>
      </c>
      <c r="G289" s="92" t="s">
        <v>2657</v>
      </c>
      <c r="H289" s="92" t="s">
        <v>730</v>
      </c>
      <c r="I289" s="101">
        <v>4934.24</v>
      </c>
      <c r="J289" s="93"/>
      <c r="K289" s="94">
        <v>42060</v>
      </c>
      <c r="L289" s="39">
        <v>1309904</v>
      </c>
      <c r="P289" s="78">
        <v>61460150001578</v>
      </c>
    </row>
    <row r="290" spans="2:16" ht="13.5" customHeight="1" x14ac:dyDescent="0.2">
      <c r="B290" s="100" t="s">
        <v>30</v>
      </c>
      <c r="C290" s="92" t="s">
        <v>93</v>
      </c>
      <c r="D290" s="78">
        <v>61460150001578</v>
      </c>
      <c r="E290" s="92" t="str">
        <f t="shared" si="4"/>
        <v>61.460.150/0015-78</v>
      </c>
      <c r="F290" s="99" t="str">
        <f>VLOOKUP(P290,[1]Plan1!$B$2:$L$546,4,0)&amp;", "&amp;VLOOKUP(P290,[1]Plan1!$B$2:$L$546,5,0)&amp;", "&amp;VLOOKUP(P290,[1]Plan1!$B$2:$L$546,6,0)&amp;", "&amp;VLOOKUP(P290,[1]Plan1!$B$2:$L$546,7,0)&amp;", "&amp;VLOOKUP(P290,[1]Plan1!$B$2:$L$546,8,0)&amp;", "&amp;VLOOKUP(P290,[1]Plan1!$B$2:$L$546,9,0)&amp;", CEP "&amp;VLOOKUP(P290,[1]Plan1!$B$2:$L$546,10,0)&amp;", "&amp;VLOOKUP(P290,[1]Plan1!$B$2:$L$546,11,0)</f>
        <v>R CYRO CORREIA PEREIRA , 2525, , CIDADE INDUSTRIAL , CURITIBA , PR, CEP 81.450-090 , BR</v>
      </c>
      <c r="G290" s="92" t="s">
        <v>2657</v>
      </c>
      <c r="H290" s="92" t="s">
        <v>731</v>
      </c>
      <c r="I290" s="101">
        <v>4934.2299999999996</v>
      </c>
      <c r="J290" s="93"/>
      <c r="K290" s="94">
        <v>42060</v>
      </c>
      <c r="L290" s="39">
        <v>1309904</v>
      </c>
      <c r="P290" s="78">
        <v>61460150001578</v>
      </c>
    </row>
    <row r="291" spans="2:16" ht="13.5" customHeight="1" x14ac:dyDescent="0.2">
      <c r="B291" s="100" t="s">
        <v>30</v>
      </c>
      <c r="C291" s="92" t="s">
        <v>93</v>
      </c>
      <c r="D291" s="78">
        <v>61460150001578</v>
      </c>
      <c r="E291" s="92" t="str">
        <f t="shared" si="4"/>
        <v>61.460.150/0015-78</v>
      </c>
      <c r="F291" s="99" t="str">
        <f>VLOOKUP(P291,[1]Plan1!$B$2:$L$546,4,0)&amp;", "&amp;VLOOKUP(P291,[1]Plan1!$B$2:$L$546,5,0)&amp;", "&amp;VLOOKUP(P291,[1]Plan1!$B$2:$L$546,6,0)&amp;", "&amp;VLOOKUP(P291,[1]Plan1!$B$2:$L$546,7,0)&amp;", "&amp;VLOOKUP(P291,[1]Plan1!$B$2:$L$546,8,0)&amp;", "&amp;VLOOKUP(P291,[1]Plan1!$B$2:$L$546,9,0)&amp;", CEP "&amp;VLOOKUP(P291,[1]Plan1!$B$2:$L$546,10,0)&amp;", "&amp;VLOOKUP(P291,[1]Plan1!$B$2:$L$546,11,0)</f>
        <v>R CYRO CORREIA PEREIRA , 2525, , CIDADE INDUSTRIAL , CURITIBA , PR, CEP 81.450-090 , BR</v>
      </c>
      <c r="G291" s="92" t="s">
        <v>2657</v>
      </c>
      <c r="H291" s="92" t="s">
        <v>732</v>
      </c>
      <c r="I291" s="101">
        <v>1881.9</v>
      </c>
      <c r="J291" s="93"/>
      <c r="K291" s="94">
        <v>42060</v>
      </c>
      <c r="L291" s="39">
        <v>1311213</v>
      </c>
      <c r="P291" s="78">
        <v>61460150001578</v>
      </c>
    </row>
    <row r="292" spans="2:16" ht="13.5" customHeight="1" x14ac:dyDescent="0.2">
      <c r="B292" s="100" t="s">
        <v>30</v>
      </c>
      <c r="C292" s="92" t="s">
        <v>93</v>
      </c>
      <c r="D292" s="78">
        <v>61460150001578</v>
      </c>
      <c r="E292" s="92" t="str">
        <f t="shared" si="4"/>
        <v>61.460.150/0015-78</v>
      </c>
      <c r="F292" s="99" t="str">
        <f>VLOOKUP(P292,[1]Plan1!$B$2:$L$546,4,0)&amp;", "&amp;VLOOKUP(P292,[1]Plan1!$B$2:$L$546,5,0)&amp;", "&amp;VLOOKUP(P292,[1]Plan1!$B$2:$L$546,6,0)&amp;", "&amp;VLOOKUP(P292,[1]Plan1!$B$2:$L$546,7,0)&amp;", "&amp;VLOOKUP(P292,[1]Plan1!$B$2:$L$546,8,0)&amp;", "&amp;VLOOKUP(P292,[1]Plan1!$B$2:$L$546,9,0)&amp;", CEP "&amp;VLOOKUP(P292,[1]Plan1!$B$2:$L$546,10,0)&amp;", "&amp;VLOOKUP(P292,[1]Plan1!$B$2:$L$546,11,0)</f>
        <v>R CYRO CORREIA PEREIRA , 2525, , CIDADE INDUSTRIAL , CURITIBA , PR, CEP 81.450-090 , BR</v>
      </c>
      <c r="G292" s="92" t="s">
        <v>2657</v>
      </c>
      <c r="H292" s="92" t="s">
        <v>733</v>
      </c>
      <c r="I292" s="101">
        <v>1881.9</v>
      </c>
      <c r="J292" s="93"/>
      <c r="K292" s="94">
        <v>42060</v>
      </c>
      <c r="L292" s="39">
        <v>1311213</v>
      </c>
      <c r="P292" s="78">
        <v>61460150001578</v>
      </c>
    </row>
    <row r="293" spans="2:16" ht="13.5" customHeight="1" x14ac:dyDescent="0.2">
      <c r="B293" s="100" t="s">
        <v>30</v>
      </c>
      <c r="C293" s="92" t="s">
        <v>93</v>
      </c>
      <c r="D293" s="78">
        <v>61460150001578</v>
      </c>
      <c r="E293" s="92" t="str">
        <f t="shared" si="4"/>
        <v>61.460.150/0015-78</v>
      </c>
      <c r="F293" s="99" t="str">
        <f>VLOOKUP(P293,[1]Plan1!$B$2:$L$546,4,0)&amp;", "&amp;VLOOKUP(P293,[1]Plan1!$B$2:$L$546,5,0)&amp;", "&amp;VLOOKUP(P293,[1]Plan1!$B$2:$L$546,6,0)&amp;", "&amp;VLOOKUP(P293,[1]Plan1!$B$2:$L$546,7,0)&amp;", "&amp;VLOOKUP(P293,[1]Plan1!$B$2:$L$546,8,0)&amp;", "&amp;VLOOKUP(P293,[1]Plan1!$B$2:$L$546,9,0)&amp;", CEP "&amp;VLOOKUP(P293,[1]Plan1!$B$2:$L$546,10,0)&amp;", "&amp;VLOOKUP(P293,[1]Plan1!$B$2:$L$546,11,0)</f>
        <v>R CYRO CORREIA PEREIRA , 2525, , CIDADE INDUSTRIAL , CURITIBA , PR, CEP 81.450-090 , BR</v>
      </c>
      <c r="G293" s="92" t="s">
        <v>2657</v>
      </c>
      <c r="H293" s="92" t="s">
        <v>734</v>
      </c>
      <c r="I293" s="101">
        <v>1881.9</v>
      </c>
      <c r="J293" s="93"/>
      <c r="K293" s="94">
        <v>42060</v>
      </c>
      <c r="L293" s="39">
        <v>1311213</v>
      </c>
      <c r="P293" s="78">
        <v>61460150001578</v>
      </c>
    </row>
    <row r="294" spans="2:16" ht="13.5" customHeight="1" x14ac:dyDescent="0.2">
      <c r="B294" s="100" t="s">
        <v>30</v>
      </c>
      <c r="C294" s="92" t="s">
        <v>93</v>
      </c>
      <c r="D294" s="78">
        <v>61460150001578</v>
      </c>
      <c r="E294" s="92" t="str">
        <f t="shared" si="4"/>
        <v>61.460.150/0015-78</v>
      </c>
      <c r="F294" s="99" t="str">
        <f>VLOOKUP(P294,[1]Plan1!$B$2:$L$546,4,0)&amp;", "&amp;VLOOKUP(P294,[1]Plan1!$B$2:$L$546,5,0)&amp;", "&amp;VLOOKUP(P294,[1]Plan1!$B$2:$L$546,6,0)&amp;", "&amp;VLOOKUP(P294,[1]Plan1!$B$2:$L$546,7,0)&amp;", "&amp;VLOOKUP(P294,[1]Plan1!$B$2:$L$546,8,0)&amp;", "&amp;VLOOKUP(P294,[1]Plan1!$B$2:$L$546,9,0)&amp;", CEP "&amp;VLOOKUP(P294,[1]Plan1!$B$2:$L$546,10,0)&amp;", "&amp;VLOOKUP(P294,[1]Plan1!$B$2:$L$546,11,0)</f>
        <v>R CYRO CORREIA PEREIRA , 2525, , CIDADE INDUSTRIAL , CURITIBA , PR, CEP 81.450-090 , BR</v>
      </c>
      <c r="G294" s="92" t="s">
        <v>2657</v>
      </c>
      <c r="H294" s="92" t="s">
        <v>735</v>
      </c>
      <c r="I294" s="101">
        <v>1881.91</v>
      </c>
      <c r="J294" s="93"/>
      <c r="K294" s="94">
        <v>42060</v>
      </c>
      <c r="L294" s="39">
        <v>1311213</v>
      </c>
      <c r="P294" s="78">
        <v>61460150001578</v>
      </c>
    </row>
    <row r="295" spans="2:16" ht="13.5" customHeight="1" x14ac:dyDescent="0.2">
      <c r="B295" s="100" t="s">
        <v>30</v>
      </c>
      <c r="C295" s="92" t="s">
        <v>94</v>
      </c>
      <c r="D295" s="78">
        <v>20191795000170</v>
      </c>
      <c r="E295" s="92" t="str">
        <f t="shared" si="4"/>
        <v>20.191.795/0001-70</v>
      </c>
      <c r="F295" s="99" t="str">
        <f>VLOOKUP(P295,[1]Plan1!$B$2:$L$546,4,0)&amp;", "&amp;VLOOKUP(P295,[1]Plan1!$B$2:$L$546,5,0)&amp;", "&amp;VLOOKUP(P295,[1]Plan1!$B$2:$L$546,6,0)&amp;", "&amp;VLOOKUP(P295,[1]Plan1!$B$2:$L$546,7,0)&amp;", "&amp;VLOOKUP(P295,[1]Plan1!$B$2:$L$546,8,0)&amp;", "&amp;VLOOKUP(P295,[1]Plan1!$B$2:$L$546,9,0)&amp;", CEP "&amp;VLOOKUP(P295,[1]Plan1!$B$2:$L$546,10,0)&amp;", "&amp;VLOOKUP(P295,[1]Plan1!$B$2:$L$546,11,0)</f>
        <v>R FREI CANECA , 61, , LIRA , ESTANCIA VELHA , RS, CEP 93.600-000, BR</v>
      </c>
      <c r="G295" s="92" t="s">
        <v>2657</v>
      </c>
      <c r="H295" s="92" t="s">
        <v>736</v>
      </c>
      <c r="I295" s="101">
        <v>3779.48</v>
      </c>
      <c r="J295" s="93"/>
      <c r="K295" s="94">
        <v>42002</v>
      </c>
      <c r="L295" s="39">
        <v>1310591</v>
      </c>
      <c r="P295" s="78">
        <v>20191795000170</v>
      </c>
    </row>
    <row r="296" spans="2:16" ht="13.5" customHeight="1" x14ac:dyDescent="0.2">
      <c r="B296" s="100" t="s">
        <v>30</v>
      </c>
      <c r="C296" s="92" t="s">
        <v>95</v>
      </c>
      <c r="D296" s="78">
        <v>16517585000151</v>
      </c>
      <c r="E296" s="92" t="str">
        <f t="shared" si="4"/>
        <v>16.517.585/0001-51</v>
      </c>
      <c r="F296" s="99" t="str">
        <f>VLOOKUP(P296,[1]Plan1!$B$2:$L$546,4,0)&amp;", "&amp;VLOOKUP(P296,[1]Plan1!$B$2:$L$546,5,0)&amp;", "&amp;VLOOKUP(P296,[1]Plan1!$B$2:$L$546,6,0)&amp;", "&amp;VLOOKUP(P296,[1]Plan1!$B$2:$L$546,7,0)&amp;", "&amp;VLOOKUP(P296,[1]Plan1!$B$2:$L$546,8,0)&amp;", "&amp;VLOOKUP(P296,[1]Plan1!$B$2:$L$546,9,0)&amp;", CEP "&amp;VLOOKUP(P296,[1]Plan1!$B$2:$L$546,10,0)&amp;", "&amp;VLOOKUP(P296,[1]Plan1!$B$2:$L$546,11,0)</f>
        <v>R JOAO BONAT, 430, APT: 103; BLOCO: 2, NOVO MUNDO , CURITIBA , PR, CEP 81.050-170 , BR</v>
      </c>
      <c r="G296" s="92" t="s">
        <v>2657</v>
      </c>
      <c r="H296" s="92" t="s">
        <v>737</v>
      </c>
      <c r="I296" s="101">
        <v>1880</v>
      </c>
      <c r="J296" s="93"/>
      <c r="K296" s="94">
        <v>41993</v>
      </c>
      <c r="L296" s="39">
        <v>1301301</v>
      </c>
      <c r="P296" s="78">
        <v>16517585000151</v>
      </c>
    </row>
    <row r="297" spans="2:16" ht="13.5" customHeight="1" x14ac:dyDescent="0.2">
      <c r="B297" s="100" t="s">
        <v>30</v>
      </c>
      <c r="C297" s="92" t="s">
        <v>96</v>
      </c>
      <c r="D297" s="78">
        <v>2564211000182</v>
      </c>
      <c r="E297" s="92" t="str">
        <f t="shared" si="4"/>
        <v>02.564.211/0001-82</v>
      </c>
      <c r="F297" s="99" t="str">
        <f>VLOOKUP(P297,[1]Plan1!$B$2:$L$546,4,0)&amp;", "&amp;VLOOKUP(P297,[1]Plan1!$B$2:$L$546,5,0)&amp;", "&amp;VLOOKUP(P297,[1]Plan1!$B$2:$L$546,6,0)&amp;", "&amp;VLOOKUP(P297,[1]Plan1!$B$2:$L$546,7,0)&amp;", "&amp;VLOOKUP(P297,[1]Plan1!$B$2:$L$546,8,0)&amp;", "&amp;VLOOKUP(P297,[1]Plan1!$B$2:$L$546,9,0)&amp;", CEP "&amp;VLOOKUP(P297,[1]Plan1!$B$2:$L$546,10,0)&amp;", "&amp;VLOOKUP(P297,[1]Plan1!$B$2:$L$546,11,0)</f>
        <v>R TAMAINDE , 275, , VILA NOVA MANCHESTER , SAO PAULO , SP, CEP 03.444-000 , BR</v>
      </c>
      <c r="G297" s="92" t="s">
        <v>2657</v>
      </c>
      <c r="H297" s="92" t="s">
        <v>738</v>
      </c>
      <c r="I297" s="101">
        <v>11038.68</v>
      </c>
      <c r="J297" s="93"/>
      <c r="K297" s="94">
        <v>41991</v>
      </c>
      <c r="L297" s="39">
        <v>1303646</v>
      </c>
      <c r="P297" s="78">
        <v>2564211000182</v>
      </c>
    </row>
    <row r="298" spans="2:16" ht="13.5" customHeight="1" x14ac:dyDescent="0.2">
      <c r="B298" s="100" t="s">
        <v>30</v>
      </c>
      <c r="C298" s="92" t="s">
        <v>96</v>
      </c>
      <c r="D298" s="78">
        <v>2564211000182</v>
      </c>
      <c r="E298" s="92" t="str">
        <f t="shared" si="4"/>
        <v>02.564.211/0001-82</v>
      </c>
      <c r="F298" s="99" t="str">
        <f>VLOOKUP(P298,[1]Plan1!$B$2:$L$546,4,0)&amp;", "&amp;VLOOKUP(P298,[1]Plan1!$B$2:$L$546,5,0)&amp;", "&amp;VLOOKUP(P298,[1]Plan1!$B$2:$L$546,6,0)&amp;", "&amp;VLOOKUP(P298,[1]Plan1!$B$2:$L$546,7,0)&amp;", "&amp;VLOOKUP(P298,[1]Plan1!$B$2:$L$546,8,0)&amp;", "&amp;VLOOKUP(P298,[1]Plan1!$B$2:$L$546,9,0)&amp;", CEP "&amp;VLOOKUP(P298,[1]Plan1!$B$2:$L$546,10,0)&amp;", "&amp;VLOOKUP(P298,[1]Plan1!$B$2:$L$546,11,0)</f>
        <v>R TAMAINDE , 275, , VILA NOVA MANCHESTER , SAO PAULO , SP, CEP 03.444-000 , BR</v>
      </c>
      <c r="G298" s="92" t="s">
        <v>2657</v>
      </c>
      <c r="H298" s="92" t="s">
        <v>739</v>
      </c>
      <c r="I298" s="101">
        <v>11038.68</v>
      </c>
      <c r="J298" s="93"/>
      <c r="K298" s="94">
        <v>41998</v>
      </c>
      <c r="L298" s="39">
        <v>1303646</v>
      </c>
      <c r="P298" s="78">
        <v>2564211000182</v>
      </c>
    </row>
    <row r="299" spans="2:16" ht="13.5" customHeight="1" x14ac:dyDescent="0.2">
      <c r="B299" s="100" t="s">
        <v>30</v>
      </c>
      <c r="C299" s="92" t="s">
        <v>96</v>
      </c>
      <c r="D299" s="78">
        <v>2564211000182</v>
      </c>
      <c r="E299" s="92" t="str">
        <f t="shared" si="4"/>
        <v>02.564.211/0001-82</v>
      </c>
      <c r="F299" s="99" t="str">
        <f>VLOOKUP(P299,[1]Plan1!$B$2:$L$546,4,0)&amp;", "&amp;VLOOKUP(P299,[1]Plan1!$B$2:$L$546,5,0)&amp;", "&amp;VLOOKUP(P299,[1]Plan1!$B$2:$L$546,6,0)&amp;", "&amp;VLOOKUP(P299,[1]Plan1!$B$2:$L$546,7,0)&amp;", "&amp;VLOOKUP(P299,[1]Plan1!$B$2:$L$546,8,0)&amp;", "&amp;VLOOKUP(P299,[1]Plan1!$B$2:$L$546,9,0)&amp;", CEP "&amp;VLOOKUP(P299,[1]Plan1!$B$2:$L$546,10,0)&amp;", "&amp;VLOOKUP(P299,[1]Plan1!$B$2:$L$546,11,0)</f>
        <v>R TAMAINDE , 275, , VILA NOVA MANCHESTER , SAO PAULO , SP, CEP 03.444-000 , BR</v>
      </c>
      <c r="G299" s="92" t="s">
        <v>2657</v>
      </c>
      <c r="H299" s="92" t="s">
        <v>740</v>
      </c>
      <c r="I299" s="101">
        <v>11038.71</v>
      </c>
      <c r="J299" s="93"/>
      <c r="K299" s="94">
        <v>42005</v>
      </c>
      <c r="L299" s="39">
        <v>1303646</v>
      </c>
      <c r="P299" s="78">
        <v>2564211000182</v>
      </c>
    </row>
    <row r="300" spans="2:16" ht="13.5" customHeight="1" x14ac:dyDescent="0.2">
      <c r="B300" s="100" t="s">
        <v>30</v>
      </c>
      <c r="C300" s="92" t="s">
        <v>96</v>
      </c>
      <c r="D300" s="78">
        <v>2564211000182</v>
      </c>
      <c r="E300" s="92" t="str">
        <f t="shared" si="4"/>
        <v>02.564.211/0001-82</v>
      </c>
      <c r="F300" s="99" t="str">
        <f>VLOOKUP(P300,[1]Plan1!$B$2:$L$546,4,0)&amp;", "&amp;VLOOKUP(P300,[1]Plan1!$B$2:$L$546,5,0)&amp;", "&amp;VLOOKUP(P300,[1]Plan1!$B$2:$L$546,6,0)&amp;", "&amp;VLOOKUP(P300,[1]Plan1!$B$2:$L$546,7,0)&amp;", "&amp;VLOOKUP(P300,[1]Plan1!$B$2:$L$546,8,0)&amp;", "&amp;VLOOKUP(P300,[1]Plan1!$B$2:$L$546,9,0)&amp;", CEP "&amp;VLOOKUP(P300,[1]Plan1!$B$2:$L$546,10,0)&amp;", "&amp;VLOOKUP(P300,[1]Plan1!$B$2:$L$546,11,0)</f>
        <v>R TAMAINDE , 275, , VILA NOVA MANCHESTER , SAO PAULO , SP, CEP 03.444-000 , BR</v>
      </c>
      <c r="G300" s="92" t="s">
        <v>2657</v>
      </c>
      <c r="H300" s="92" t="s">
        <v>741</v>
      </c>
      <c r="I300" s="101">
        <v>5793.75</v>
      </c>
      <c r="J300" s="93"/>
      <c r="K300" s="94">
        <v>42009</v>
      </c>
      <c r="L300" s="39">
        <v>1308855</v>
      </c>
      <c r="P300" s="78">
        <v>2564211000182</v>
      </c>
    </row>
    <row r="301" spans="2:16" ht="13.5" customHeight="1" x14ac:dyDescent="0.2">
      <c r="B301" s="100" t="s">
        <v>30</v>
      </c>
      <c r="C301" s="92" t="s">
        <v>96</v>
      </c>
      <c r="D301" s="78">
        <v>2564211000182</v>
      </c>
      <c r="E301" s="92" t="str">
        <f t="shared" si="4"/>
        <v>02.564.211/0001-82</v>
      </c>
      <c r="F301" s="99" t="str">
        <f>VLOOKUP(P301,[1]Plan1!$B$2:$L$546,4,0)&amp;", "&amp;VLOOKUP(P301,[1]Plan1!$B$2:$L$546,5,0)&amp;", "&amp;VLOOKUP(P301,[1]Plan1!$B$2:$L$546,6,0)&amp;", "&amp;VLOOKUP(P301,[1]Plan1!$B$2:$L$546,7,0)&amp;", "&amp;VLOOKUP(P301,[1]Plan1!$B$2:$L$546,8,0)&amp;", "&amp;VLOOKUP(P301,[1]Plan1!$B$2:$L$546,9,0)&amp;", CEP "&amp;VLOOKUP(P301,[1]Plan1!$B$2:$L$546,10,0)&amp;", "&amp;VLOOKUP(P301,[1]Plan1!$B$2:$L$546,11,0)</f>
        <v>R TAMAINDE , 275, , VILA NOVA MANCHESTER , SAO PAULO , SP, CEP 03.444-000 , BR</v>
      </c>
      <c r="G301" s="92" t="s">
        <v>2657</v>
      </c>
      <c r="H301" s="92" t="s">
        <v>742</v>
      </c>
      <c r="I301" s="101">
        <v>5793.75</v>
      </c>
      <c r="J301" s="93"/>
      <c r="K301" s="94">
        <v>42016</v>
      </c>
      <c r="L301" s="39">
        <v>1308855</v>
      </c>
      <c r="P301" s="78">
        <v>2564211000182</v>
      </c>
    </row>
    <row r="302" spans="2:16" ht="13.5" customHeight="1" x14ac:dyDescent="0.2">
      <c r="B302" s="100" t="s">
        <v>30</v>
      </c>
      <c r="C302" s="92" t="s">
        <v>96</v>
      </c>
      <c r="D302" s="78">
        <v>2564211000182</v>
      </c>
      <c r="E302" s="92" t="str">
        <f t="shared" si="4"/>
        <v>02.564.211/0001-82</v>
      </c>
      <c r="F302" s="99" t="str">
        <f>VLOOKUP(P302,[1]Plan1!$B$2:$L$546,4,0)&amp;", "&amp;VLOOKUP(P302,[1]Plan1!$B$2:$L$546,5,0)&amp;", "&amp;VLOOKUP(P302,[1]Plan1!$B$2:$L$546,6,0)&amp;", "&amp;VLOOKUP(P302,[1]Plan1!$B$2:$L$546,7,0)&amp;", "&amp;VLOOKUP(P302,[1]Plan1!$B$2:$L$546,8,0)&amp;", "&amp;VLOOKUP(P302,[1]Plan1!$B$2:$L$546,9,0)&amp;", CEP "&amp;VLOOKUP(P302,[1]Plan1!$B$2:$L$546,10,0)&amp;", "&amp;VLOOKUP(P302,[1]Plan1!$B$2:$L$546,11,0)</f>
        <v>R TAMAINDE , 275, , VILA NOVA MANCHESTER , SAO PAULO , SP, CEP 03.444-000 , BR</v>
      </c>
      <c r="G302" s="92" t="s">
        <v>2657</v>
      </c>
      <c r="H302" s="92" t="s">
        <v>743</v>
      </c>
      <c r="I302" s="101">
        <v>5793.75</v>
      </c>
      <c r="J302" s="93"/>
      <c r="K302" s="94">
        <v>42060</v>
      </c>
      <c r="L302" s="39">
        <v>1308855</v>
      </c>
      <c r="P302" s="78">
        <v>2564211000182</v>
      </c>
    </row>
    <row r="303" spans="2:16" ht="13.5" customHeight="1" x14ac:dyDescent="0.2">
      <c r="B303" s="100" t="s">
        <v>30</v>
      </c>
      <c r="C303" s="92" t="s">
        <v>96</v>
      </c>
      <c r="D303" s="78">
        <v>2564211000182</v>
      </c>
      <c r="E303" s="92" t="str">
        <f t="shared" si="4"/>
        <v>02.564.211/0001-82</v>
      </c>
      <c r="F303" s="99" t="str">
        <f>VLOOKUP(P303,[1]Plan1!$B$2:$L$546,4,0)&amp;", "&amp;VLOOKUP(P303,[1]Plan1!$B$2:$L$546,5,0)&amp;", "&amp;VLOOKUP(P303,[1]Plan1!$B$2:$L$546,6,0)&amp;", "&amp;VLOOKUP(P303,[1]Plan1!$B$2:$L$546,7,0)&amp;", "&amp;VLOOKUP(P303,[1]Plan1!$B$2:$L$546,8,0)&amp;", "&amp;VLOOKUP(P303,[1]Plan1!$B$2:$L$546,9,0)&amp;", CEP "&amp;VLOOKUP(P303,[1]Plan1!$B$2:$L$546,10,0)&amp;", "&amp;VLOOKUP(P303,[1]Plan1!$B$2:$L$546,11,0)</f>
        <v>R TAMAINDE , 275, , VILA NOVA MANCHESTER , SAO PAULO , SP, CEP 03.444-000 , BR</v>
      </c>
      <c r="G303" s="92" t="s">
        <v>2657</v>
      </c>
      <c r="H303" s="92" t="s">
        <v>744</v>
      </c>
      <c r="I303" s="101">
        <v>5793.75</v>
      </c>
      <c r="J303" s="93"/>
      <c r="K303" s="94">
        <v>42060</v>
      </c>
      <c r="L303" s="39">
        <v>1308855</v>
      </c>
      <c r="P303" s="78">
        <v>2564211000182</v>
      </c>
    </row>
    <row r="304" spans="2:16" ht="13.5" customHeight="1" x14ac:dyDescent="0.2">
      <c r="B304" s="100" t="s">
        <v>30</v>
      </c>
      <c r="C304" s="92" t="s">
        <v>96</v>
      </c>
      <c r="D304" s="78">
        <v>2564211000182</v>
      </c>
      <c r="E304" s="92" t="str">
        <f t="shared" si="4"/>
        <v>02.564.211/0001-82</v>
      </c>
      <c r="F304" s="99" t="str">
        <f>VLOOKUP(P304,[1]Plan1!$B$2:$L$546,4,0)&amp;", "&amp;VLOOKUP(P304,[1]Plan1!$B$2:$L$546,5,0)&amp;", "&amp;VLOOKUP(P304,[1]Plan1!$B$2:$L$546,6,0)&amp;", "&amp;VLOOKUP(P304,[1]Plan1!$B$2:$L$546,7,0)&amp;", "&amp;VLOOKUP(P304,[1]Plan1!$B$2:$L$546,8,0)&amp;", "&amp;VLOOKUP(P304,[1]Plan1!$B$2:$L$546,9,0)&amp;", CEP "&amp;VLOOKUP(P304,[1]Plan1!$B$2:$L$546,10,0)&amp;", "&amp;VLOOKUP(P304,[1]Plan1!$B$2:$L$546,11,0)</f>
        <v>R TAMAINDE , 275, , VILA NOVA MANCHESTER , SAO PAULO , SP, CEP 03.444-000 , BR</v>
      </c>
      <c r="G304" s="92" t="s">
        <v>2657</v>
      </c>
      <c r="H304" s="92" t="s">
        <v>745</v>
      </c>
      <c r="I304" s="101">
        <v>15720</v>
      </c>
      <c r="J304" s="93"/>
      <c r="K304" s="94">
        <v>42012</v>
      </c>
      <c r="L304" s="39">
        <v>1312646</v>
      </c>
      <c r="P304" s="78">
        <v>2564211000182</v>
      </c>
    </row>
    <row r="305" spans="2:16" ht="13.5" customHeight="1" x14ac:dyDescent="0.2">
      <c r="B305" s="100" t="s">
        <v>30</v>
      </c>
      <c r="C305" s="92" t="s">
        <v>96</v>
      </c>
      <c r="D305" s="78">
        <v>2564211000182</v>
      </c>
      <c r="E305" s="92" t="str">
        <f t="shared" si="4"/>
        <v>02.564.211/0001-82</v>
      </c>
      <c r="F305" s="99" t="str">
        <f>VLOOKUP(P305,[1]Plan1!$B$2:$L$546,4,0)&amp;", "&amp;VLOOKUP(P305,[1]Plan1!$B$2:$L$546,5,0)&amp;", "&amp;VLOOKUP(P305,[1]Plan1!$B$2:$L$546,6,0)&amp;", "&amp;VLOOKUP(P305,[1]Plan1!$B$2:$L$546,7,0)&amp;", "&amp;VLOOKUP(P305,[1]Plan1!$B$2:$L$546,8,0)&amp;", "&amp;VLOOKUP(P305,[1]Plan1!$B$2:$L$546,9,0)&amp;", CEP "&amp;VLOOKUP(P305,[1]Plan1!$B$2:$L$546,10,0)&amp;", "&amp;VLOOKUP(P305,[1]Plan1!$B$2:$L$546,11,0)</f>
        <v>R TAMAINDE , 275, , VILA NOVA MANCHESTER , SAO PAULO , SP, CEP 03.444-000 , BR</v>
      </c>
      <c r="G305" s="92" t="s">
        <v>2657</v>
      </c>
      <c r="H305" s="92" t="s">
        <v>746</v>
      </c>
      <c r="I305" s="101">
        <v>15720</v>
      </c>
      <c r="J305" s="93"/>
      <c r="K305" s="94">
        <v>42019</v>
      </c>
      <c r="L305" s="39">
        <v>1312646</v>
      </c>
      <c r="P305" s="78">
        <v>2564211000182</v>
      </c>
    </row>
    <row r="306" spans="2:16" ht="13.5" customHeight="1" x14ac:dyDescent="0.2">
      <c r="B306" s="100" t="s">
        <v>30</v>
      </c>
      <c r="C306" s="92" t="s">
        <v>96</v>
      </c>
      <c r="D306" s="78">
        <v>2564211000182</v>
      </c>
      <c r="E306" s="92" t="str">
        <f t="shared" si="4"/>
        <v>02.564.211/0001-82</v>
      </c>
      <c r="F306" s="99" t="str">
        <f>VLOOKUP(P306,[1]Plan1!$B$2:$L$546,4,0)&amp;", "&amp;VLOOKUP(P306,[1]Plan1!$B$2:$L$546,5,0)&amp;", "&amp;VLOOKUP(P306,[1]Plan1!$B$2:$L$546,6,0)&amp;", "&amp;VLOOKUP(P306,[1]Plan1!$B$2:$L$546,7,0)&amp;", "&amp;VLOOKUP(P306,[1]Plan1!$B$2:$L$546,8,0)&amp;", "&amp;VLOOKUP(P306,[1]Plan1!$B$2:$L$546,9,0)&amp;", CEP "&amp;VLOOKUP(P306,[1]Plan1!$B$2:$L$546,10,0)&amp;", "&amp;VLOOKUP(P306,[1]Plan1!$B$2:$L$546,11,0)</f>
        <v>R TAMAINDE , 275, , VILA NOVA MANCHESTER , SAO PAULO , SP, CEP 03.444-000 , BR</v>
      </c>
      <c r="G306" s="92" t="s">
        <v>2657</v>
      </c>
      <c r="H306" s="92" t="s">
        <v>747</v>
      </c>
      <c r="I306" s="101">
        <v>15720</v>
      </c>
      <c r="J306" s="93"/>
      <c r="K306" s="94">
        <v>42069</v>
      </c>
      <c r="L306" s="39">
        <v>1312646</v>
      </c>
      <c r="P306" s="78">
        <v>2564211000182</v>
      </c>
    </row>
    <row r="307" spans="2:16" ht="13.5" customHeight="1" x14ac:dyDescent="0.2">
      <c r="B307" s="100" t="s">
        <v>30</v>
      </c>
      <c r="C307" s="92" t="s">
        <v>96</v>
      </c>
      <c r="D307" s="78">
        <v>2564211000182</v>
      </c>
      <c r="E307" s="92" t="str">
        <f t="shared" si="4"/>
        <v>02.564.211/0001-82</v>
      </c>
      <c r="F307" s="99" t="str">
        <f>VLOOKUP(P307,[1]Plan1!$B$2:$L$546,4,0)&amp;", "&amp;VLOOKUP(P307,[1]Plan1!$B$2:$L$546,5,0)&amp;", "&amp;VLOOKUP(P307,[1]Plan1!$B$2:$L$546,6,0)&amp;", "&amp;VLOOKUP(P307,[1]Plan1!$B$2:$L$546,7,0)&amp;", "&amp;VLOOKUP(P307,[1]Plan1!$B$2:$L$546,8,0)&amp;", "&amp;VLOOKUP(P307,[1]Plan1!$B$2:$L$546,9,0)&amp;", CEP "&amp;VLOOKUP(P307,[1]Plan1!$B$2:$L$546,10,0)&amp;", "&amp;VLOOKUP(P307,[1]Plan1!$B$2:$L$546,11,0)</f>
        <v>R TAMAINDE , 275, , VILA NOVA MANCHESTER , SAO PAULO , SP, CEP 03.444-000 , BR</v>
      </c>
      <c r="G307" s="92" t="s">
        <v>2657</v>
      </c>
      <c r="H307" s="92" t="s">
        <v>748</v>
      </c>
      <c r="I307" s="101">
        <v>15720</v>
      </c>
      <c r="J307" s="93"/>
      <c r="K307" s="94">
        <v>42069</v>
      </c>
      <c r="L307" s="39">
        <v>1312646</v>
      </c>
      <c r="P307" s="78">
        <v>2564211000182</v>
      </c>
    </row>
    <row r="308" spans="2:16" ht="13.5" customHeight="1" x14ac:dyDescent="0.2">
      <c r="B308" s="100" t="s">
        <v>30</v>
      </c>
      <c r="C308" s="92" t="s">
        <v>97</v>
      </c>
      <c r="D308" s="78">
        <v>14007437000161</v>
      </c>
      <c r="E308" s="92" t="str">
        <f t="shared" si="4"/>
        <v>14.007.437/0001-61</v>
      </c>
      <c r="F308" s="99" t="str">
        <f>VLOOKUP(P308,[1]Plan1!$B$2:$L$546,4,0)&amp;", "&amp;VLOOKUP(P308,[1]Plan1!$B$2:$L$546,5,0)&amp;", "&amp;VLOOKUP(P308,[1]Plan1!$B$2:$L$546,6,0)&amp;", "&amp;VLOOKUP(P308,[1]Plan1!$B$2:$L$546,7,0)&amp;", "&amp;VLOOKUP(P308,[1]Plan1!$B$2:$L$546,8,0)&amp;", "&amp;VLOOKUP(P308,[1]Plan1!$B$2:$L$546,9,0)&amp;", CEP "&amp;VLOOKUP(P308,[1]Plan1!$B$2:$L$546,10,0)&amp;", "&amp;VLOOKUP(P308,[1]Plan1!$B$2:$L$546,11,0)</f>
        <v>ROD AMAPORA / PLANALTINA , S/N, KM: 4,5; , ZONA RURAL , AMAPORA , PR, CEP 87.850-000 , BR</v>
      </c>
      <c r="G308" s="92" t="s">
        <v>2657</v>
      </c>
      <c r="H308" s="92" t="s">
        <v>749</v>
      </c>
      <c r="I308" s="101">
        <v>17000</v>
      </c>
      <c r="J308" s="93"/>
      <c r="K308" s="94">
        <v>42011</v>
      </c>
      <c r="L308" s="39">
        <v>1309846</v>
      </c>
      <c r="P308" s="78">
        <v>14007437000161</v>
      </c>
    </row>
    <row r="309" spans="2:16" ht="13.5" customHeight="1" x14ac:dyDescent="0.2">
      <c r="B309" s="100" t="s">
        <v>30</v>
      </c>
      <c r="C309" s="92" t="s">
        <v>97</v>
      </c>
      <c r="D309" s="78">
        <v>14007437000161</v>
      </c>
      <c r="E309" s="92" t="str">
        <f t="shared" si="4"/>
        <v>14.007.437/0001-61</v>
      </c>
      <c r="F309" s="99" t="str">
        <f>VLOOKUP(P309,[1]Plan1!$B$2:$L$546,4,0)&amp;", "&amp;VLOOKUP(P309,[1]Plan1!$B$2:$L$546,5,0)&amp;", "&amp;VLOOKUP(P309,[1]Plan1!$B$2:$L$546,6,0)&amp;", "&amp;VLOOKUP(P309,[1]Plan1!$B$2:$L$546,7,0)&amp;", "&amp;VLOOKUP(P309,[1]Plan1!$B$2:$L$546,8,0)&amp;", "&amp;VLOOKUP(P309,[1]Plan1!$B$2:$L$546,9,0)&amp;", CEP "&amp;VLOOKUP(P309,[1]Plan1!$B$2:$L$546,10,0)&amp;", "&amp;VLOOKUP(P309,[1]Plan1!$B$2:$L$546,11,0)</f>
        <v>ROD AMAPORA / PLANALTINA , S/N, KM: 4,5; , ZONA RURAL , AMAPORA , PR, CEP 87.850-000 , BR</v>
      </c>
      <c r="G309" s="92" t="s">
        <v>2657</v>
      </c>
      <c r="H309" s="92" t="s">
        <v>750</v>
      </c>
      <c r="I309" s="101">
        <v>17000</v>
      </c>
      <c r="J309" s="93"/>
      <c r="K309" s="94">
        <v>42018</v>
      </c>
      <c r="L309" s="39">
        <v>1309846</v>
      </c>
      <c r="P309" s="78">
        <v>14007437000161</v>
      </c>
    </row>
    <row r="310" spans="2:16" ht="13.5" customHeight="1" x14ac:dyDescent="0.2">
      <c r="B310" s="100" t="s">
        <v>30</v>
      </c>
      <c r="C310" s="92" t="s">
        <v>97</v>
      </c>
      <c r="D310" s="78">
        <v>14007437000161</v>
      </c>
      <c r="E310" s="92" t="str">
        <f t="shared" si="4"/>
        <v>14.007.437/0001-61</v>
      </c>
      <c r="F310" s="99" t="str">
        <f>VLOOKUP(P310,[1]Plan1!$B$2:$L$546,4,0)&amp;", "&amp;VLOOKUP(P310,[1]Plan1!$B$2:$L$546,5,0)&amp;", "&amp;VLOOKUP(P310,[1]Plan1!$B$2:$L$546,6,0)&amp;", "&amp;VLOOKUP(P310,[1]Plan1!$B$2:$L$546,7,0)&amp;", "&amp;VLOOKUP(P310,[1]Plan1!$B$2:$L$546,8,0)&amp;", "&amp;VLOOKUP(P310,[1]Plan1!$B$2:$L$546,9,0)&amp;", CEP "&amp;VLOOKUP(P310,[1]Plan1!$B$2:$L$546,10,0)&amp;", "&amp;VLOOKUP(P310,[1]Plan1!$B$2:$L$546,11,0)</f>
        <v>ROD AMAPORA / PLANALTINA , S/N, KM: 4,5; , ZONA RURAL , AMAPORA , PR, CEP 87.850-000 , BR</v>
      </c>
      <c r="G310" s="92" t="s">
        <v>2657</v>
      </c>
      <c r="H310" s="92" t="s">
        <v>751</v>
      </c>
      <c r="I310" s="101">
        <v>16500</v>
      </c>
      <c r="J310" s="93"/>
      <c r="K310" s="94">
        <v>42069</v>
      </c>
      <c r="L310" s="39">
        <v>1312639</v>
      </c>
      <c r="P310" s="78">
        <v>14007437000161</v>
      </c>
    </row>
    <row r="311" spans="2:16" ht="13.5" customHeight="1" x14ac:dyDescent="0.2">
      <c r="B311" s="100" t="s">
        <v>30</v>
      </c>
      <c r="C311" s="92" t="s">
        <v>97</v>
      </c>
      <c r="D311" s="78">
        <v>14007437000161</v>
      </c>
      <c r="E311" s="92" t="str">
        <f t="shared" si="4"/>
        <v>14.007.437/0001-61</v>
      </c>
      <c r="F311" s="99" t="str">
        <f>VLOOKUP(P311,[1]Plan1!$B$2:$L$546,4,0)&amp;", "&amp;VLOOKUP(P311,[1]Plan1!$B$2:$L$546,5,0)&amp;", "&amp;VLOOKUP(P311,[1]Plan1!$B$2:$L$546,6,0)&amp;", "&amp;VLOOKUP(P311,[1]Plan1!$B$2:$L$546,7,0)&amp;", "&amp;VLOOKUP(P311,[1]Plan1!$B$2:$L$546,8,0)&amp;", "&amp;VLOOKUP(P311,[1]Plan1!$B$2:$L$546,9,0)&amp;", CEP "&amp;VLOOKUP(P311,[1]Plan1!$B$2:$L$546,10,0)&amp;", "&amp;VLOOKUP(P311,[1]Plan1!$B$2:$L$546,11,0)</f>
        <v>ROD AMAPORA / PLANALTINA , S/N, KM: 4,5; , ZONA RURAL , AMAPORA , PR, CEP 87.850-000 , BR</v>
      </c>
      <c r="G311" s="92" t="s">
        <v>2657</v>
      </c>
      <c r="H311" s="92" t="s">
        <v>752</v>
      </c>
      <c r="I311" s="101">
        <v>16500</v>
      </c>
      <c r="J311" s="93"/>
      <c r="K311" s="94">
        <v>42069</v>
      </c>
      <c r="L311" s="39">
        <v>1312639</v>
      </c>
      <c r="P311" s="78">
        <v>14007437000161</v>
      </c>
    </row>
    <row r="312" spans="2:16" ht="13.5" customHeight="1" x14ac:dyDescent="0.2">
      <c r="B312" s="100" t="s">
        <v>30</v>
      </c>
      <c r="C312" s="92" t="s">
        <v>97</v>
      </c>
      <c r="D312" s="78">
        <v>14007437000161</v>
      </c>
      <c r="E312" s="92" t="str">
        <f t="shared" si="4"/>
        <v>14.007.437/0001-61</v>
      </c>
      <c r="F312" s="99" t="str">
        <f>VLOOKUP(P312,[1]Plan1!$B$2:$L$546,4,0)&amp;", "&amp;VLOOKUP(P312,[1]Plan1!$B$2:$L$546,5,0)&amp;", "&amp;VLOOKUP(P312,[1]Plan1!$B$2:$L$546,6,0)&amp;", "&amp;VLOOKUP(P312,[1]Plan1!$B$2:$L$546,7,0)&amp;", "&amp;VLOOKUP(P312,[1]Plan1!$B$2:$L$546,8,0)&amp;", "&amp;VLOOKUP(P312,[1]Plan1!$B$2:$L$546,9,0)&amp;", CEP "&amp;VLOOKUP(P312,[1]Plan1!$B$2:$L$546,10,0)&amp;", "&amp;VLOOKUP(P312,[1]Plan1!$B$2:$L$546,11,0)</f>
        <v>ROD AMAPORA / PLANALTINA , S/N, KM: 4,5; , ZONA RURAL , AMAPORA , PR, CEP 87.850-000 , BR</v>
      </c>
      <c r="G312" s="92" t="s">
        <v>2657</v>
      </c>
      <c r="H312" s="92" t="s">
        <v>753</v>
      </c>
      <c r="I312" s="101">
        <v>17820</v>
      </c>
      <c r="J312" s="93"/>
      <c r="K312" s="94">
        <v>42069</v>
      </c>
      <c r="L312" s="39">
        <v>1314316</v>
      </c>
      <c r="P312" s="78">
        <v>14007437000161</v>
      </c>
    </row>
    <row r="313" spans="2:16" ht="13.5" customHeight="1" x14ac:dyDescent="0.2">
      <c r="B313" s="100" t="s">
        <v>30</v>
      </c>
      <c r="C313" s="92" t="s">
        <v>97</v>
      </c>
      <c r="D313" s="78">
        <v>14007437000161</v>
      </c>
      <c r="E313" s="92" t="str">
        <f t="shared" si="4"/>
        <v>14.007.437/0001-61</v>
      </c>
      <c r="F313" s="99" t="str">
        <f>VLOOKUP(P313,[1]Plan1!$B$2:$L$546,4,0)&amp;", "&amp;VLOOKUP(P313,[1]Plan1!$B$2:$L$546,5,0)&amp;", "&amp;VLOOKUP(P313,[1]Plan1!$B$2:$L$546,6,0)&amp;", "&amp;VLOOKUP(P313,[1]Plan1!$B$2:$L$546,7,0)&amp;", "&amp;VLOOKUP(P313,[1]Plan1!$B$2:$L$546,8,0)&amp;", "&amp;VLOOKUP(P313,[1]Plan1!$B$2:$L$546,9,0)&amp;", CEP "&amp;VLOOKUP(P313,[1]Plan1!$B$2:$L$546,10,0)&amp;", "&amp;VLOOKUP(P313,[1]Plan1!$B$2:$L$546,11,0)</f>
        <v>ROD AMAPORA / PLANALTINA , S/N, KM: 4,5; , ZONA RURAL , AMAPORA , PR, CEP 87.850-000 , BR</v>
      </c>
      <c r="G313" s="92" t="s">
        <v>2657</v>
      </c>
      <c r="H313" s="92" t="s">
        <v>754</v>
      </c>
      <c r="I313" s="101">
        <v>17820</v>
      </c>
      <c r="J313" s="93"/>
      <c r="K313" s="94">
        <v>42069</v>
      </c>
      <c r="L313" s="39">
        <v>1314316</v>
      </c>
      <c r="P313" s="78">
        <v>14007437000161</v>
      </c>
    </row>
    <row r="314" spans="2:16" ht="13.5" customHeight="1" x14ac:dyDescent="0.2">
      <c r="B314" s="100" t="s">
        <v>30</v>
      </c>
      <c r="C314" s="92" t="s">
        <v>98</v>
      </c>
      <c r="D314" s="78">
        <v>1970616001634</v>
      </c>
      <c r="E314" s="92" t="str">
        <f t="shared" si="4"/>
        <v>01.970.616/0016-34</v>
      </c>
      <c r="F314" s="99" t="str">
        <f>VLOOKUP(P314,[1]Plan1!$B$2:$L$546,4,0)&amp;", "&amp;VLOOKUP(P314,[1]Plan1!$B$2:$L$546,5,0)&amp;", "&amp;VLOOKUP(P314,[1]Plan1!$B$2:$L$546,6,0)&amp;", "&amp;VLOOKUP(P314,[1]Plan1!$B$2:$L$546,7,0)&amp;", "&amp;VLOOKUP(P314,[1]Plan1!$B$2:$L$546,8,0)&amp;", "&amp;VLOOKUP(P314,[1]Plan1!$B$2:$L$546,9,0)&amp;", CEP "&amp;VLOOKUP(P314,[1]Plan1!$B$2:$L$546,10,0)&amp;", "&amp;VLOOKUP(P314,[1]Plan1!$B$2:$L$546,11,0)</f>
        <v>R WALTER RHINOW , 1791, , LARANJEIRAS , SÃO FRANSICO DO SUL, SC, CEP 89.240-000 , BR</v>
      </c>
      <c r="G314" s="92" t="s">
        <v>2657</v>
      </c>
      <c r="H314" s="92" t="s">
        <v>755</v>
      </c>
      <c r="I314" s="101">
        <v>24086.04</v>
      </c>
      <c r="J314" s="93"/>
      <c r="K314" s="94">
        <v>42101</v>
      </c>
      <c r="L314" s="39">
        <v>1342612</v>
      </c>
      <c r="P314" s="78">
        <v>1970616001634</v>
      </c>
    </row>
    <row r="315" spans="2:16" ht="13.5" customHeight="1" x14ac:dyDescent="0.2">
      <c r="B315" s="100" t="s">
        <v>30</v>
      </c>
      <c r="C315" s="92" t="s">
        <v>99</v>
      </c>
      <c r="D315" s="78">
        <v>93511343000100</v>
      </c>
      <c r="E315" s="92" t="str">
        <f t="shared" si="4"/>
        <v>93.511.343/0001-00</v>
      </c>
      <c r="F315" s="99" t="str">
        <f>VLOOKUP(P315,[1]Plan1!$B$2:$L$546,4,0)&amp;", "&amp;VLOOKUP(P315,[1]Plan1!$B$2:$L$546,5,0)&amp;", "&amp;VLOOKUP(P315,[1]Plan1!$B$2:$L$546,6,0)&amp;", "&amp;VLOOKUP(P315,[1]Plan1!$B$2:$L$546,7,0)&amp;", "&amp;VLOOKUP(P315,[1]Plan1!$B$2:$L$546,8,0)&amp;", "&amp;VLOOKUP(P315,[1]Plan1!$B$2:$L$546,9,0)&amp;", CEP "&amp;VLOOKUP(P315,[1]Plan1!$B$2:$L$546,10,0)&amp;", "&amp;VLOOKUP(P315,[1]Plan1!$B$2:$L$546,11,0)</f>
        <v>R VEREADOR ANTONIO RODRIGUES DA ROSA , 131, , SAO JORGE, PORTAO, RS, CEP 93180000, BR</v>
      </c>
      <c r="G315" s="92" t="s">
        <v>2657</v>
      </c>
      <c r="H315" s="92" t="s">
        <v>756</v>
      </c>
      <c r="I315" s="101">
        <v>1200</v>
      </c>
      <c r="J315" s="93"/>
      <c r="K315" s="94">
        <v>41372</v>
      </c>
      <c r="L315" s="39">
        <v>1090822</v>
      </c>
      <c r="P315" s="78">
        <v>93511343000100</v>
      </c>
    </row>
    <row r="316" spans="2:16" ht="13.5" customHeight="1" x14ac:dyDescent="0.2">
      <c r="B316" s="100" t="s">
        <v>30</v>
      </c>
      <c r="C316" s="92" t="s">
        <v>99</v>
      </c>
      <c r="D316" s="78">
        <v>93511343000100</v>
      </c>
      <c r="E316" s="92" t="str">
        <f t="shared" si="4"/>
        <v>93.511.343/0001-00</v>
      </c>
      <c r="F316" s="99" t="str">
        <f>VLOOKUP(P316,[1]Plan1!$B$2:$L$546,4,0)&amp;", "&amp;VLOOKUP(P316,[1]Plan1!$B$2:$L$546,5,0)&amp;", "&amp;VLOOKUP(P316,[1]Plan1!$B$2:$L$546,6,0)&amp;", "&amp;VLOOKUP(P316,[1]Plan1!$B$2:$L$546,7,0)&amp;", "&amp;VLOOKUP(P316,[1]Plan1!$B$2:$L$546,8,0)&amp;", "&amp;VLOOKUP(P316,[1]Plan1!$B$2:$L$546,9,0)&amp;", CEP "&amp;VLOOKUP(P316,[1]Plan1!$B$2:$L$546,10,0)&amp;", "&amp;VLOOKUP(P316,[1]Plan1!$B$2:$L$546,11,0)</f>
        <v>R VEREADOR ANTONIO RODRIGUES DA ROSA , 131, , SAO JORGE, PORTAO, RS, CEP 93180000, BR</v>
      </c>
      <c r="G316" s="92" t="s">
        <v>2657</v>
      </c>
      <c r="H316" s="92" t="s">
        <v>757</v>
      </c>
      <c r="I316" s="101">
        <v>700</v>
      </c>
      <c r="J316" s="93"/>
      <c r="K316" s="94">
        <v>42062</v>
      </c>
      <c r="L316" s="39">
        <v>1330656</v>
      </c>
      <c r="P316" s="78">
        <v>93511343000100</v>
      </c>
    </row>
    <row r="317" spans="2:16" ht="13.5" customHeight="1" x14ac:dyDescent="0.2">
      <c r="B317" s="100" t="s">
        <v>30</v>
      </c>
      <c r="C317" s="92" t="s">
        <v>99</v>
      </c>
      <c r="D317" s="78">
        <v>93511343000100</v>
      </c>
      <c r="E317" s="92" t="str">
        <f t="shared" si="4"/>
        <v>93.511.343/0001-00</v>
      </c>
      <c r="F317" s="99" t="str">
        <f>VLOOKUP(P317,[1]Plan1!$B$2:$L$546,4,0)&amp;", "&amp;VLOOKUP(P317,[1]Plan1!$B$2:$L$546,5,0)&amp;", "&amp;VLOOKUP(P317,[1]Plan1!$B$2:$L$546,6,0)&amp;", "&amp;VLOOKUP(P317,[1]Plan1!$B$2:$L$546,7,0)&amp;", "&amp;VLOOKUP(P317,[1]Plan1!$B$2:$L$546,8,0)&amp;", "&amp;VLOOKUP(P317,[1]Plan1!$B$2:$L$546,9,0)&amp;", CEP "&amp;VLOOKUP(P317,[1]Plan1!$B$2:$L$546,10,0)&amp;", "&amp;VLOOKUP(P317,[1]Plan1!$B$2:$L$546,11,0)</f>
        <v>R VEREADOR ANTONIO RODRIGUES DA ROSA , 131, , SAO JORGE, PORTAO, RS, CEP 93180000, BR</v>
      </c>
      <c r="G317" s="92" t="s">
        <v>2657</v>
      </c>
      <c r="H317" s="92" t="s">
        <v>758</v>
      </c>
      <c r="I317" s="101">
        <v>960</v>
      </c>
      <c r="J317" s="93"/>
      <c r="K317" s="94">
        <v>42063</v>
      </c>
      <c r="L317" s="39">
        <v>1198837</v>
      </c>
      <c r="P317" s="78">
        <v>93511343000100</v>
      </c>
    </row>
    <row r="318" spans="2:16" ht="13.5" customHeight="1" x14ac:dyDescent="0.2">
      <c r="B318" s="100" t="s">
        <v>30</v>
      </c>
      <c r="C318" s="92" t="s">
        <v>99</v>
      </c>
      <c r="D318" s="78">
        <v>93511343000100</v>
      </c>
      <c r="E318" s="92" t="str">
        <f t="shared" si="4"/>
        <v>93.511.343/0001-00</v>
      </c>
      <c r="F318" s="99" t="str">
        <f>VLOOKUP(P318,[1]Plan1!$B$2:$L$546,4,0)&amp;", "&amp;VLOOKUP(P318,[1]Plan1!$B$2:$L$546,5,0)&amp;", "&amp;VLOOKUP(P318,[1]Plan1!$B$2:$L$546,6,0)&amp;", "&amp;VLOOKUP(P318,[1]Plan1!$B$2:$L$546,7,0)&amp;", "&amp;VLOOKUP(P318,[1]Plan1!$B$2:$L$546,8,0)&amp;", "&amp;VLOOKUP(P318,[1]Plan1!$B$2:$L$546,9,0)&amp;", CEP "&amp;VLOOKUP(P318,[1]Plan1!$B$2:$L$546,10,0)&amp;", "&amp;VLOOKUP(P318,[1]Plan1!$B$2:$L$546,11,0)</f>
        <v>R VEREADOR ANTONIO RODRIGUES DA ROSA , 131, , SAO JORGE, PORTAO, RS, CEP 93180000, BR</v>
      </c>
      <c r="G318" s="92" t="s">
        <v>2657</v>
      </c>
      <c r="H318" s="92" t="s">
        <v>759</v>
      </c>
      <c r="I318" s="101">
        <v>700</v>
      </c>
      <c r="J318" s="93"/>
      <c r="K318" s="94">
        <v>42064</v>
      </c>
      <c r="L318" s="39">
        <v>1330657</v>
      </c>
      <c r="P318" s="78">
        <v>93511343000100</v>
      </c>
    </row>
    <row r="319" spans="2:16" ht="13.5" customHeight="1" x14ac:dyDescent="0.2">
      <c r="B319" s="100" t="s">
        <v>30</v>
      </c>
      <c r="C319" s="92" t="s">
        <v>99</v>
      </c>
      <c r="D319" s="78">
        <v>93511343000100</v>
      </c>
      <c r="E319" s="92" t="str">
        <f t="shared" si="4"/>
        <v>93.511.343/0001-00</v>
      </c>
      <c r="F319" s="99" t="str">
        <f>VLOOKUP(P319,[1]Plan1!$B$2:$L$546,4,0)&amp;", "&amp;VLOOKUP(P319,[1]Plan1!$B$2:$L$546,5,0)&amp;", "&amp;VLOOKUP(P319,[1]Plan1!$B$2:$L$546,6,0)&amp;", "&amp;VLOOKUP(P319,[1]Plan1!$B$2:$L$546,7,0)&amp;", "&amp;VLOOKUP(P319,[1]Plan1!$B$2:$L$546,8,0)&amp;", "&amp;VLOOKUP(P319,[1]Plan1!$B$2:$L$546,9,0)&amp;", CEP "&amp;VLOOKUP(P319,[1]Plan1!$B$2:$L$546,10,0)&amp;", "&amp;VLOOKUP(P319,[1]Plan1!$B$2:$L$546,11,0)</f>
        <v>R VEREADOR ANTONIO RODRIGUES DA ROSA , 131, , SAO JORGE, PORTAO, RS, CEP 93180000, BR</v>
      </c>
      <c r="G319" s="92" t="s">
        <v>2657</v>
      </c>
      <c r="H319" s="92" t="s">
        <v>760</v>
      </c>
      <c r="I319" s="101">
        <v>700</v>
      </c>
      <c r="J319" s="93"/>
      <c r="K319" s="94">
        <v>42017</v>
      </c>
      <c r="L319" s="39">
        <v>1317660</v>
      </c>
      <c r="P319" s="78">
        <v>93511343000100</v>
      </c>
    </row>
    <row r="320" spans="2:16" ht="13.5" customHeight="1" x14ac:dyDescent="0.2">
      <c r="B320" s="100" t="s">
        <v>30</v>
      </c>
      <c r="C320" s="92" t="s">
        <v>99</v>
      </c>
      <c r="D320" s="78">
        <v>93511343000100</v>
      </c>
      <c r="E320" s="92" t="str">
        <f t="shared" si="4"/>
        <v>93.511.343/0001-00</v>
      </c>
      <c r="F320" s="99" t="str">
        <f>VLOOKUP(P320,[1]Plan1!$B$2:$L$546,4,0)&amp;", "&amp;VLOOKUP(P320,[1]Plan1!$B$2:$L$546,5,0)&amp;", "&amp;VLOOKUP(P320,[1]Plan1!$B$2:$L$546,6,0)&amp;", "&amp;VLOOKUP(P320,[1]Plan1!$B$2:$L$546,7,0)&amp;", "&amp;VLOOKUP(P320,[1]Plan1!$B$2:$L$546,8,0)&amp;", "&amp;VLOOKUP(P320,[1]Plan1!$B$2:$L$546,9,0)&amp;", CEP "&amp;VLOOKUP(P320,[1]Plan1!$B$2:$L$546,10,0)&amp;", "&amp;VLOOKUP(P320,[1]Plan1!$B$2:$L$546,11,0)</f>
        <v>R VEREADOR ANTONIO RODRIGUES DA ROSA , 131, , SAO JORGE, PORTAO, RS, CEP 93180000, BR</v>
      </c>
      <c r="G320" s="92" t="s">
        <v>2657</v>
      </c>
      <c r="H320" s="92" t="s">
        <v>761</v>
      </c>
      <c r="I320" s="101">
        <v>700</v>
      </c>
      <c r="J320" s="93"/>
      <c r="K320" s="94">
        <v>42002</v>
      </c>
      <c r="L320" s="39">
        <v>1310593</v>
      </c>
      <c r="P320" s="78">
        <v>93511343000100</v>
      </c>
    </row>
    <row r="321" spans="2:16" ht="13.5" customHeight="1" x14ac:dyDescent="0.2">
      <c r="B321" s="100" t="s">
        <v>30</v>
      </c>
      <c r="C321" s="92" t="s">
        <v>99</v>
      </c>
      <c r="D321" s="78">
        <v>93511343000100</v>
      </c>
      <c r="E321" s="92" t="str">
        <f t="shared" si="4"/>
        <v>93.511.343/0001-00</v>
      </c>
      <c r="F321" s="99" t="str">
        <f>VLOOKUP(P321,[1]Plan1!$B$2:$L$546,4,0)&amp;", "&amp;VLOOKUP(P321,[1]Plan1!$B$2:$L$546,5,0)&amp;", "&amp;VLOOKUP(P321,[1]Plan1!$B$2:$L$546,6,0)&amp;", "&amp;VLOOKUP(P321,[1]Plan1!$B$2:$L$546,7,0)&amp;", "&amp;VLOOKUP(P321,[1]Plan1!$B$2:$L$546,8,0)&amp;", "&amp;VLOOKUP(P321,[1]Plan1!$B$2:$L$546,9,0)&amp;", CEP "&amp;VLOOKUP(P321,[1]Plan1!$B$2:$L$546,10,0)&amp;", "&amp;VLOOKUP(P321,[1]Plan1!$B$2:$L$546,11,0)</f>
        <v>R VEREADOR ANTONIO RODRIGUES DA ROSA , 131, , SAO JORGE, PORTAO, RS, CEP 93180000, BR</v>
      </c>
      <c r="G321" s="92" t="s">
        <v>2657</v>
      </c>
      <c r="H321" s="92" t="s">
        <v>762</v>
      </c>
      <c r="I321" s="101">
        <v>700</v>
      </c>
      <c r="J321" s="93"/>
      <c r="K321" s="94">
        <v>42005</v>
      </c>
      <c r="L321" s="39">
        <v>1312898</v>
      </c>
      <c r="P321" s="78">
        <v>93511343000100</v>
      </c>
    </row>
    <row r="322" spans="2:16" ht="13.5" customHeight="1" x14ac:dyDescent="0.2">
      <c r="B322" s="100" t="s">
        <v>30</v>
      </c>
      <c r="C322" s="92" t="s">
        <v>99</v>
      </c>
      <c r="D322" s="78">
        <v>93511343000100</v>
      </c>
      <c r="E322" s="92" t="str">
        <f t="shared" si="4"/>
        <v>93.511.343/0001-00</v>
      </c>
      <c r="F322" s="99" t="str">
        <f>VLOOKUP(P322,[1]Plan1!$B$2:$L$546,4,0)&amp;", "&amp;VLOOKUP(P322,[1]Plan1!$B$2:$L$546,5,0)&amp;", "&amp;VLOOKUP(P322,[1]Plan1!$B$2:$L$546,6,0)&amp;", "&amp;VLOOKUP(P322,[1]Plan1!$B$2:$L$546,7,0)&amp;", "&amp;VLOOKUP(P322,[1]Plan1!$B$2:$L$546,8,0)&amp;", "&amp;VLOOKUP(P322,[1]Plan1!$B$2:$L$546,9,0)&amp;", CEP "&amp;VLOOKUP(P322,[1]Plan1!$B$2:$L$546,10,0)&amp;", "&amp;VLOOKUP(P322,[1]Plan1!$B$2:$L$546,11,0)</f>
        <v>R VEREADOR ANTONIO RODRIGUES DA ROSA , 131, , SAO JORGE, PORTAO, RS, CEP 93180000, BR</v>
      </c>
      <c r="G322" s="92" t="s">
        <v>2657</v>
      </c>
      <c r="H322" s="92" t="s">
        <v>763</v>
      </c>
      <c r="I322" s="101">
        <v>1020</v>
      </c>
      <c r="J322" s="93"/>
      <c r="K322" s="94">
        <v>42012</v>
      </c>
      <c r="L322" s="39">
        <v>1316400</v>
      </c>
      <c r="P322" s="78">
        <v>93511343000100</v>
      </c>
    </row>
    <row r="323" spans="2:16" ht="13.5" customHeight="1" x14ac:dyDescent="0.2">
      <c r="B323" s="100" t="s">
        <v>30</v>
      </c>
      <c r="C323" s="92" t="s">
        <v>99</v>
      </c>
      <c r="D323" s="78">
        <v>93511343000100</v>
      </c>
      <c r="E323" s="92" t="str">
        <f t="shared" si="4"/>
        <v>93.511.343/0001-00</v>
      </c>
      <c r="F323" s="99" t="str">
        <f>VLOOKUP(P323,[1]Plan1!$B$2:$L$546,4,0)&amp;", "&amp;VLOOKUP(P323,[1]Plan1!$B$2:$L$546,5,0)&amp;", "&amp;VLOOKUP(P323,[1]Plan1!$B$2:$L$546,6,0)&amp;", "&amp;VLOOKUP(P323,[1]Plan1!$B$2:$L$546,7,0)&amp;", "&amp;VLOOKUP(P323,[1]Plan1!$B$2:$L$546,8,0)&amp;", "&amp;VLOOKUP(P323,[1]Plan1!$B$2:$L$546,9,0)&amp;", CEP "&amp;VLOOKUP(P323,[1]Plan1!$B$2:$L$546,10,0)&amp;", "&amp;VLOOKUP(P323,[1]Plan1!$B$2:$L$546,11,0)</f>
        <v>R VEREADOR ANTONIO RODRIGUES DA ROSA , 131, , SAO JORGE, PORTAO, RS, CEP 93180000, BR</v>
      </c>
      <c r="G323" s="92" t="s">
        <v>2657</v>
      </c>
      <c r="H323" s="92" t="s">
        <v>764</v>
      </c>
      <c r="I323" s="101">
        <v>700</v>
      </c>
      <c r="J323" s="93"/>
      <c r="K323" s="94">
        <v>42060</v>
      </c>
      <c r="L323" s="39">
        <v>1317661</v>
      </c>
      <c r="P323" s="78">
        <v>93511343000100</v>
      </c>
    </row>
    <row r="324" spans="2:16" ht="13.5" customHeight="1" x14ac:dyDescent="0.2">
      <c r="B324" s="100" t="s">
        <v>30</v>
      </c>
      <c r="C324" s="92" t="s">
        <v>100</v>
      </c>
      <c r="D324" s="78">
        <v>72441454000109</v>
      </c>
      <c r="E324" s="92" t="str">
        <f t="shared" si="4"/>
        <v>72.441.454/0001-09</v>
      </c>
      <c r="F324" s="99" t="str">
        <f>VLOOKUP(P324,[1]Plan1!$B$2:$L$546,4,0)&amp;", "&amp;VLOOKUP(P324,[1]Plan1!$B$2:$L$546,5,0)&amp;", "&amp;VLOOKUP(P324,[1]Plan1!$B$2:$L$546,6,0)&amp;", "&amp;VLOOKUP(P324,[1]Plan1!$B$2:$L$546,7,0)&amp;", "&amp;VLOOKUP(P324,[1]Plan1!$B$2:$L$546,8,0)&amp;", "&amp;VLOOKUP(P324,[1]Plan1!$B$2:$L$546,9,0)&amp;", CEP "&amp;VLOOKUP(P324,[1]Plan1!$B$2:$L$546,10,0)&amp;", "&amp;VLOOKUP(P324,[1]Plan1!$B$2:$L$546,11,0)</f>
        <v>R BRAZ IZELLI , 607, , CIDADE INDUSTRIAL , MARINGA , PR, CEP 87.070-772 , BR</v>
      </c>
      <c r="G324" s="92" t="s">
        <v>2657</v>
      </c>
      <c r="H324" s="92" t="s">
        <v>765</v>
      </c>
      <c r="I324" s="101">
        <v>31762.5</v>
      </c>
      <c r="J324" s="93"/>
      <c r="K324" s="94">
        <v>42069</v>
      </c>
      <c r="L324" s="39">
        <v>1327278</v>
      </c>
      <c r="P324" s="78">
        <v>72441454000109</v>
      </c>
    </row>
    <row r="325" spans="2:16" ht="13.5" customHeight="1" x14ac:dyDescent="0.2">
      <c r="B325" s="100" t="s">
        <v>30</v>
      </c>
      <c r="C325" s="92" t="s">
        <v>100</v>
      </c>
      <c r="D325" s="78">
        <v>72441454000109</v>
      </c>
      <c r="E325" s="92" t="str">
        <f t="shared" si="4"/>
        <v>72.441.454/0001-09</v>
      </c>
      <c r="F325" s="99" t="str">
        <f>VLOOKUP(P325,[1]Plan1!$B$2:$L$546,4,0)&amp;", "&amp;VLOOKUP(P325,[1]Plan1!$B$2:$L$546,5,0)&amp;", "&amp;VLOOKUP(P325,[1]Plan1!$B$2:$L$546,6,0)&amp;", "&amp;VLOOKUP(P325,[1]Plan1!$B$2:$L$546,7,0)&amp;", "&amp;VLOOKUP(P325,[1]Plan1!$B$2:$L$546,8,0)&amp;", "&amp;VLOOKUP(P325,[1]Plan1!$B$2:$L$546,9,0)&amp;", CEP "&amp;VLOOKUP(P325,[1]Plan1!$B$2:$L$546,10,0)&amp;", "&amp;VLOOKUP(P325,[1]Plan1!$B$2:$L$546,11,0)</f>
        <v>R BRAZ IZELLI , 607, , CIDADE INDUSTRIAL , MARINGA , PR, CEP 87.070-772 , BR</v>
      </c>
      <c r="G325" s="92" t="s">
        <v>2657</v>
      </c>
      <c r="H325" s="92" t="s">
        <v>766</v>
      </c>
      <c r="I325" s="101">
        <v>17333.34</v>
      </c>
      <c r="J325" s="93"/>
      <c r="K325" s="94">
        <v>42065</v>
      </c>
      <c r="L325" s="39">
        <v>1337592</v>
      </c>
      <c r="P325" s="78">
        <v>72441454000109</v>
      </c>
    </row>
    <row r="326" spans="2:16" ht="13.5" customHeight="1" x14ac:dyDescent="0.2">
      <c r="B326" s="100" t="s">
        <v>30</v>
      </c>
      <c r="C326" s="92" t="s">
        <v>100</v>
      </c>
      <c r="D326" s="78">
        <v>72441454000109</v>
      </c>
      <c r="E326" s="92" t="str">
        <f t="shared" ref="E326:E389" si="5">IF(LEN(P326),TEXT(P326,"00"".""000"".""000""/""0000""-""00"),P326)</f>
        <v>72.441.454/0001-09</v>
      </c>
      <c r="F326" s="99" t="str">
        <f>VLOOKUP(P326,[1]Plan1!$B$2:$L$546,4,0)&amp;", "&amp;VLOOKUP(P326,[1]Plan1!$B$2:$L$546,5,0)&amp;", "&amp;VLOOKUP(P326,[1]Plan1!$B$2:$L$546,6,0)&amp;", "&amp;VLOOKUP(P326,[1]Plan1!$B$2:$L$546,7,0)&amp;", "&amp;VLOOKUP(P326,[1]Plan1!$B$2:$L$546,8,0)&amp;", "&amp;VLOOKUP(P326,[1]Plan1!$B$2:$L$546,9,0)&amp;", CEP "&amp;VLOOKUP(P326,[1]Plan1!$B$2:$L$546,10,0)&amp;", "&amp;VLOOKUP(P326,[1]Plan1!$B$2:$L$546,11,0)</f>
        <v>R BRAZ IZELLI , 607, , CIDADE INDUSTRIAL , MARINGA , PR, CEP 87.070-772 , BR</v>
      </c>
      <c r="G326" s="92" t="s">
        <v>2657</v>
      </c>
      <c r="H326" s="92" t="s">
        <v>767</v>
      </c>
      <c r="I326" s="101">
        <v>17333.330000000002</v>
      </c>
      <c r="J326" s="93"/>
      <c r="K326" s="94">
        <v>42072</v>
      </c>
      <c r="L326" s="39">
        <v>1337592</v>
      </c>
      <c r="P326" s="78">
        <v>72441454000109</v>
      </c>
    </row>
    <row r="327" spans="2:16" ht="13.5" customHeight="1" x14ac:dyDescent="0.2">
      <c r="B327" s="100" t="s">
        <v>30</v>
      </c>
      <c r="C327" s="92" t="s">
        <v>100</v>
      </c>
      <c r="D327" s="78">
        <v>72441454000109</v>
      </c>
      <c r="E327" s="92" t="str">
        <f t="shared" si="5"/>
        <v>72.441.454/0001-09</v>
      </c>
      <c r="F327" s="99" t="str">
        <f>VLOOKUP(P327,[1]Plan1!$B$2:$L$546,4,0)&amp;", "&amp;VLOOKUP(P327,[1]Plan1!$B$2:$L$546,5,0)&amp;", "&amp;VLOOKUP(P327,[1]Plan1!$B$2:$L$546,6,0)&amp;", "&amp;VLOOKUP(P327,[1]Plan1!$B$2:$L$546,7,0)&amp;", "&amp;VLOOKUP(P327,[1]Plan1!$B$2:$L$546,8,0)&amp;", "&amp;VLOOKUP(P327,[1]Plan1!$B$2:$L$546,9,0)&amp;", CEP "&amp;VLOOKUP(P327,[1]Plan1!$B$2:$L$546,10,0)&amp;", "&amp;VLOOKUP(P327,[1]Plan1!$B$2:$L$546,11,0)</f>
        <v>R BRAZ IZELLI , 607, , CIDADE INDUSTRIAL , MARINGA , PR, CEP 87.070-772 , BR</v>
      </c>
      <c r="G327" s="92" t="s">
        <v>2657</v>
      </c>
      <c r="H327" s="92" t="s">
        <v>768</v>
      </c>
      <c r="I327" s="101">
        <v>17333.330000000002</v>
      </c>
      <c r="J327" s="93"/>
      <c r="K327" s="94">
        <v>42079</v>
      </c>
      <c r="L327" s="39">
        <v>1337592</v>
      </c>
      <c r="P327" s="78">
        <v>72441454000109</v>
      </c>
    </row>
    <row r="328" spans="2:16" ht="13.5" customHeight="1" x14ac:dyDescent="0.2">
      <c r="B328" s="100" t="s">
        <v>30</v>
      </c>
      <c r="C328" s="92" t="s">
        <v>101</v>
      </c>
      <c r="D328" s="78">
        <v>28942225000267</v>
      </c>
      <c r="E328" s="92" t="str">
        <f t="shared" si="5"/>
        <v>28.942.225/0002-67</v>
      </c>
      <c r="F328" s="99" t="str">
        <f>VLOOKUP(P328,[1]Plan1!$B$2:$L$546,4,0)&amp;", "&amp;VLOOKUP(P328,[1]Plan1!$B$2:$L$546,5,0)&amp;", "&amp;VLOOKUP(P328,[1]Plan1!$B$2:$L$546,6,0)&amp;", "&amp;VLOOKUP(P328,[1]Plan1!$B$2:$L$546,7,0)&amp;", "&amp;VLOOKUP(P328,[1]Plan1!$B$2:$L$546,8,0)&amp;", "&amp;VLOOKUP(P328,[1]Plan1!$B$2:$L$546,9,0)&amp;", CEP "&amp;VLOOKUP(P328,[1]Plan1!$B$2:$L$546,10,0)&amp;", "&amp;VLOOKUP(P328,[1]Plan1!$B$2:$L$546,11,0)</f>
        <v>AV RUI BARBOSA , 521, , LAPA , CAMPOS DOS GOYTACAZES , RJ, CEP 28.013-000 , BR</v>
      </c>
      <c r="G328" s="92" t="s">
        <v>2657</v>
      </c>
      <c r="H328" s="92" t="s">
        <v>769</v>
      </c>
      <c r="I328" s="101">
        <v>52412.4</v>
      </c>
      <c r="J328" s="93"/>
      <c r="K328" s="94">
        <v>41935</v>
      </c>
      <c r="L328" s="39">
        <v>1285267</v>
      </c>
      <c r="P328" s="78">
        <v>28942225000267</v>
      </c>
    </row>
    <row r="329" spans="2:16" ht="13.5" customHeight="1" x14ac:dyDescent="0.2">
      <c r="B329" s="100" t="s">
        <v>30</v>
      </c>
      <c r="C329" s="92" t="s">
        <v>101</v>
      </c>
      <c r="D329" s="78">
        <v>28942225000267</v>
      </c>
      <c r="E329" s="92" t="str">
        <f t="shared" si="5"/>
        <v>28.942.225/0002-67</v>
      </c>
      <c r="F329" s="99" t="str">
        <f>VLOOKUP(P329,[1]Plan1!$B$2:$L$546,4,0)&amp;", "&amp;VLOOKUP(P329,[1]Plan1!$B$2:$L$546,5,0)&amp;", "&amp;VLOOKUP(P329,[1]Plan1!$B$2:$L$546,6,0)&amp;", "&amp;VLOOKUP(P329,[1]Plan1!$B$2:$L$546,7,0)&amp;", "&amp;VLOOKUP(P329,[1]Plan1!$B$2:$L$546,8,0)&amp;", "&amp;VLOOKUP(P329,[1]Plan1!$B$2:$L$546,9,0)&amp;", CEP "&amp;VLOOKUP(P329,[1]Plan1!$B$2:$L$546,10,0)&amp;", "&amp;VLOOKUP(P329,[1]Plan1!$B$2:$L$546,11,0)</f>
        <v>AV RUI BARBOSA , 521, , LAPA , CAMPOS DOS GOYTACAZES , RJ, CEP 28.013-000 , BR</v>
      </c>
      <c r="G329" s="92" t="s">
        <v>2657</v>
      </c>
      <c r="H329" s="92" t="s">
        <v>770</v>
      </c>
      <c r="I329" s="101">
        <v>52412.4</v>
      </c>
      <c r="J329" s="93"/>
      <c r="K329" s="94">
        <v>41942</v>
      </c>
      <c r="L329" s="39">
        <v>1285267</v>
      </c>
      <c r="P329" s="78">
        <v>28942225000267</v>
      </c>
    </row>
    <row r="330" spans="2:16" ht="13.5" customHeight="1" x14ac:dyDescent="0.2">
      <c r="B330" s="100" t="s">
        <v>30</v>
      </c>
      <c r="C330" s="92" t="s">
        <v>101</v>
      </c>
      <c r="D330" s="78">
        <v>28942225000267</v>
      </c>
      <c r="E330" s="92" t="str">
        <f t="shared" si="5"/>
        <v>28.942.225/0002-67</v>
      </c>
      <c r="F330" s="99" t="str">
        <f>VLOOKUP(P330,[1]Plan1!$B$2:$L$546,4,0)&amp;", "&amp;VLOOKUP(P330,[1]Plan1!$B$2:$L$546,5,0)&amp;", "&amp;VLOOKUP(P330,[1]Plan1!$B$2:$L$546,6,0)&amp;", "&amp;VLOOKUP(P330,[1]Plan1!$B$2:$L$546,7,0)&amp;", "&amp;VLOOKUP(P330,[1]Plan1!$B$2:$L$546,8,0)&amp;", "&amp;VLOOKUP(P330,[1]Plan1!$B$2:$L$546,9,0)&amp;", CEP "&amp;VLOOKUP(P330,[1]Plan1!$B$2:$L$546,10,0)&amp;", "&amp;VLOOKUP(P330,[1]Plan1!$B$2:$L$546,11,0)</f>
        <v>AV RUI BARBOSA , 521, , LAPA , CAMPOS DOS GOYTACAZES , RJ, CEP 28.013-000 , BR</v>
      </c>
      <c r="G330" s="92" t="s">
        <v>2657</v>
      </c>
      <c r="H330" s="92" t="s">
        <v>771</v>
      </c>
      <c r="I330" s="101">
        <v>28512</v>
      </c>
      <c r="J330" s="93"/>
      <c r="K330" s="94">
        <v>41953</v>
      </c>
      <c r="L330" s="39">
        <v>1290345</v>
      </c>
      <c r="P330" s="78">
        <v>28942225000267</v>
      </c>
    </row>
    <row r="331" spans="2:16" ht="13.5" customHeight="1" x14ac:dyDescent="0.2">
      <c r="B331" s="100" t="s">
        <v>30</v>
      </c>
      <c r="C331" s="92" t="s">
        <v>101</v>
      </c>
      <c r="D331" s="78">
        <v>28942225000267</v>
      </c>
      <c r="E331" s="92" t="str">
        <f t="shared" si="5"/>
        <v>28.942.225/0002-67</v>
      </c>
      <c r="F331" s="99" t="str">
        <f>VLOOKUP(P331,[1]Plan1!$B$2:$L$546,4,0)&amp;", "&amp;VLOOKUP(P331,[1]Plan1!$B$2:$L$546,5,0)&amp;", "&amp;VLOOKUP(P331,[1]Plan1!$B$2:$L$546,6,0)&amp;", "&amp;VLOOKUP(P331,[1]Plan1!$B$2:$L$546,7,0)&amp;", "&amp;VLOOKUP(P331,[1]Plan1!$B$2:$L$546,8,0)&amp;", "&amp;VLOOKUP(P331,[1]Plan1!$B$2:$L$546,9,0)&amp;", CEP "&amp;VLOOKUP(P331,[1]Plan1!$B$2:$L$546,10,0)&amp;", "&amp;VLOOKUP(P331,[1]Plan1!$B$2:$L$546,11,0)</f>
        <v>AV RUI BARBOSA , 521, , LAPA , CAMPOS DOS GOYTACAZES , RJ, CEP 28.013-000 , BR</v>
      </c>
      <c r="G331" s="92" t="s">
        <v>2657</v>
      </c>
      <c r="H331" s="92" t="s">
        <v>772</v>
      </c>
      <c r="I331" s="101">
        <v>28512</v>
      </c>
      <c r="J331" s="93"/>
      <c r="K331" s="94">
        <v>41960</v>
      </c>
      <c r="L331" s="39">
        <v>1290345</v>
      </c>
      <c r="P331" s="78">
        <v>28942225000267</v>
      </c>
    </row>
    <row r="332" spans="2:16" ht="13.5" customHeight="1" x14ac:dyDescent="0.2">
      <c r="B332" s="100" t="s">
        <v>30</v>
      </c>
      <c r="C332" s="92" t="s">
        <v>102</v>
      </c>
      <c r="D332" s="78">
        <v>50313451000157</v>
      </c>
      <c r="E332" s="92" t="str">
        <f t="shared" si="5"/>
        <v>50.313.451/0001-57</v>
      </c>
      <c r="F332" s="99" t="str">
        <f>VLOOKUP(P332,[1]Plan1!$B$2:$L$546,4,0)&amp;", "&amp;VLOOKUP(P332,[1]Plan1!$B$2:$L$546,5,0)&amp;", "&amp;VLOOKUP(P332,[1]Plan1!$B$2:$L$546,6,0)&amp;", "&amp;VLOOKUP(P332,[1]Plan1!$B$2:$L$546,7,0)&amp;", "&amp;VLOOKUP(P332,[1]Plan1!$B$2:$L$546,8,0)&amp;", "&amp;VLOOKUP(P332,[1]Plan1!$B$2:$L$546,9,0)&amp;", CEP "&amp;VLOOKUP(P332,[1]Plan1!$B$2:$L$546,10,0)&amp;", "&amp;VLOOKUP(P332,[1]Plan1!$B$2:$L$546,11,0)</f>
        <v>EST DE FERRO SANTOS A JUNDIAI , sn, KM 38 , km 38, santo andre, sp, CEP 09.154-100 , BR</v>
      </c>
      <c r="G332" s="92" t="s">
        <v>2657</v>
      </c>
      <c r="H332" s="92" t="s">
        <v>773</v>
      </c>
      <c r="I332" s="101">
        <v>5043.92</v>
      </c>
      <c r="J332" s="93"/>
      <c r="K332" s="94">
        <v>41981</v>
      </c>
      <c r="L332" s="39">
        <v>1302334</v>
      </c>
      <c r="P332" s="78">
        <v>50313451000157</v>
      </c>
    </row>
    <row r="333" spans="2:16" ht="13.5" customHeight="1" x14ac:dyDescent="0.2">
      <c r="B333" s="100" t="s">
        <v>30</v>
      </c>
      <c r="C333" s="92" t="s">
        <v>102</v>
      </c>
      <c r="D333" s="78">
        <v>50313451000157</v>
      </c>
      <c r="E333" s="92" t="str">
        <f t="shared" si="5"/>
        <v>50.313.451/0001-57</v>
      </c>
      <c r="F333" s="99" t="str">
        <f>VLOOKUP(P333,[1]Plan1!$B$2:$L$546,4,0)&amp;", "&amp;VLOOKUP(P333,[1]Plan1!$B$2:$L$546,5,0)&amp;", "&amp;VLOOKUP(P333,[1]Plan1!$B$2:$L$546,6,0)&amp;", "&amp;VLOOKUP(P333,[1]Plan1!$B$2:$L$546,7,0)&amp;", "&amp;VLOOKUP(P333,[1]Plan1!$B$2:$L$546,8,0)&amp;", "&amp;VLOOKUP(P333,[1]Plan1!$B$2:$L$546,9,0)&amp;", CEP "&amp;VLOOKUP(P333,[1]Plan1!$B$2:$L$546,10,0)&amp;", "&amp;VLOOKUP(P333,[1]Plan1!$B$2:$L$546,11,0)</f>
        <v>EST DE FERRO SANTOS A JUNDIAI , sn, KM 38 , km 38, santo andre, sp, CEP 09.154-100 , BR</v>
      </c>
      <c r="G333" s="92" t="s">
        <v>2657</v>
      </c>
      <c r="H333" s="92" t="s">
        <v>774</v>
      </c>
      <c r="I333" s="101">
        <v>5043.92</v>
      </c>
      <c r="J333" s="93"/>
      <c r="K333" s="94">
        <v>42003</v>
      </c>
      <c r="L333" s="39">
        <v>1310897</v>
      </c>
      <c r="P333" s="78">
        <v>50313451000157</v>
      </c>
    </row>
    <row r="334" spans="2:16" ht="13.5" customHeight="1" x14ac:dyDescent="0.2">
      <c r="B334" s="100" t="s">
        <v>30</v>
      </c>
      <c r="C334" s="92" t="s">
        <v>103</v>
      </c>
      <c r="D334" s="78">
        <v>62227509002920</v>
      </c>
      <c r="E334" s="92" t="str">
        <f t="shared" si="5"/>
        <v>62.227.509/0029-20</v>
      </c>
      <c r="F334" s="99" t="str">
        <f>VLOOKUP(P334,[1]Plan1!$B$2:$L$546,4,0)&amp;", "&amp;VLOOKUP(P334,[1]Plan1!$B$2:$L$546,5,0)&amp;", "&amp;VLOOKUP(P334,[1]Plan1!$B$2:$L$546,6,0)&amp;", "&amp;VLOOKUP(P334,[1]Plan1!$B$2:$L$546,7,0)&amp;", "&amp;VLOOKUP(P334,[1]Plan1!$B$2:$L$546,8,0)&amp;", "&amp;VLOOKUP(P334,[1]Plan1!$B$2:$L$546,9,0)&amp;", CEP "&amp;VLOOKUP(P334,[1]Plan1!$B$2:$L$546,10,0)&amp;", "&amp;VLOOKUP(P334,[1]Plan1!$B$2:$L$546,11,0)</f>
        <v>AV LADSLAU KARDOS , 380, , JARDIM ARACILIA , GUARULHOS , SP, CEP 07.250-125, BR</v>
      </c>
      <c r="G334" s="92" t="s">
        <v>2657</v>
      </c>
      <c r="H334" s="92" t="s">
        <v>775</v>
      </c>
      <c r="I334" s="101">
        <v>19</v>
      </c>
      <c r="J334" s="93"/>
      <c r="K334" s="94">
        <v>41934</v>
      </c>
      <c r="L334" s="39">
        <v>1282616</v>
      </c>
      <c r="P334" s="78">
        <v>62227509002920</v>
      </c>
    </row>
    <row r="335" spans="2:16" ht="13.5" customHeight="1" x14ac:dyDescent="0.2">
      <c r="B335" s="100" t="s">
        <v>30</v>
      </c>
      <c r="C335" s="92" t="s">
        <v>103</v>
      </c>
      <c r="D335" s="78">
        <v>62227509002920</v>
      </c>
      <c r="E335" s="92" t="str">
        <f t="shared" si="5"/>
        <v>62.227.509/0029-20</v>
      </c>
      <c r="F335" s="99" t="str">
        <f>VLOOKUP(P335,[1]Plan1!$B$2:$L$546,4,0)&amp;", "&amp;VLOOKUP(P335,[1]Plan1!$B$2:$L$546,5,0)&amp;", "&amp;VLOOKUP(P335,[1]Plan1!$B$2:$L$546,6,0)&amp;", "&amp;VLOOKUP(P335,[1]Plan1!$B$2:$L$546,7,0)&amp;", "&amp;VLOOKUP(P335,[1]Plan1!$B$2:$L$546,8,0)&amp;", "&amp;VLOOKUP(P335,[1]Plan1!$B$2:$L$546,9,0)&amp;", CEP "&amp;VLOOKUP(P335,[1]Plan1!$B$2:$L$546,10,0)&amp;", "&amp;VLOOKUP(P335,[1]Plan1!$B$2:$L$546,11,0)</f>
        <v>AV LADSLAU KARDOS , 380, , JARDIM ARACILIA , GUARULHOS , SP, CEP 07.250-125, BR</v>
      </c>
      <c r="G335" s="92" t="s">
        <v>2657</v>
      </c>
      <c r="H335" s="92" t="s">
        <v>776</v>
      </c>
      <c r="I335" s="101">
        <v>62980</v>
      </c>
      <c r="J335" s="93"/>
      <c r="K335" s="94">
        <v>41997</v>
      </c>
      <c r="L335" s="39">
        <v>1309979</v>
      </c>
      <c r="P335" s="78">
        <v>62227509002920</v>
      </c>
    </row>
    <row r="336" spans="2:16" ht="13.5" customHeight="1" x14ac:dyDescent="0.2">
      <c r="B336" s="100" t="s">
        <v>30</v>
      </c>
      <c r="C336" s="92" t="s">
        <v>103</v>
      </c>
      <c r="D336" s="78">
        <v>62227509002920</v>
      </c>
      <c r="E336" s="92" t="str">
        <f t="shared" si="5"/>
        <v>62.227.509/0029-20</v>
      </c>
      <c r="F336" s="99" t="str">
        <f>VLOOKUP(P336,[1]Plan1!$B$2:$L$546,4,0)&amp;", "&amp;VLOOKUP(P336,[1]Plan1!$B$2:$L$546,5,0)&amp;", "&amp;VLOOKUP(P336,[1]Plan1!$B$2:$L$546,6,0)&amp;", "&amp;VLOOKUP(P336,[1]Plan1!$B$2:$L$546,7,0)&amp;", "&amp;VLOOKUP(P336,[1]Plan1!$B$2:$L$546,8,0)&amp;", "&amp;VLOOKUP(P336,[1]Plan1!$B$2:$L$546,9,0)&amp;", CEP "&amp;VLOOKUP(P336,[1]Plan1!$B$2:$L$546,10,0)&amp;", "&amp;VLOOKUP(P336,[1]Plan1!$B$2:$L$546,11,0)</f>
        <v>AV LADSLAU KARDOS , 380, , JARDIM ARACILIA , GUARULHOS , SP, CEP 07.250-125, BR</v>
      </c>
      <c r="G336" s="92" t="s">
        <v>2657</v>
      </c>
      <c r="H336" s="92" t="s">
        <v>777</v>
      </c>
      <c r="I336" s="101">
        <v>11397</v>
      </c>
      <c r="J336" s="93"/>
      <c r="K336" s="94">
        <v>41999</v>
      </c>
      <c r="L336" s="39">
        <v>1309980</v>
      </c>
      <c r="P336" s="78">
        <v>62227509002920</v>
      </c>
    </row>
    <row r="337" spans="2:16" ht="13.5" customHeight="1" x14ac:dyDescent="0.2">
      <c r="B337" s="100" t="s">
        <v>30</v>
      </c>
      <c r="C337" s="92" t="s">
        <v>103</v>
      </c>
      <c r="D337" s="78">
        <v>62227509002920</v>
      </c>
      <c r="E337" s="92" t="str">
        <f t="shared" si="5"/>
        <v>62.227.509/0029-20</v>
      </c>
      <c r="F337" s="99" t="str">
        <f>VLOOKUP(P337,[1]Plan1!$B$2:$L$546,4,0)&amp;", "&amp;VLOOKUP(P337,[1]Plan1!$B$2:$L$546,5,0)&amp;", "&amp;VLOOKUP(P337,[1]Plan1!$B$2:$L$546,6,0)&amp;", "&amp;VLOOKUP(P337,[1]Plan1!$B$2:$L$546,7,0)&amp;", "&amp;VLOOKUP(P337,[1]Plan1!$B$2:$L$546,8,0)&amp;", "&amp;VLOOKUP(P337,[1]Plan1!$B$2:$L$546,9,0)&amp;", CEP "&amp;VLOOKUP(P337,[1]Plan1!$B$2:$L$546,10,0)&amp;", "&amp;VLOOKUP(P337,[1]Plan1!$B$2:$L$546,11,0)</f>
        <v>AV LADSLAU KARDOS , 380, , JARDIM ARACILIA , GUARULHOS , SP, CEP 07.250-125, BR</v>
      </c>
      <c r="G337" s="92" t="s">
        <v>2657</v>
      </c>
      <c r="H337" s="92" t="s">
        <v>778</v>
      </c>
      <c r="I337" s="101">
        <v>18555.5</v>
      </c>
      <c r="J337" s="93"/>
      <c r="K337" s="94">
        <v>42002</v>
      </c>
      <c r="L337" s="39">
        <v>1310717</v>
      </c>
      <c r="P337" s="78">
        <v>62227509002920</v>
      </c>
    </row>
    <row r="338" spans="2:16" ht="13.5" customHeight="1" x14ac:dyDescent="0.2">
      <c r="B338" s="100" t="s">
        <v>30</v>
      </c>
      <c r="C338" s="92" t="s">
        <v>103</v>
      </c>
      <c r="D338" s="78">
        <v>62227509002920</v>
      </c>
      <c r="E338" s="92" t="str">
        <f t="shared" si="5"/>
        <v>62.227.509/0029-20</v>
      </c>
      <c r="F338" s="99" t="str">
        <f>VLOOKUP(P338,[1]Plan1!$B$2:$L$546,4,0)&amp;", "&amp;VLOOKUP(P338,[1]Plan1!$B$2:$L$546,5,0)&amp;", "&amp;VLOOKUP(P338,[1]Plan1!$B$2:$L$546,6,0)&amp;", "&amp;VLOOKUP(P338,[1]Plan1!$B$2:$L$546,7,0)&amp;", "&amp;VLOOKUP(P338,[1]Plan1!$B$2:$L$546,8,0)&amp;", "&amp;VLOOKUP(P338,[1]Plan1!$B$2:$L$546,9,0)&amp;", CEP "&amp;VLOOKUP(P338,[1]Plan1!$B$2:$L$546,10,0)&amp;", "&amp;VLOOKUP(P338,[1]Plan1!$B$2:$L$546,11,0)</f>
        <v>AV LADSLAU KARDOS , 380, , JARDIM ARACILIA , GUARULHOS , SP, CEP 07.250-125, BR</v>
      </c>
      <c r="G338" s="92" t="s">
        <v>2657</v>
      </c>
      <c r="H338" s="92" t="s">
        <v>779</v>
      </c>
      <c r="I338" s="101">
        <v>2652.87</v>
      </c>
      <c r="J338" s="93"/>
      <c r="K338" s="94">
        <v>42005</v>
      </c>
      <c r="L338" s="39">
        <v>1312697</v>
      </c>
      <c r="P338" s="78">
        <v>62227509002920</v>
      </c>
    </row>
    <row r="339" spans="2:16" ht="13.5" customHeight="1" x14ac:dyDescent="0.2">
      <c r="B339" s="100" t="s">
        <v>30</v>
      </c>
      <c r="C339" s="92" t="s">
        <v>103</v>
      </c>
      <c r="D339" s="78">
        <v>62227509002920</v>
      </c>
      <c r="E339" s="92" t="str">
        <f t="shared" si="5"/>
        <v>62.227.509/0029-20</v>
      </c>
      <c r="F339" s="99" t="str">
        <f>VLOOKUP(P339,[1]Plan1!$B$2:$L$546,4,0)&amp;", "&amp;VLOOKUP(P339,[1]Plan1!$B$2:$L$546,5,0)&amp;", "&amp;VLOOKUP(P339,[1]Plan1!$B$2:$L$546,6,0)&amp;", "&amp;VLOOKUP(P339,[1]Plan1!$B$2:$L$546,7,0)&amp;", "&amp;VLOOKUP(P339,[1]Plan1!$B$2:$L$546,8,0)&amp;", "&amp;VLOOKUP(P339,[1]Plan1!$B$2:$L$546,9,0)&amp;", CEP "&amp;VLOOKUP(P339,[1]Plan1!$B$2:$L$546,10,0)&amp;", "&amp;VLOOKUP(P339,[1]Plan1!$B$2:$L$546,11,0)</f>
        <v>AV LADSLAU KARDOS , 380, , JARDIM ARACILIA , GUARULHOS , SP, CEP 07.250-125, BR</v>
      </c>
      <c r="G339" s="92" t="s">
        <v>2657</v>
      </c>
      <c r="H339" s="92" t="s">
        <v>780</v>
      </c>
      <c r="I339" s="101">
        <v>18378.5</v>
      </c>
      <c r="J339" s="93"/>
      <c r="K339" s="94">
        <v>42006</v>
      </c>
      <c r="L339" s="39">
        <v>1312991</v>
      </c>
      <c r="P339" s="78">
        <v>62227509002920</v>
      </c>
    </row>
    <row r="340" spans="2:16" ht="13.5" customHeight="1" x14ac:dyDescent="0.2">
      <c r="B340" s="100" t="s">
        <v>30</v>
      </c>
      <c r="C340" s="92" t="s">
        <v>103</v>
      </c>
      <c r="D340" s="78">
        <v>62227509002920</v>
      </c>
      <c r="E340" s="92" t="str">
        <f t="shared" si="5"/>
        <v>62.227.509/0029-20</v>
      </c>
      <c r="F340" s="99" t="str">
        <f>VLOOKUP(P340,[1]Plan1!$B$2:$L$546,4,0)&amp;", "&amp;VLOOKUP(P340,[1]Plan1!$B$2:$L$546,5,0)&amp;", "&amp;VLOOKUP(P340,[1]Plan1!$B$2:$L$546,6,0)&amp;", "&amp;VLOOKUP(P340,[1]Plan1!$B$2:$L$546,7,0)&amp;", "&amp;VLOOKUP(P340,[1]Plan1!$B$2:$L$546,8,0)&amp;", "&amp;VLOOKUP(P340,[1]Plan1!$B$2:$L$546,9,0)&amp;", CEP "&amp;VLOOKUP(P340,[1]Plan1!$B$2:$L$546,10,0)&amp;", "&amp;VLOOKUP(P340,[1]Plan1!$B$2:$L$546,11,0)</f>
        <v>AV LADSLAU KARDOS , 380, , JARDIM ARACILIA , GUARULHOS , SP, CEP 07.250-125, BR</v>
      </c>
      <c r="G340" s="92" t="s">
        <v>2657</v>
      </c>
      <c r="H340" s="92" t="s">
        <v>781</v>
      </c>
      <c r="I340" s="101">
        <v>18378.5</v>
      </c>
      <c r="J340" s="93"/>
      <c r="K340" s="94">
        <v>42009</v>
      </c>
      <c r="L340" s="39">
        <v>1314407</v>
      </c>
      <c r="P340" s="78">
        <v>62227509002920</v>
      </c>
    </row>
    <row r="341" spans="2:16" ht="13.5" customHeight="1" x14ac:dyDescent="0.2">
      <c r="B341" s="100" t="s">
        <v>30</v>
      </c>
      <c r="C341" s="92" t="s">
        <v>103</v>
      </c>
      <c r="D341" s="78">
        <v>62227509002920</v>
      </c>
      <c r="E341" s="92" t="str">
        <f t="shared" si="5"/>
        <v>62.227.509/0029-20</v>
      </c>
      <c r="F341" s="99" t="str">
        <f>VLOOKUP(P341,[1]Plan1!$B$2:$L$546,4,0)&amp;", "&amp;VLOOKUP(P341,[1]Plan1!$B$2:$L$546,5,0)&amp;", "&amp;VLOOKUP(P341,[1]Plan1!$B$2:$L$546,6,0)&amp;", "&amp;VLOOKUP(P341,[1]Plan1!$B$2:$L$546,7,0)&amp;", "&amp;VLOOKUP(P341,[1]Plan1!$B$2:$L$546,8,0)&amp;", "&amp;VLOOKUP(P341,[1]Plan1!$B$2:$L$546,9,0)&amp;", CEP "&amp;VLOOKUP(P341,[1]Plan1!$B$2:$L$546,10,0)&amp;", "&amp;VLOOKUP(P341,[1]Plan1!$B$2:$L$546,11,0)</f>
        <v>AV LADSLAU KARDOS , 380, , JARDIM ARACILIA , GUARULHOS , SP, CEP 07.250-125, BR</v>
      </c>
      <c r="G341" s="92" t="s">
        <v>2657</v>
      </c>
      <c r="H341" s="92" t="s">
        <v>782</v>
      </c>
      <c r="I341" s="101">
        <v>42686.5</v>
      </c>
      <c r="J341" s="93"/>
      <c r="K341" s="94">
        <v>42017</v>
      </c>
      <c r="L341" s="39">
        <v>1317752</v>
      </c>
      <c r="P341" s="78">
        <v>62227509002920</v>
      </c>
    </row>
    <row r="342" spans="2:16" ht="13.5" customHeight="1" x14ac:dyDescent="0.2">
      <c r="B342" s="100" t="s">
        <v>30</v>
      </c>
      <c r="C342" s="92" t="s">
        <v>103</v>
      </c>
      <c r="D342" s="78">
        <v>62227509002920</v>
      </c>
      <c r="E342" s="92" t="str">
        <f t="shared" si="5"/>
        <v>62.227.509/0029-20</v>
      </c>
      <c r="F342" s="99" t="str">
        <f>VLOOKUP(P342,[1]Plan1!$B$2:$L$546,4,0)&amp;", "&amp;VLOOKUP(P342,[1]Plan1!$B$2:$L$546,5,0)&amp;", "&amp;VLOOKUP(P342,[1]Plan1!$B$2:$L$546,6,0)&amp;", "&amp;VLOOKUP(P342,[1]Plan1!$B$2:$L$546,7,0)&amp;", "&amp;VLOOKUP(P342,[1]Plan1!$B$2:$L$546,8,0)&amp;", "&amp;VLOOKUP(P342,[1]Plan1!$B$2:$L$546,9,0)&amp;", CEP "&amp;VLOOKUP(P342,[1]Plan1!$B$2:$L$546,10,0)&amp;", "&amp;VLOOKUP(P342,[1]Plan1!$B$2:$L$546,11,0)</f>
        <v>AV LADSLAU KARDOS , 380, , JARDIM ARACILIA , GUARULHOS , SP, CEP 07.250-125, BR</v>
      </c>
      <c r="G342" s="92" t="s">
        <v>2657</v>
      </c>
      <c r="H342" s="92" t="s">
        <v>783</v>
      </c>
      <c r="I342" s="101">
        <v>11446</v>
      </c>
      <c r="J342" s="93"/>
      <c r="K342" s="94">
        <v>42018</v>
      </c>
      <c r="L342" s="39">
        <v>1318343</v>
      </c>
      <c r="P342" s="78">
        <v>62227509002920</v>
      </c>
    </row>
    <row r="343" spans="2:16" ht="13.5" customHeight="1" x14ac:dyDescent="0.2">
      <c r="B343" s="100" t="s">
        <v>30</v>
      </c>
      <c r="C343" s="92" t="s">
        <v>104</v>
      </c>
      <c r="D343" s="78">
        <v>61971040000175</v>
      </c>
      <c r="E343" s="92" t="str">
        <f t="shared" si="5"/>
        <v>61.971.040/0001-75</v>
      </c>
      <c r="F343" s="99" t="str">
        <f>VLOOKUP(P343,[1]Plan1!$B$2:$L$546,4,0)&amp;", "&amp;VLOOKUP(P343,[1]Plan1!$B$2:$L$546,5,0)&amp;", "&amp;VLOOKUP(P343,[1]Plan1!$B$2:$L$546,6,0)&amp;", "&amp;VLOOKUP(P343,[1]Plan1!$B$2:$L$546,7,0)&amp;", "&amp;VLOOKUP(P343,[1]Plan1!$B$2:$L$546,8,0)&amp;", "&amp;VLOOKUP(P343,[1]Plan1!$B$2:$L$546,9,0)&amp;", CEP "&amp;VLOOKUP(P343,[1]Plan1!$B$2:$L$546,10,0)&amp;", "&amp;VLOOKUP(P343,[1]Plan1!$B$2:$L$546,11,0)</f>
        <v>R SAO JOAO DO ARAGUAIA, 285, , JARDIM CALIFORNIA, BARUERI , SP, CEP 06.409-060 , br</v>
      </c>
      <c r="G343" s="92" t="s">
        <v>2657</v>
      </c>
      <c r="H343" s="92" t="s">
        <v>784</v>
      </c>
      <c r="I343" s="101">
        <v>1339.2</v>
      </c>
      <c r="J343" s="93"/>
      <c r="K343" s="94">
        <v>42060</v>
      </c>
      <c r="L343" s="39">
        <v>1325558</v>
      </c>
      <c r="P343" s="78">
        <v>61971040000175</v>
      </c>
    </row>
    <row r="344" spans="2:16" ht="13.5" customHeight="1" x14ac:dyDescent="0.2">
      <c r="B344" s="100" t="s">
        <v>30</v>
      </c>
      <c r="C344" s="92" t="s">
        <v>104</v>
      </c>
      <c r="D344" s="78">
        <v>61971040000175</v>
      </c>
      <c r="E344" s="92" t="str">
        <f t="shared" si="5"/>
        <v>61.971.040/0001-75</v>
      </c>
      <c r="F344" s="99" t="str">
        <f>VLOOKUP(P344,[1]Plan1!$B$2:$L$546,4,0)&amp;", "&amp;VLOOKUP(P344,[1]Plan1!$B$2:$L$546,5,0)&amp;", "&amp;VLOOKUP(P344,[1]Plan1!$B$2:$L$546,6,0)&amp;", "&amp;VLOOKUP(P344,[1]Plan1!$B$2:$L$546,7,0)&amp;", "&amp;VLOOKUP(P344,[1]Plan1!$B$2:$L$546,8,0)&amp;", "&amp;VLOOKUP(P344,[1]Plan1!$B$2:$L$546,9,0)&amp;", CEP "&amp;VLOOKUP(P344,[1]Plan1!$B$2:$L$546,10,0)&amp;", "&amp;VLOOKUP(P344,[1]Plan1!$B$2:$L$546,11,0)</f>
        <v>R SAO JOAO DO ARAGUAIA, 285, , JARDIM CALIFORNIA, BARUERI , SP, CEP 06.409-060 , br</v>
      </c>
      <c r="G344" s="92" t="s">
        <v>2657</v>
      </c>
      <c r="H344" s="92" t="s">
        <v>785</v>
      </c>
      <c r="I344" s="101">
        <v>1339.2</v>
      </c>
      <c r="J344" s="93"/>
      <c r="K344" s="94">
        <v>42065</v>
      </c>
      <c r="L344" s="39">
        <v>1325558</v>
      </c>
      <c r="P344" s="78">
        <v>61971040000175</v>
      </c>
    </row>
    <row r="345" spans="2:16" ht="13.5" customHeight="1" x14ac:dyDescent="0.2">
      <c r="B345" s="100" t="s">
        <v>30</v>
      </c>
      <c r="C345" s="92" t="s">
        <v>104</v>
      </c>
      <c r="D345" s="78">
        <v>61971040000175</v>
      </c>
      <c r="E345" s="92" t="str">
        <f t="shared" si="5"/>
        <v>61.971.040/0001-75</v>
      </c>
      <c r="F345" s="99" t="str">
        <f>VLOOKUP(P345,[1]Plan1!$B$2:$L$546,4,0)&amp;", "&amp;VLOOKUP(P345,[1]Plan1!$B$2:$L$546,5,0)&amp;", "&amp;VLOOKUP(P345,[1]Plan1!$B$2:$L$546,6,0)&amp;", "&amp;VLOOKUP(P345,[1]Plan1!$B$2:$L$546,7,0)&amp;", "&amp;VLOOKUP(P345,[1]Plan1!$B$2:$L$546,8,0)&amp;", "&amp;VLOOKUP(P345,[1]Plan1!$B$2:$L$546,9,0)&amp;", CEP "&amp;VLOOKUP(P345,[1]Plan1!$B$2:$L$546,10,0)&amp;", "&amp;VLOOKUP(P345,[1]Plan1!$B$2:$L$546,11,0)</f>
        <v>R SAO JOAO DO ARAGUAIA, 285, , JARDIM CALIFORNIA, BARUERI , SP, CEP 06.409-060 , br</v>
      </c>
      <c r="G345" s="92" t="s">
        <v>2657</v>
      </c>
      <c r="H345" s="92" t="s">
        <v>786</v>
      </c>
      <c r="I345" s="101">
        <v>1339.2</v>
      </c>
      <c r="J345" s="93"/>
      <c r="K345" s="94">
        <v>42064</v>
      </c>
      <c r="L345" s="39">
        <v>1325558</v>
      </c>
      <c r="P345" s="78">
        <v>61971040000175</v>
      </c>
    </row>
    <row r="346" spans="2:16" ht="13.5" customHeight="1" x14ac:dyDescent="0.2">
      <c r="B346" s="100" t="s">
        <v>30</v>
      </c>
      <c r="C346" s="92" t="s">
        <v>105</v>
      </c>
      <c r="D346" s="78">
        <v>14727457000107</v>
      </c>
      <c r="E346" s="92" t="str">
        <f t="shared" si="5"/>
        <v>14.727.457/0001-07</v>
      </c>
      <c r="F346" s="99" t="str">
        <f>VLOOKUP(P346,[1]Plan1!$B$2:$L$546,4,0)&amp;", "&amp;VLOOKUP(P346,[1]Plan1!$B$2:$L$546,5,0)&amp;", "&amp;VLOOKUP(P346,[1]Plan1!$B$2:$L$546,6,0)&amp;", "&amp;VLOOKUP(P346,[1]Plan1!$B$2:$L$546,7,0)&amp;", "&amp;VLOOKUP(P346,[1]Plan1!$B$2:$L$546,8,0)&amp;", "&amp;VLOOKUP(P346,[1]Plan1!$B$2:$L$546,9,0)&amp;", CEP "&amp;VLOOKUP(P346,[1]Plan1!$B$2:$L$546,10,0)&amp;", "&amp;VLOOKUP(P346,[1]Plan1!$B$2:$L$546,11,0)</f>
        <v>R JOAO URSULO RIBEIRO , 640, TERREO, POLO PETROQUIMICO DE CAMACARI , CAMACARI , BAHIA, CEP 42.810-030 , BR</v>
      </c>
      <c r="G346" s="92" t="s">
        <v>2657</v>
      </c>
      <c r="H346" s="92" t="s">
        <v>787</v>
      </c>
      <c r="I346" s="101">
        <v>5647.79</v>
      </c>
      <c r="J346" s="93"/>
      <c r="K346" s="94">
        <v>42062</v>
      </c>
      <c r="L346" s="39">
        <v>1318667</v>
      </c>
      <c r="P346" s="78">
        <v>14727457000107</v>
      </c>
    </row>
    <row r="347" spans="2:16" ht="13.5" customHeight="1" x14ac:dyDescent="0.2">
      <c r="B347" s="100" t="s">
        <v>30</v>
      </c>
      <c r="C347" s="92" t="s">
        <v>105</v>
      </c>
      <c r="D347" s="78">
        <v>14727457000107</v>
      </c>
      <c r="E347" s="92" t="str">
        <f t="shared" si="5"/>
        <v>14.727.457/0001-07</v>
      </c>
      <c r="F347" s="99" t="str">
        <f>VLOOKUP(P347,[1]Plan1!$B$2:$L$546,4,0)&amp;", "&amp;VLOOKUP(P347,[1]Plan1!$B$2:$L$546,5,0)&amp;", "&amp;VLOOKUP(P347,[1]Plan1!$B$2:$L$546,6,0)&amp;", "&amp;VLOOKUP(P347,[1]Plan1!$B$2:$L$546,7,0)&amp;", "&amp;VLOOKUP(P347,[1]Plan1!$B$2:$L$546,8,0)&amp;", "&amp;VLOOKUP(P347,[1]Plan1!$B$2:$L$546,9,0)&amp;", CEP "&amp;VLOOKUP(P347,[1]Plan1!$B$2:$L$546,10,0)&amp;", "&amp;VLOOKUP(P347,[1]Plan1!$B$2:$L$546,11,0)</f>
        <v>R JOAO URSULO RIBEIRO , 640, TERREO, POLO PETROQUIMICO DE CAMACARI , CAMACARI , BAHIA, CEP 42.810-030 , BR</v>
      </c>
      <c r="G347" s="92" t="s">
        <v>2657</v>
      </c>
      <c r="H347" s="92" t="s">
        <v>788</v>
      </c>
      <c r="I347" s="101">
        <v>12654.84</v>
      </c>
      <c r="J347" s="93"/>
      <c r="K347" s="94">
        <v>42062</v>
      </c>
      <c r="L347" s="39">
        <v>1318668</v>
      </c>
      <c r="P347" s="78">
        <v>14727457000107</v>
      </c>
    </row>
    <row r="348" spans="2:16" ht="13.5" customHeight="1" x14ac:dyDescent="0.2">
      <c r="B348" s="100" t="s">
        <v>30</v>
      </c>
      <c r="C348" s="92" t="s">
        <v>105</v>
      </c>
      <c r="D348" s="78">
        <v>14727457000107</v>
      </c>
      <c r="E348" s="92" t="str">
        <f t="shared" si="5"/>
        <v>14.727.457/0001-07</v>
      </c>
      <c r="F348" s="99" t="str">
        <f>VLOOKUP(P348,[1]Plan1!$B$2:$L$546,4,0)&amp;", "&amp;VLOOKUP(P348,[1]Plan1!$B$2:$L$546,5,0)&amp;", "&amp;VLOOKUP(P348,[1]Plan1!$B$2:$L$546,6,0)&amp;", "&amp;VLOOKUP(P348,[1]Plan1!$B$2:$L$546,7,0)&amp;", "&amp;VLOOKUP(P348,[1]Plan1!$B$2:$L$546,8,0)&amp;", "&amp;VLOOKUP(P348,[1]Plan1!$B$2:$L$546,9,0)&amp;", CEP "&amp;VLOOKUP(P348,[1]Plan1!$B$2:$L$546,10,0)&amp;", "&amp;VLOOKUP(P348,[1]Plan1!$B$2:$L$546,11,0)</f>
        <v>R JOAO URSULO RIBEIRO , 640, TERREO, POLO PETROQUIMICO DE CAMACARI , CAMACARI , BAHIA, CEP 42.810-030 , BR</v>
      </c>
      <c r="G348" s="92" t="s">
        <v>2657</v>
      </c>
      <c r="H348" s="92" t="s">
        <v>789</v>
      </c>
      <c r="I348" s="101">
        <v>23967.5</v>
      </c>
      <c r="J348" s="93"/>
      <c r="K348" s="94">
        <v>42062</v>
      </c>
      <c r="L348" s="39">
        <v>1318669</v>
      </c>
      <c r="P348" s="78">
        <v>14727457000107</v>
      </c>
    </row>
    <row r="349" spans="2:16" ht="13.5" customHeight="1" x14ac:dyDescent="0.2">
      <c r="B349" s="100" t="s">
        <v>30</v>
      </c>
      <c r="C349" s="92" t="s">
        <v>105</v>
      </c>
      <c r="D349" s="78">
        <v>14727457000107</v>
      </c>
      <c r="E349" s="92" t="str">
        <f t="shared" si="5"/>
        <v>14.727.457/0001-07</v>
      </c>
      <c r="F349" s="99" t="str">
        <f>VLOOKUP(P349,[1]Plan1!$B$2:$L$546,4,0)&amp;", "&amp;VLOOKUP(P349,[1]Plan1!$B$2:$L$546,5,0)&amp;", "&amp;VLOOKUP(P349,[1]Plan1!$B$2:$L$546,6,0)&amp;", "&amp;VLOOKUP(P349,[1]Plan1!$B$2:$L$546,7,0)&amp;", "&amp;VLOOKUP(P349,[1]Plan1!$B$2:$L$546,8,0)&amp;", "&amp;VLOOKUP(P349,[1]Plan1!$B$2:$L$546,9,0)&amp;", CEP "&amp;VLOOKUP(P349,[1]Plan1!$B$2:$L$546,10,0)&amp;", "&amp;VLOOKUP(P349,[1]Plan1!$B$2:$L$546,11,0)</f>
        <v>R JOAO URSULO RIBEIRO , 640, TERREO, POLO PETROQUIMICO DE CAMACARI , CAMACARI , BAHIA, CEP 42.810-030 , BR</v>
      </c>
      <c r="G349" s="92" t="s">
        <v>2657</v>
      </c>
      <c r="H349" s="92" t="s">
        <v>790</v>
      </c>
      <c r="I349" s="101">
        <v>24159.24</v>
      </c>
      <c r="J349" s="93"/>
      <c r="K349" s="94">
        <v>42062</v>
      </c>
      <c r="L349" s="39">
        <v>1318670</v>
      </c>
      <c r="P349" s="78">
        <v>14727457000107</v>
      </c>
    </row>
    <row r="350" spans="2:16" ht="13.5" customHeight="1" x14ac:dyDescent="0.2">
      <c r="B350" s="100" t="s">
        <v>30</v>
      </c>
      <c r="C350" s="92" t="s">
        <v>105</v>
      </c>
      <c r="D350" s="78">
        <v>14727457000107</v>
      </c>
      <c r="E350" s="92" t="str">
        <f t="shared" si="5"/>
        <v>14.727.457/0001-07</v>
      </c>
      <c r="F350" s="99" t="str">
        <f>VLOOKUP(P350,[1]Plan1!$B$2:$L$546,4,0)&amp;", "&amp;VLOOKUP(P350,[1]Plan1!$B$2:$L$546,5,0)&amp;", "&amp;VLOOKUP(P350,[1]Plan1!$B$2:$L$546,6,0)&amp;", "&amp;VLOOKUP(P350,[1]Plan1!$B$2:$L$546,7,0)&amp;", "&amp;VLOOKUP(P350,[1]Plan1!$B$2:$L$546,8,0)&amp;", "&amp;VLOOKUP(P350,[1]Plan1!$B$2:$L$546,9,0)&amp;", CEP "&amp;VLOOKUP(P350,[1]Plan1!$B$2:$L$546,10,0)&amp;", "&amp;VLOOKUP(P350,[1]Plan1!$B$2:$L$546,11,0)</f>
        <v>R JOAO URSULO RIBEIRO , 640, TERREO, POLO PETROQUIMICO DE CAMACARI , CAMACARI , BAHIA, CEP 42.810-030 , BR</v>
      </c>
      <c r="G350" s="92" t="s">
        <v>2657</v>
      </c>
      <c r="H350" s="92" t="s">
        <v>791</v>
      </c>
      <c r="I350" s="101">
        <v>24159.24</v>
      </c>
      <c r="J350" s="93"/>
      <c r="K350" s="94">
        <v>42062</v>
      </c>
      <c r="L350" s="39">
        <v>1318671</v>
      </c>
      <c r="P350" s="78">
        <v>14727457000107</v>
      </c>
    </row>
    <row r="351" spans="2:16" ht="13.5" customHeight="1" x14ac:dyDescent="0.2">
      <c r="B351" s="100" t="s">
        <v>30</v>
      </c>
      <c r="C351" s="92" t="s">
        <v>105</v>
      </c>
      <c r="D351" s="78">
        <v>14727457000107</v>
      </c>
      <c r="E351" s="92" t="str">
        <f t="shared" si="5"/>
        <v>14.727.457/0001-07</v>
      </c>
      <c r="F351" s="99" t="str">
        <f>VLOOKUP(P351,[1]Plan1!$B$2:$L$546,4,0)&amp;", "&amp;VLOOKUP(P351,[1]Plan1!$B$2:$L$546,5,0)&amp;", "&amp;VLOOKUP(P351,[1]Plan1!$B$2:$L$546,6,0)&amp;", "&amp;VLOOKUP(P351,[1]Plan1!$B$2:$L$546,7,0)&amp;", "&amp;VLOOKUP(P351,[1]Plan1!$B$2:$L$546,8,0)&amp;", "&amp;VLOOKUP(P351,[1]Plan1!$B$2:$L$546,9,0)&amp;", CEP "&amp;VLOOKUP(P351,[1]Plan1!$B$2:$L$546,10,0)&amp;", "&amp;VLOOKUP(P351,[1]Plan1!$B$2:$L$546,11,0)</f>
        <v>R JOAO URSULO RIBEIRO , 640, TERREO, POLO PETROQUIMICO DE CAMACARI , CAMACARI , BAHIA, CEP 42.810-030 , BR</v>
      </c>
      <c r="G351" s="92" t="s">
        <v>2657</v>
      </c>
      <c r="H351" s="92" t="s">
        <v>792</v>
      </c>
      <c r="I351" s="101">
        <v>24159.24</v>
      </c>
      <c r="J351" s="93"/>
      <c r="K351" s="94">
        <v>42065</v>
      </c>
      <c r="L351" s="39">
        <v>1320857</v>
      </c>
      <c r="P351" s="78">
        <v>14727457000107</v>
      </c>
    </row>
    <row r="352" spans="2:16" ht="13.5" customHeight="1" x14ac:dyDescent="0.2">
      <c r="B352" s="100" t="s">
        <v>30</v>
      </c>
      <c r="C352" s="92" t="s">
        <v>105</v>
      </c>
      <c r="D352" s="78">
        <v>14727457000107</v>
      </c>
      <c r="E352" s="92" t="str">
        <f t="shared" si="5"/>
        <v>14.727.457/0001-07</v>
      </c>
      <c r="F352" s="99" t="str">
        <f>VLOOKUP(P352,[1]Plan1!$B$2:$L$546,4,0)&amp;", "&amp;VLOOKUP(P352,[1]Plan1!$B$2:$L$546,5,0)&amp;", "&amp;VLOOKUP(P352,[1]Plan1!$B$2:$L$546,6,0)&amp;", "&amp;VLOOKUP(P352,[1]Plan1!$B$2:$L$546,7,0)&amp;", "&amp;VLOOKUP(P352,[1]Plan1!$B$2:$L$546,8,0)&amp;", "&amp;VLOOKUP(P352,[1]Plan1!$B$2:$L$546,9,0)&amp;", CEP "&amp;VLOOKUP(P352,[1]Plan1!$B$2:$L$546,10,0)&amp;", "&amp;VLOOKUP(P352,[1]Plan1!$B$2:$L$546,11,0)</f>
        <v>R JOAO URSULO RIBEIRO , 640, TERREO, POLO PETROQUIMICO DE CAMACARI , CAMACARI , BAHIA, CEP 42.810-030 , BR</v>
      </c>
      <c r="G352" s="92" t="s">
        <v>2657</v>
      </c>
      <c r="H352" s="92" t="s">
        <v>793</v>
      </c>
      <c r="I352" s="101">
        <v>12654.84</v>
      </c>
      <c r="J352" s="93"/>
      <c r="K352" s="94">
        <v>42082</v>
      </c>
      <c r="L352" s="39">
        <v>1324432</v>
      </c>
      <c r="P352" s="78">
        <v>14727457000107</v>
      </c>
    </row>
    <row r="353" spans="2:16" ht="13.5" customHeight="1" x14ac:dyDescent="0.2">
      <c r="B353" s="100" t="s">
        <v>30</v>
      </c>
      <c r="C353" s="92" t="s">
        <v>105</v>
      </c>
      <c r="D353" s="78">
        <v>14727457000107</v>
      </c>
      <c r="E353" s="92" t="str">
        <f t="shared" si="5"/>
        <v>14.727.457/0001-07</v>
      </c>
      <c r="F353" s="99" t="str">
        <f>VLOOKUP(P353,[1]Plan1!$B$2:$L$546,4,0)&amp;", "&amp;VLOOKUP(P353,[1]Plan1!$B$2:$L$546,5,0)&amp;", "&amp;VLOOKUP(P353,[1]Plan1!$B$2:$L$546,6,0)&amp;", "&amp;VLOOKUP(P353,[1]Plan1!$B$2:$L$546,7,0)&amp;", "&amp;VLOOKUP(P353,[1]Plan1!$B$2:$L$546,8,0)&amp;", "&amp;VLOOKUP(P353,[1]Plan1!$B$2:$L$546,9,0)&amp;", CEP "&amp;VLOOKUP(P353,[1]Plan1!$B$2:$L$546,10,0)&amp;", "&amp;VLOOKUP(P353,[1]Plan1!$B$2:$L$546,11,0)</f>
        <v>R JOAO URSULO RIBEIRO , 640, TERREO, POLO PETROQUIMICO DE CAMACARI , CAMACARI , BAHIA, CEP 42.810-030 , BR</v>
      </c>
      <c r="G353" s="92" t="s">
        <v>2657</v>
      </c>
      <c r="H353" s="92" t="s">
        <v>794</v>
      </c>
      <c r="I353" s="101">
        <v>12654.84</v>
      </c>
      <c r="J353" s="93"/>
      <c r="K353" s="94">
        <v>42082</v>
      </c>
      <c r="L353" s="39">
        <v>1324433</v>
      </c>
      <c r="P353" s="78">
        <v>14727457000107</v>
      </c>
    </row>
    <row r="354" spans="2:16" ht="13.5" customHeight="1" x14ac:dyDescent="0.2">
      <c r="B354" s="100" t="s">
        <v>30</v>
      </c>
      <c r="C354" s="92" t="s">
        <v>105</v>
      </c>
      <c r="D354" s="78">
        <v>14727457000107</v>
      </c>
      <c r="E354" s="92" t="str">
        <f t="shared" si="5"/>
        <v>14.727.457/0001-07</v>
      </c>
      <c r="F354" s="99" t="str">
        <f>VLOOKUP(P354,[1]Plan1!$B$2:$L$546,4,0)&amp;", "&amp;VLOOKUP(P354,[1]Plan1!$B$2:$L$546,5,0)&amp;", "&amp;VLOOKUP(P354,[1]Plan1!$B$2:$L$546,6,0)&amp;", "&amp;VLOOKUP(P354,[1]Plan1!$B$2:$L$546,7,0)&amp;", "&amp;VLOOKUP(P354,[1]Plan1!$B$2:$L$546,8,0)&amp;", "&amp;VLOOKUP(P354,[1]Plan1!$B$2:$L$546,9,0)&amp;", CEP "&amp;VLOOKUP(P354,[1]Plan1!$B$2:$L$546,10,0)&amp;", "&amp;VLOOKUP(P354,[1]Plan1!$B$2:$L$546,11,0)</f>
        <v>R JOAO URSULO RIBEIRO , 640, TERREO, POLO PETROQUIMICO DE CAMACARI , CAMACARI , BAHIA, CEP 42.810-030 , BR</v>
      </c>
      <c r="G354" s="92" t="s">
        <v>2657</v>
      </c>
      <c r="H354" s="92" t="s">
        <v>795</v>
      </c>
      <c r="I354" s="101">
        <v>24159.24</v>
      </c>
      <c r="J354" s="93"/>
      <c r="K354" s="94">
        <v>42082</v>
      </c>
      <c r="L354" s="39">
        <v>1324434</v>
      </c>
      <c r="P354" s="78">
        <v>14727457000107</v>
      </c>
    </row>
    <row r="355" spans="2:16" ht="13.5" customHeight="1" x14ac:dyDescent="0.2">
      <c r="B355" s="100" t="s">
        <v>30</v>
      </c>
      <c r="C355" s="92" t="s">
        <v>105</v>
      </c>
      <c r="D355" s="78">
        <v>14727457000107</v>
      </c>
      <c r="E355" s="92" t="str">
        <f t="shared" si="5"/>
        <v>14.727.457/0001-07</v>
      </c>
      <c r="F355" s="99" t="str">
        <f>VLOOKUP(P355,[1]Plan1!$B$2:$L$546,4,0)&amp;", "&amp;VLOOKUP(P355,[1]Plan1!$B$2:$L$546,5,0)&amp;", "&amp;VLOOKUP(P355,[1]Plan1!$B$2:$L$546,6,0)&amp;", "&amp;VLOOKUP(P355,[1]Plan1!$B$2:$L$546,7,0)&amp;", "&amp;VLOOKUP(P355,[1]Plan1!$B$2:$L$546,8,0)&amp;", "&amp;VLOOKUP(P355,[1]Plan1!$B$2:$L$546,9,0)&amp;", CEP "&amp;VLOOKUP(P355,[1]Plan1!$B$2:$L$546,10,0)&amp;", "&amp;VLOOKUP(P355,[1]Plan1!$B$2:$L$546,11,0)</f>
        <v>R JOAO URSULO RIBEIRO , 640, TERREO, POLO PETROQUIMICO DE CAMACARI , CAMACARI , BAHIA, CEP 42.810-030 , BR</v>
      </c>
      <c r="G355" s="92" t="s">
        <v>2657</v>
      </c>
      <c r="H355" s="92" t="s">
        <v>796</v>
      </c>
      <c r="I355" s="101">
        <v>24159.24</v>
      </c>
      <c r="J355" s="93"/>
      <c r="K355" s="94">
        <v>42083</v>
      </c>
      <c r="L355" s="39">
        <v>1324758</v>
      </c>
      <c r="P355" s="78">
        <v>14727457000107</v>
      </c>
    </row>
    <row r="356" spans="2:16" ht="13.5" customHeight="1" x14ac:dyDescent="0.2">
      <c r="B356" s="100" t="s">
        <v>30</v>
      </c>
      <c r="C356" s="92" t="s">
        <v>105</v>
      </c>
      <c r="D356" s="78">
        <v>14727457000107</v>
      </c>
      <c r="E356" s="92" t="str">
        <f t="shared" si="5"/>
        <v>14.727.457/0001-07</v>
      </c>
      <c r="F356" s="99" t="str">
        <f>VLOOKUP(P356,[1]Plan1!$B$2:$L$546,4,0)&amp;", "&amp;VLOOKUP(P356,[1]Plan1!$B$2:$L$546,5,0)&amp;", "&amp;VLOOKUP(P356,[1]Plan1!$B$2:$L$546,6,0)&amp;", "&amp;VLOOKUP(P356,[1]Plan1!$B$2:$L$546,7,0)&amp;", "&amp;VLOOKUP(P356,[1]Plan1!$B$2:$L$546,8,0)&amp;", "&amp;VLOOKUP(P356,[1]Plan1!$B$2:$L$546,9,0)&amp;", CEP "&amp;VLOOKUP(P356,[1]Plan1!$B$2:$L$546,10,0)&amp;", "&amp;VLOOKUP(P356,[1]Plan1!$B$2:$L$546,11,0)</f>
        <v>R JOAO URSULO RIBEIRO , 640, TERREO, POLO PETROQUIMICO DE CAMACARI , CAMACARI , BAHIA, CEP 42.810-030 , BR</v>
      </c>
      <c r="G356" s="92" t="s">
        <v>2657</v>
      </c>
      <c r="H356" s="92" t="s">
        <v>797</v>
      </c>
      <c r="I356" s="101">
        <v>25367.08</v>
      </c>
      <c r="J356" s="93"/>
      <c r="K356" s="94">
        <v>42083</v>
      </c>
      <c r="L356" s="39">
        <v>1325559</v>
      </c>
      <c r="P356" s="78">
        <v>14727457000107</v>
      </c>
    </row>
    <row r="357" spans="2:16" ht="13.5" customHeight="1" x14ac:dyDescent="0.2">
      <c r="B357" s="100" t="s">
        <v>30</v>
      </c>
      <c r="C357" s="92" t="s">
        <v>105</v>
      </c>
      <c r="D357" s="78">
        <v>14727457000107</v>
      </c>
      <c r="E357" s="92" t="str">
        <f t="shared" si="5"/>
        <v>14.727.457/0001-07</v>
      </c>
      <c r="F357" s="99" t="str">
        <f>VLOOKUP(P357,[1]Plan1!$B$2:$L$546,4,0)&amp;", "&amp;VLOOKUP(P357,[1]Plan1!$B$2:$L$546,5,0)&amp;", "&amp;VLOOKUP(P357,[1]Plan1!$B$2:$L$546,6,0)&amp;", "&amp;VLOOKUP(P357,[1]Plan1!$B$2:$L$546,7,0)&amp;", "&amp;VLOOKUP(P357,[1]Plan1!$B$2:$L$546,8,0)&amp;", "&amp;VLOOKUP(P357,[1]Plan1!$B$2:$L$546,9,0)&amp;", CEP "&amp;VLOOKUP(P357,[1]Plan1!$B$2:$L$546,10,0)&amp;", "&amp;VLOOKUP(P357,[1]Plan1!$B$2:$L$546,11,0)</f>
        <v>R JOAO URSULO RIBEIRO , 640, TERREO, POLO PETROQUIMICO DE CAMACARI , CAMACARI , BAHIA, CEP 42.810-030 , BR</v>
      </c>
      <c r="G357" s="92" t="s">
        <v>2657</v>
      </c>
      <c r="H357" s="92" t="s">
        <v>798</v>
      </c>
      <c r="I357" s="101">
        <v>24159.24</v>
      </c>
      <c r="J357" s="93"/>
      <c r="K357" s="94">
        <v>42083</v>
      </c>
      <c r="L357" s="39">
        <v>1325239</v>
      </c>
      <c r="P357" s="78">
        <v>14727457000107</v>
      </c>
    </row>
    <row r="358" spans="2:16" ht="13.5" customHeight="1" x14ac:dyDescent="0.2">
      <c r="B358" s="100" t="s">
        <v>30</v>
      </c>
      <c r="C358" s="92" t="s">
        <v>105</v>
      </c>
      <c r="D358" s="78">
        <v>14727457000107</v>
      </c>
      <c r="E358" s="92" t="str">
        <f t="shared" si="5"/>
        <v>14.727.457/0001-07</v>
      </c>
      <c r="F358" s="99" t="str">
        <f>VLOOKUP(P358,[1]Plan1!$B$2:$L$546,4,0)&amp;", "&amp;VLOOKUP(P358,[1]Plan1!$B$2:$L$546,5,0)&amp;", "&amp;VLOOKUP(P358,[1]Plan1!$B$2:$L$546,6,0)&amp;", "&amp;VLOOKUP(P358,[1]Plan1!$B$2:$L$546,7,0)&amp;", "&amp;VLOOKUP(P358,[1]Plan1!$B$2:$L$546,8,0)&amp;", "&amp;VLOOKUP(P358,[1]Plan1!$B$2:$L$546,9,0)&amp;", CEP "&amp;VLOOKUP(P358,[1]Plan1!$B$2:$L$546,10,0)&amp;", "&amp;VLOOKUP(P358,[1]Plan1!$B$2:$L$546,11,0)</f>
        <v>R JOAO URSULO RIBEIRO , 640, TERREO, POLO PETROQUIMICO DE CAMACARI , CAMACARI , BAHIA, CEP 42.810-030 , BR</v>
      </c>
      <c r="G358" s="92" t="s">
        <v>2657</v>
      </c>
      <c r="H358" s="92" t="s">
        <v>799</v>
      </c>
      <c r="I358" s="101">
        <v>12654.84</v>
      </c>
      <c r="J358" s="93"/>
      <c r="K358" s="94">
        <v>42083</v>
      </c>
      <c r="L358" s="39">
        <v>1325240</v>
      </c>
      <c r="P358" s="78">
        <v>14727457000107</v>
      </c>
    </row>
    <row r="359" spans="2:16" ht="13.5" customHeight="1" x14ac:dyDescent="0.2">
      <c r="B359" s="100" t="s">
        <v>30</v>
      </c>
      <c r="C359" s="92" t="s">
        <v>105</v>
      </c>
      <c r="D359" s="78">
        <v>14727457000107</v>
      </c>
      <c r="E359" s="92" t="str">
        <f t="shared" si="5"/>
        <v>14.727.457/0001-07</v>
      </c>
      <c r="F359" s="99" t="str">
        <f>VLOOKUP(P359,[1]Plan1!$B$2:$L$546,4,0)&amp;", "&amp;VLOOKUP(P359,[1]Plan1!$B$2:$L$546,5,0)&amp;", "&amp;VLOOKUP(P359,[1]Plan1!$B$2:$L$546,6,0)&amp;", "&amp;VLOOKUP(P359,[1]Plan1!$B$2:$L$546,7,0)&amp;", "&amp;VLOOKUP(P359,[1]Plan1!$B$2:$L$546,8,0)&amp;", "&amp;VLOOKUP(P359,[1]Plan1!$B$2:$L$546,9,0)&amp;", CEP "&amp;VLOOKUP(P359,[1]Plan1!$B$2:$L$546,10,0)&amp;", "&amp;VLOOKUP(P359,[1]Plan1!$B$2:$L$546,11,0)</f>
        <v>R JOAO URSULO RIBEIRO , 640, TERREO, POLO PETROQUIMICO DE CAMACARI , CAMACARI , BAHIA, CEP 42.810-030 , BR</v>
      </c>
      <c r="G359" s="92" t="s">
        <v>2657</v>
      </c>
      <c r="H359" s="92" t="s">
        <v>800</v>
      </c>
      <c r="I359" s="101">
        <v>24159.24</v>
      </c>
      <c r="J359" s="93"/>
      <c r="K359" s="94">
        <v>42086</v>
      </c>
      <c r="L359" s="39">
        <v>1325560</v>
      </c>
      <c r="P359" s="78">
        <v>14727457000107</v>
      </c>
    </row>
    <row r="360" spans="2:16" ht="13.5" customHeight="1" x14ac:dyDescent="0.2">
      <c r="B360" s="100" t="s">
        <v>30</v>
      </c>
      <c r="C360" s="92" t="s">
        <v>105</v>
      </c>
      <c r="D360" s="78">
        <v>14727457000107</v>
      </c>
      <c r="E360" s="92" t="str">
        <f t="shared" si="5"/>
        <v>14.727.457/0001-07</v>
      </c>
      <c r="F360" s="99" t="str">
        <f>VLOOKUP(P360,[1]Plan1!$B$2:$L$546,4,0)&amp;", "&amp;VLOOKUP(P360,[1]Plan1!$B$2:$L$546,5,0)&amp;", "&amp;VLOOKUP(P360,[1]Plan1!$B$2:$L$546,6,0)&amp;", "&amp;VLOOKUP(P360,[1]Plan1!$B$2:$L$546,7,0)&amp;", "&amp;VLOOKUP(P360,[1]Plan1!$B$2:$L$546,8,0)&amp;", "&amp;VLOOKUP(P360,[1]Plan1!$B$2:$L$546,9,0)&amp;", CEP "&amp;VLOOKUP(P360,[1]Plan1!$B$2:$L$546,10,0)&amp;", "&amp;VLOOKUP(P360,[1]Plan1!$B$2:$L$546,11,0)</f>
        <v>R JOAO URSULO RIBEIRO , 640, TERREO, POLO PETROQUIMICO DE CAMACARI , CAMACARI , BAHIA, CEP 42.810-030 , BR</v>
      </c>
      <c r="G360" s="92" t="s">
        <v>2657</v>
      </c>
      <c r="H360" s="92" t="s">
        <v>801</v>
      </c>
      <c r="I360" s="101">
        <v>25165.75</v>
      </c>
      <c r="J360" s="93"/>
      <c r="K360" s="94">
        <v>42086</v>
      </c>
      <c r="L360" s="39">
        <v>1325561</v>
      </c>
      <c r="P360" s="78">
        <v>14727457000107</v>
      </c>
    </row>
    <row r="361" spans="2:16" ht="13.5" customHeight="1" x14ac:dyDescent="0.2">
      <c r="B361" s="100" t="s">
        <v>30</v>
      </c>
      <c r="C361" s="92" t="s">
        <v>105</v>
      </c>
      <c r="D361" s="78">
        <v>14727457000107</v>
      </c>
      <c r="E361" s="92" t="str">
        <f t="shared" si="5"/>
        <v>14.727.457/0001-07</v>
      </c>
      <c r="F361" s="99" t="str">
        <f>VLOOKUP(P361,[1]Plan1!$B$2:$L$546,4,0)&amp;", "&amp;VLOOKUP(P361,[1]Plan1!$B$2:$L$546,5,0)&amp;", "&amp;VLOOKUP(P361,[1]Plan1!$B$2:$L$546,6,0)&amp;", "&amp;VLOOKUP(P361,[1]Plan1!$B$2:$L$546,7,0)&amp;", "&amp;VLOOKUP(P361,[1]Plan1!$B$2:$L$546,8,0)&amp;", "&amp;VLOOKUP(P361,[1]Plan1!$B$2:$L$546,9,0)&amp;", CEP "&amp;VLOOKUP(P361,[1]Plan1!$B$2:$L$546,10,0)&amp;", "&amp;VLOOKUP(P361,[1]Plan1!$B$2:$L$546,11,0)</f>
        <v>R JOAO URSULO RIBEIRO , 640, TERREO, POLO PETROQUIMICO DE CAMACARI , CAMACARI , BAHIA, CEP 42.810-030 , BR</v>
      </c>
      <c r="G361" s="92" t="s">
        <v>2657</v>
      </c>
      <c r="H361" s="92" t="s">
        <v>802</v>
      </c>
      <c r="I361" s="101">
        <v>25367.08</v>
      </c>
      <c r="J361" s="93"/>
      <c r="K361" s="94">
        <v>42087</v>
      </c>
      <c r="L361" s="39">
        <v>1327730</v>
      </c>
      <c r="P361" s="78">
        <v>14727457000107</v>
      </c>
    </row>
    <row r="362" spans="2:16" ht="13.5" customHeight="1" x14ac:dyDescent="0.2">
      <c r="B362" s="100" t="s">
        <v>30</v>
      </c>
      <c r="C362" s="92" t="s">
        <v>105</v>
      </c>
      <c r="D362" s="78">
        <v>14727457000107</v>
      </c>
      <c r="E362" s="92" t="str">
        <f t="shared" si="5"/>
        <v>14.727.457/0001-07</v>
      </c>
      <c r="F362" s="99" t="str">
        <f>VLOOKUP(P362,[1]Plan1!$B$2:$L$546,4,0)&amp;", "&amp;VLOOKUP(P362,[1]Plan1!$B$2:$L$546,5,0)&amp;", "&amp;VLOOKUP(P362,[1]Plan1!$B$2:$L$546,6,0)&amp;", "&amp;VLOOKUP(P362,[1]Plan1!$B$2:$L$546,7,0)&amp;", "&amp;VLOOKUP(P362,[1]Plan1!$B$2:$L$546,8,0)&amp;", "&amp;VLOOKUP(P362,[1]Plan1!$B$2:$L$546,9,0)&amp;", CEP "&amp;VLOOKUP(P362,[1]Plan1!$B$2:$L$546,10,0)&amp;", "&amp;VLOOKUP(P362,[1]Plan1!$B$2:$L$546,11,0)</f>
        <v>R JOAO URSULO RIBEIRO , 640, TERREO, POLO PETROQUIMICO DE CAMACARI , CAMACARI , BAHIA, CEP 42.810-030 , BR</v>
      </c>
      <c r="G362" s="92" t="s">
        <v>2657</v>
      </c>
      <c r="H362" s="92" t="s">
        <v>803</v>
      </c>
      <c r="I362" s="101">
        <v>25165.75</v>
      </c>
      <c r="J362" s="93"/>
      <c r="K362" s="94">
        <v>42088</v>
      </c>
      <c r="L362" s="39">
        <v>1326364</v>
      </c>
      <c r="P362" s="78">
        <v>14727457000107</v>
      </c>
    </row>
    <row r="363" spans="2:16" ht="13.5" customHeight="1" x14ac:dyDescent="0.2">
      <c r="B363" s="100" t="s">
        <v>30</v>
      </c>
      <c r="C363" s="92" t="s">
        <v>105</v>
      </c>
      <c r="D363" s="78">
        <v>14727457000107</v>
      </c>
      <c r="E363" s="92" t="str">
        <f t="shared" si="5"/>
        <v>14.727.457/0001-07</v>
      </c>
      <c r="F363" s="99" t="str">
        <f>VLOOKUP(P363,[1]Plan1!$B$2:$L$546,4,0)&amp;", "&amp;VLOOKUP(P363,[1]Plan1!$B$2:$L$546,5,0)&amp;", "&amp;VLOOKUP(P363,[1]Plan1!$B$2:$L$546,6,0)&amp;", "&amp;VLOOKUP(P363,[1]Plan1!$B$2:$L$546,7,0)&amp;", "&amp;VLOOKUP(P363,[1]Plan1!$B$2:$L$546,8,0)&amp;", "&amp;VLOOKUP(P363,[1]Plan1!$B$2:$L$546,9,0)&amp;", CEP "&amp;VLOOKUP(P363,[1]Plan1!$B$2:$L$546,10,0)&amp;", "&amp;VLOOKUP(P363,[1]Plan1!$B$2:$L$546,11,0)</f>
        <v>R JOAO URSULO RIBEIRO , 640, TERREO, POLO PETROQUIMICO DE CAMACARI , CAMACARI , BAHIA, CEP 42.810-030 , BR</v>
      </c>
      <c r="G363" s="92" t="s">
        <v>2657</v>
      </c>
      <c r="H363" s="92" t="s">
        <v>804</v>
      </c>
      <c r="I363" s="101">
        <v>25165.75</v>
      </c>
      <c r="J363" s="93"/>
      <c r="K363" s="94">
        <v>42089</v>
      </c>
      <c r="L363" s="39">
        <v>1327265</v>
      </c>
      <c r="P363" s="78">
        <v>14727457000107</v>
      </c>
    </row>
    <row r="364" spans="2:16" ht="13.5" customHeight="1" x14ac:dyDescent="0.2">
      <c r="B364" s="100" t="s">
        <v>30</v>
      </c>
      <c r="C364" s="92" t="s">
        <v>105</v>
      </c>
      <c r="D364" s="78">
        <v>14727457000107</v>
      </c>
      <c r="E364" s="92" t="str">
        <f t="shared" si="5"/>
        <v>14.727.457/0001-07</v>
      </c>
      <c r="F364" s="99" t="str">
        <f>VLOOKUP(P364,[1]Plan1!$B$2:$L$546,4,0)&amp;", "&amp;VLOOKUP(P364,[1]Plan1!$B$2:$L$546,5,0)&amp;", "&amp;VLOOKUP(P364,[1]Plan1!$B$2:$L$546,6,0)&amp;", "&amp;VLOOKUP(P364,[1]Plan1!$B$2:$L$546,7,0)&amp;", "&amp;VLOOKUP(P364,[1]Plan1!$B$2:$L$546,8,0)&amp;", "&amp;VLOOKUP(P364,[1]Plan1!$B$2:$L$546,9,0)&amp;", CEP "&amp;VLOOKUP(P364,[1]Plan1!$B$2:$L$546,10,0)&amp;", "&amp;VLOOKUP(P364,[1]Plan1!$B$2:$L$546,11,0)</f>
        <v>R JOAO URSULO RIBEIRO , 640, TERREO, POLO PETROQUIMICO DE CAMACARI , CAMACARI , BAHIA, CEP 42.810-030 , BR</v>
      </c>
      <c r="G364" s="92" t="s">
        <v>2657</v>
      </c>
      <c r="H364" s="92" t="s">
        <v>805</v>
      </c>
      <c r="I364" s="101">
        <v>25367.08</v>
      </c>
      <c r="J364" s="93"/>
      <c r="K364" s="94">
        <v>42090</v>
      </c>
      <c r="L364" s="39">
        <v>1328172</v>
      </c>
      <c r="P364" s="78">
        <v>14727457000107</v>
      </c>
    </row>
    <row r="365" spans="2:16" ht="13.5" customHeight="1" x14ac:dyDescent="0.2">
      <c r="B365" s="100" t="s">
        <v>30</v>
      </c>
      <c r="C365" s="92" t="s">
        <v>105</v>
      </c>
      <c r="D365" s="78">
        <v>14727457000107</v>
      </c>
      <c r="E365" s="92" t="str">
        <f t="shared" si="5"/>
        <v>14.727.457/0001-07</v>
      </c>
      <c r="F365" s="99" t="str">
        <f>VLOOKUP(P365,[1]Plan1!$B$2:$L$546,4,0)&amp;", "&amp;VLOOKUP(P365,[1]Plan1!$B$2:$L$546,5,0)&amp;", "&amp;VLOOKUP(P365,[1]Plan1!$B$2:$L$546,6,0)&amp;", "&amp;VLOOKUP(P365,[1]Plan1!$B$2:$L$546,7,0)&amp;", "&amp;VLOOKUP(P365,[1]Plan1!$B$2:$L$546,8,0)&amp;", "&amp;VLOOKUP(P365,[1]Plan1!$B$2:$L$546,9,0)&amp;", CEP "&amp;VLOOKUP(P365,[1]Plan1!$B$2:$L$546,10,0)&amp;", "&amp;VLOOKUP(P365,[1]Plan1!$B$2:$L$546,11,0)</f>
        <v>R JOAO URSULO RIBEIRO , 640, TERREO, POLO PETROQUIMICO DE CAMACARI , CAMACARI , BAHIA, CEP 42.810-030 , BR</v>
      </c>
      <c r="G365" s="92" t="s">
        <v>2657</v>
      </c>
      <c r="H365" s="92" t="s">
        <v>806</v>
      </c>
      <c r="I365" s="101">
        <v>13287.52</v>
      </c>
      <c r="J365" s="93"/>
      <c r="K365" s="94">
        <v>42094</v>
      </c>
      <c r="L365" s="39">
        <v>1328905</v>
      </c>
      <c r="P365" s="78">
        <v>14727457000107</v>
      </c>
    </row>
    <row r="366" spans="2:16" ht="13.5" customHeight="1" x14ac:dyDescent="0.2">
      <c r="B366" s="100" t="s">
        <v>30</v>
      </c>
      <c r="C366" s="92" t="s">
        <v>105</v>
      </c>
      <c r="D366" s="78">
        <v>14727457000107</v>
      </c>
      <c r="E366" s="92" t="str">
        <f t="shared" si="5"/>
        <v>14.727.457/0001-07</v>
      </c>
      <c r="F366" s="99" t="str">
        <f>VLOOKUP(P366,[1]Plan1!$B$2:$L$546,4,0)&amp;", "&amp;VLOOKUP(P366,[1]Plan1!$B$2:$L$546,5,0)&amp;", "&amp;VLOOKUP(P366,[1]Plan1!$B$2:$L$546,6,0)&amp;", "&amp;VLOOKUP(P366,[1]Plan1!$B$2:$L$546,7,0)&amp;", "&amp;VLOOKUP(P366,[1]Plan1!$B$2:$L$546,8,0)&amp;", "&amp;VLOOKUP(P366,[1]Plan1!$B$2:$L$546,9,0)&amp;", CEP "&amp;VLOOKUP(P366,[1]Plan1!$B$2:$L$546,10,0)&amp;", "&amp;VLOOKUP(P366,[1]Plan1!$B$2:$L$546,11,0)</f>
        <v>R JOAO URSULO RIBEIRO , 640, TERREO, POLO PETROQUIMICO DE CAMACARI , CAMACARI , BAHIA, CEP 42.810-030 , BR</v>
      </c>
      <c r="G366" s="92" t="s">
        <v>2657</v>
      </c>
      <c r="H366" s="92" t="s">
        <v>807</v>
      </c>
      <c r="I366" s="101">
        <v>13287.52</v>
      </c>
      <c r="J366" s="93"/>
      <c r="K366" s="94">
        <v>42095</v>
      </c>
      <c r="L366" s="39">
        <v>1328906</v>
      </c>
      <c r="P366" s="78">
        <v>14727457000107</v>
      </c>
    </row>
    <row r="367" spans="2:16" ht="13.5" customHeight="1" x14ac:dyDescent="0.2">
      <c r="B367" s="100" t="s">
        <v>30</v>
      </c>
      <c r="C367" s="92" t="s">
        <v>105</v>
      </c>
      <c r="D367" s="78">
        <v>14727457000107</v>
      </c>
      <c r="E367" s="92" t="str">
        <f t="shared" si="5"/>
        <v>14.727.457/0001-07</v>
      </c>
      <c r="F367" s="99" t="str">
        <f>VLOOKUP(P367,[1]Plan1!$B$2:$L$546,4,0)&amp;", "&amp;VLOOKUP(P367,[1]Plan1!$B$2:$L$546,5,0)&amp;", "&amp;VLOOKUP(P367,[1]Plan1!$B$2:$L$546,6,0)&amp;", "&amp;VLOOKUP(P367,[1]Plan1!$B$2:$L$546,7,0)&amp;", "&amp;VLOOKUP(P367,[1]Plan1!$B$2:$L$546,8,0)&amp;", "&amp;VLOOKUP(P367,[1]Plan1!$B$2:$L$546,9,0)&amp;", CEP "&amp;VLOOKUP(P367,[1]Plan1!$B$2:$L$546,10,0)&amp;", "&amp;VLOOKUP(P367,[1]Plan1!$B$2:$L$546,11,0)</f>
        <v>R JOAO URSULO RIBEIRO , 640, TERREO, POLO PETROQUIMICO DE CAMACARI , CAMACARI , BAHIA, CEP 42.810-030 , BR</v>
      </c>
      <c r="G367" s="92" t="s">
        <v>2657</v>
      </c>
      <c r="H367" s="92" t="s">
        <v>808</v>
      </c>
      <c r="I367" s="101">
        <v>13287.52</v>
      </c>
      <c r="J367" s="93"/>
      <c r="K367" s="94">
        <v>42095</v>
      </c>
      <c r="L367" s="39">
        <v>1328907</v>
      </c>
      <c r="P367" s="78">
        <v>14727457000107</v>
      </c>
    </row>
    <row r="368" spans="2:16" ht="13.5" customHeight="1" x14ac:dyDescent="0.2">
      <c r="B368" s="100" t="s">
        <v>30</v>
      </c>
      <c r="C368" s="92" t="s">
        <v>105</v>
      </c>
      <c r="D368" s="78">
        <v>14727457000107</v>
      </c>
      <c r="E368" s="92" t="str">
        <f t="shared" si="5"/>
        <v>14.727.457/0001-07</v>
      </c>
      <c r="F368" s="99" t="str">
        <f>VLOOKUP(P368,[1]Plan1!$B$2:$L$546,4,0)&amp;", "&amp;VLOOKUP(P368,[1]Plan1!$B$2:$L$546,5,0)&amp;", "&amp;VLOOKUP(P368,[1]Plan1!$B$2:$L$546,6,0)&amp;", "&amp;VLOOKUP(P368,[1]Plan1!$B$2:$L$546,7,0)&amp;", "&amp;VLOOKUP(P368,[1]Plan1!$B$2:$L$546,8,0)&amp;", "&amp;VLOOKUP(P368,[1]Plan1!$B$2:$L$546,9,0)&amp;", CEP "&amp;VLOOKUP(P368,[1]Plan1!$B$2:$L$546,10,0)&amp;", "&amp;VLOOKUP(P368,[1]Plan1!$B$2:$L$546,11,0)</f>
        <v>R JOAO URSULO RIBEIRO , 640, TERREO, POLO PETROQUIMICO DE CAMACARI , CAMACARI , BAHIA, CEP 42.810-030 , BR</v>
      </c>
      <c r="G368" s="92" t="s">
        <v>2657</v>
      </c>
      <c r="H368" s="92" t="s">
        <v>809</v>
      </c>
      <c r="I368" s="101">
        <v>13287.52</v>
      </c>
      <c r="J368" s="93"/>
      <c r="K368" s="94">
        <v>42095</v>
      </c>
      <c r="L368" s="39">
        <v>1329406</v>
      </c>
      <c r="P368" s="78">
        <v>14727457000107</v>
      </c>
    </row>
    <row r="369" spans="2:16" ht="13.5" customHeight="1" x14ac:dyDescent="0.2">
      <c r="B369" s="100" t="s">
        <v>30</v>
      </c>
      <c r="C369" s="92" t="s">
        <v>105</v>
      </c>
      <c r="D369" s="78">
        <v>14727457000107</v>
      </c>
      <c r="E369" s="92" t="str">
        <f t="shared" si="5"/>
        <v>14.727.457/0001-07</v>
      </c>
      <c r="F369" s="99" t="str">
        <f>VLOOKUP(P369,[1]Plan1!$B$2:$L$546,4,0)&amp;", "&amp;VLOOKUP(P369,[1]Plan1!$B$2:$L$546,5,0)&amp;", "&amp;VLOOKUP(P369,[1]Plan1!$B$2:$L$546,6,0)&amp;", "&amp;VLOOKUP(P369,[1]Plan1!$B$2:$L$546,7,0)&amp;", "&amp;VLOOKUP(P369,[1]Plan1!$B$2:$L$546,8,0)&amp;", "&amp;VLOOKUP(P369,[1]Plan1!$B$2:$L$546,9,0)&amp;", CEP "&amp;VLOOKUP(P369,[1]Plan1!$B$2:$L$546,10,0)&amp;", "&amp;VLOOKUP(P369,[1]Plan1!$B$2:$L$546,11,0)</f>
        <v>R JOAO URSULO RIBEIRO , 640, TERREO, POLO PETROQUIMICO DE CAMACARI , CAMACARI , BAHIA, CEP 42.810-030 , BR</v>
      </c>
      <c r="G369" s="92" t="s">
        <v>2657</v>
      </c>
      <c r="H369" s="92" t="s">
        <v>810</v>
      </c>
      <c r="I369" s="101">
        <v>25165.75</v>
      </c>
      <c r="J369" s="93"/>
      <c r="K369" s="94">
        <v>42097</v>
      </c>
      <c r="L369" s="39">
        <v>1329721</v>
      </c>
      <c r="P369" s="78">
        <v>14727457000107</v>
      </c>
    </row>
    <row r="370" spans="2:16" ht="13.5" customHeight="1" x14ac:dyDescent="0.2">
      <c r="B370" s="100" t="s">
        <v>30</v>
      </c>
      <c r="C370" s="92" t="s">
        <v>105</v>
      </c>
      <c r="D370" s="78">
        <v>14727457000107</v>
      </c>
      <c r="E370" s="92" t="str">
        <f t="shared" si="5"/>
        <v>14.727.457/0001-07</v>
      </c>
      <c r="F370" s="99" t="str">
        <f>VLOOKUP(P370,[1]Plan1!$B$2:$L$546,4,0)&amp;", "&amp;VLOOKUP(P370,[1]Plan1!$B$2:$L$546,5,0)&amp;", "&amp;VLOOKUP(P370,[1]Plan1!$B$2:$L$546,6,0)&amp;", "&amp;VLOOKUP(P370,[1]Plan1!$B$2:$L$546,7,0)&amp;", "&amp;VLOOKUP(P370,[1]Plan1!$B$2:$L$546,8,0)&amp;", "&amp;VLOOKUP(P370,[1]Plan1!$B$2:$L$546,9,0)&amp;", CEP "&amp;VLOOKUP(P370,[1]Plan1!$B$2:$L$546,10,0)&amp;", "&amp;VLOOKUP(P370,[1]Plan1!$B$2:$L$546,11,0)</f>
        <v>R JOAO URSULO RIBEIRO , 640, TERREO, POLO PETROQUIMICO DE CAMACARI , CAMACARI , BAHIA, CEP 42.810-030 , BR</v>
      </c>
      <c r="G370" s="92" t="s">
        <v>2657</v>
      </c>
      <c r="H370" s="92" t="s">
        <v>811</v>
      </c>
      <c r="I370" s="101">
        <v>25367.08</v>
      </c>
      <c r="J370" s="93"/>
      <c r="K370" s="94">
        <v>42100</v>
      </c>
      <c r="L370" s="39">
        <v>1330380</v>
      </c>
      <c r="P370" s="78">
        <v>14727457000107</v>
      </c>
    </row>
    <row r="371" spans="2:16" ht="13.5" customHeight="1" x14ac:dyDescent="0.2">
      <c r="B371" s="100" t="s">
        <v>30</v>
      </c>
      <c r="C371" s="92" t="s">
        <v>105</v>
      </c>
      <c r="D371" s="78">
        <v>14727457000107</v>
      </c>
      <c r="E371" s="92" t="str">
        <f t="shared" si="5"/>
        <v>14.727.457/0001-07</v>
      </c>
      <c r="F371" s="99" t="str">
        <f>VLOOKUP(P371,[1]Plan1!$B$2:$L$546,4,0)&amp;", "&amp;VLOOKUP(P371,[1]Plan1!$B$2:$L$546,5,0)&amp;", "&amp;VLOOKUP(P371,[1]Plan1!$B$2:$L$546,6,0)&amp;", "&amp;VLOOKUP(P371,[1]Plan1!$B$2:$L$546,7,0)&amp;", "&amp;VLOOKUP(P371,[1]Plan1!$B$2:$L$546,8,0)&amp;", "&amp;VLOOKUP(P371,[1]Plan1!$B$2:$L$546,9,0)&amp;", CEP "&amp;VLOOKUP(P371,[1]Plan1!$B$2:$L$546,10,0)&amp;", "&amp;VLOOKUP(P371,[1]Plan1!$B$2:$L$546,11,0)</f>
        <v>R JOAO URSULO RIBEIRO , 640, TERREO, POLO PETROQUIMICO DE CAMACARI , CAMACARI , BAHIA, CEP 42.810-030 , BR</v>
      </c>
      <c r="G371" s="92" t="s">
        <v>2657</v>
      </c>
      <c r="H371" s="92" t="s">
        <v>812</v>
      </c>
      <c r="I371" s="101">
        <v>25367.08</v>
      </c>
      <c r="J371" s="93"/>
      <c r="K371" s="94">
        <v>42100</v>
      </c>
      <c r="L371" s="39">
        <v>1330381</v>
      </c>
      <c r="P371" s="78">
        <v>14727457000107</v>
      </c>
    </row>
    <row r="372" spans="2:16" ht="13.5" customHeight="1" x14ac:dyDescent="0.2">
      <c r="B372" s="100" t="s">
        <v>30</v>
      </c>
      <c r="C372" s="92" t="s">
        <v>105</v>
      </c>
      <c r="D372" s="78">
        <v>14727457000107</v>
      </c>
      <c r="E372" s="92" t="str">
        <f t="shared" si="5"/>
        <v>14.727.457/0001-07</v>
      </c>
      <c r="F372" s="99" t="str">
        <f>VLOOKUP(P372,[1]Plan1!$B$2:$L$546,4,0)&amp;", "&amp;VLOOKUP(P372,[1]Plan1!$B$2:$L$546,5,0)&amp;", "&amp;VLOOKUP(P372,[1]Plan1!$B$2:$L$546,6,0)&amp;", "&amp;VLOOKUP(P372,[1]Plan1!$B$2:$L$546,7,0)&amp;", "&amp;VLOOKUP(P372,[1]Plan1!$B$2:$L$546,8,0)&amp;", "&amp;VLOOKUP(P372,[1]Plan1!$B$2:$L$546,9,0)&amp;", CEP "&amp;VLOOKUP(P372,[1]Plan1!$B$2:$L$546,10,0)&amp;", "&amp;VLOOKUP(P372,[1]Plan1!$B$2:$L$546,11,0)</f>
        <v>R JOAO URSULO RIBEIRO , 640, TERREO, POLO PETROQUIMICO DE CAMACARI , CAMACARI , BAHIA, CEP 42.810-030 , BR</v>
      </c>
      <c r="G372" s="92" t="s">
        <v>2657</v>
      </c>
      <c r="H372" s="92" t="s">
        <v>813</v>
      </c>
      <c r="I372" s="101">
        <v>25367.08</v>
      </c>
      <c r="J372" s="93"/>
      <c r="K372" s="94">
        <v>42101</v>
      </c>
      <c r="L372" s="39">
        <v>1330675</v>
      </c>
      <c r="P372" s="78">
        <v>14727457000107</v>
      </c>
    </row>
    <row r="373" spans="2:16" ht="13.5" customHeight="1" x14ac:dyDescent="0.2">
      <c r="B373" s="100" t="s">
        <v>30</v>
      </c>
      <c r="C373" s="92" t="s">
        <v>105</v>
      </c>
      <c r="D373" s="78">
        <v>14727457000107</v>
      </c>
      <c r="E373" s="92" t="str">
        <f t="shared" si="5"/>
        <v>14.727.457/0001-07</v>
      </c>
      <c r="F373" s="99" t="str">
        <f>VLOOKUP(P373,[1]Plan1!$B$2:$L$546,4,0)&amp;", "&amp;VLOOKUP(P373,[1]Plan1!$B$2:$L$546,5,0)&amp;", "&amp;VLOOKUP(P373,[1]Plan1!$B$2:$L$546,6,0)&amp;", "&amp;VLOOKUP(P373,[1]Plan1!$B$2:$L$546,7,0)&amp;", "&amp;VLOOKUP(P373,[1]Plan1!$B$2:$L$546,8,0)&amp;", "&amp;VLOOKUP(P373,[1]Plan1!$B$2:$L$546,9,0)&amp;", CEP "&amp;VLOOKUP(P373,[1]Plan1!$B$2:$L$546,10,0)&amp;", "&amp;VLOOKUP(P373,[1]Plan1!$B$2:$L$546,11,0)</f>
        <v>R JOAO URSULO RIBEIRO , 640, TERREO, POLO PETROQUIMICO DE CAMACARI , CAMACARI , BAHIA, CEP 42.810-030 , BR</v>
      </c>
      <c r="G373" s="92" t="s">
        <v>2657</v>
      </c>
      <c r="H373" s="92" t="s">
        <v>814</v>
      </c>
      <c r="I373" s="101">
        <v>25367.08</v>
      </c>
      <c r="J373" s="93"/>
      <c r="K373" s="94">
        <v>42101</v>
      </c>
      <c r="L373" s="39">
        <v>1333997</v>
      </c>
      <c r="P373" s="78">
        <v>14727457000107</v>
      </c>
    </row>
    <row r="374" spans="2:16" ht="13.5" customHeight="1" x14ac:dyDescent="0.2">
      <c r="B374" s="100" t="s">
        <v>30</v>
      </c>
      <c r="C374" s="92" t="s">
        <v>105</v>
      </c>
      <c r="D374" s="78">
        <v>14727457000107</v>
      </c>
      <c r="E374" s="92" t="str">
        <f t="shared" si="5"/>
        <v>14.727.457/0001-07</v>
      </c>
      <c r="F374" s="99" t="str">
        <f>VLOOKUP(P374,[1]Plan1!$B$2:$L$546,4,0)&amp;", "&amp;VLOOKUP(P374,[1]Plan1!$B$2:$L$546,5,0)&amp;", "&amp;VLOOKUP(P374,[1]Plan1!$B$2:$L$546,6,0)&amp;", "&amp;VLOOKUP(P374,[1]Plan1!$B$2:$L$546,7,0)&amp;", "&amp;VLOOKUP(P374,[1]Plan1!$B$2:$L$546,8,0)&amp;", "&amp;VLOOKUP(P374,[1]Plan1!$B$2:$L$546,9,0)&amp;", CEP "&amp;VLOOKUP(P374,[1]Plan1!$B$2:$L$546,10,0)&amp;", "&amp;VLOOKUP(P374,[1]Plan1!$B$2:$L$546,11,0)</f>
        <v>R JOAO URSULO RIBEIRO , 640, TERREO, POLO PETROQUIMICO DE CAMACARI , CAMACARI , BAHIA, CEP 42.810-030 , BR</v>
      </c>
      <c r="G374" s="92" t="s">
        <v>2657</v>
      </c>
      <c r="H374" s="92" t="s">
        <v>815</v>
      </c>
      <c r="I374" s="101">
        <v>25367.08</v>
      </c>
      <c r="J374" s="93"/>
      <c r="K374" s="94">
        <v>42103</v>
      </c>
      <c r="L374" s="39">
        <v>1333622</v>
      </c>
      <c r="P374" s="78">
        <v>14727457000107</v>
      </c>
    </row>
    <row r="375" spans="2:16" ht="13.5" customHeight="1" x14ac:dyDescent="0.2">
      <c r="B375" s="100" t="s">
        <v>30</v>
      </c>
      <c r="C375" s="92" t="s">
        <v>105</v>
      </c>
      <c r="D375" s="78">
        <v>14727457000107</v>
      </c>
      <c r="E375" s="92" t="str">
        <f t="shared" si="5"/>
        <v>14.727.457/0001-07</v>
      </c>
      <c r="F375" s="99" t="str">
        <f>VLOOKUP(P375,[1]Plan1!$B$2:$L$546,4,0)&amp;", "&amp;VLOOKUP(P375,[1]Plan1!$B$2:$L$546,5,0)&amp;", "&amp;VLOOKUP(P375,[1]Plan1!$B$2:$L$546,6,0)&amp;", "&amp;VLOOKUP(P375,[1]Plan1!$B$2:$L$546,7,0)&amp;", "&amp;VLOOKUP(P375,[1]Plan1!$B$2:$L$546,8,0)&amp;", "&amp;VLOOKUP(P375,[1]Plan1!$B$2:$L$546,9,0)&amp;", CEP "&amp;VLOOKUP(P375,[1]Plan1!$B$2:$L$546,10,0)&amp;", "&amp;VLOOKUP(P375,[1]Plan1!$B$2:$L$546,11,0)</f>
        <v>R JOAO URSULO RIBEIRO , 640, TERREO, POLO PETROQUIMICO DE CAMACARI , CAMACARI , BAHIA, CEP 42.810-030 , BR</v>
      </c>
      <c r="G375" s="92" t="s">
        <v>2657</v>
      </c>
      <c r="H375" s="92" t="s">
        <v>816</v>
      </c>
      <c r="I375" s="101">
        <v>25165.75</v>
      </c>
      <c r="J375" s="93"/>
      <c r="K375" s="94">
        <v>42104</v>
      </c>
      <c r="L375" s="39">
        <v>1333998</v>
      </c>
      <c r="P375" s="78">
        <v>14727457000107</v>
      </c>
    </row>
    <row r="376" spans="2:16" ht="13.5" customHeight="1" x14ac:dyDescent="0.2">
      <c r="B376" s="100" t="s">
        <v>30</v>
      </c>
      <c r="C376" s="92" t="s">
        <v>105</v>
      </c>
      <c r="D376" s="78">
        <v>14727457000107</v>
      </c>
      <c r="E376" s="92" t="str">
        <f t="shared" si="5"/>
        <v>14.727.457/0001-07</v>
      </c>
      <c r="F376" s="99" t="str">
        <f>VLOOKUP(P376,[1]Plan1!$B$2:$L$546,4,0)&amp;", "&amp;VLOOKUP(P376,[1]Plan1!$B$2:$L$546,5,0)&amp;", "&amp;VLOOKUP(P376,[1]Plan1!$B$2:$L$546,6,0)&amp;", "&amp;VLOOKUP(P376,[1]Plan1!$B$2:$L$546,7,0)&amp;", "&amp;VLOOKUP(P376,[1]Plan1!$B$2:$L$546,8,0)&amp;", "&amp;VLOOKUP(P376,[1]Plan1!$B$2:$L$546,9,0)&amp;", CEP "&amp;VLOOKUP(P376,[1]Plan1!$B$2:$L$546,10,0)&amp;", "&amp;VLOOKUP(P376,[1]Plan1!$B$2:$L$546,11,0)</f>
        <v>R JOAO URSULO RIBEIRO , 640, TERREO, POLO PETROQUIMICO DE CAMACARI , CAMACARI , BAHIA, CEP 42.810-030 , BR</v>
      </c>
      <c r="G376" s="92" t="s">
        <v>2657</v>
      </c>
      <c r="H376" s="92" t="s">
        <v>817</v>
      </c>
      <c r="I376" s="101">
        <v>21743.21</v>
      </c>
      <c r="J376" s="93"/>
      <c r="K376" s="94">
        <v>42108</v>
      </c>
      <c r="L376" s="39">
        <v>1336416</v>
      </c>
      <c r="P376" s="78">
        <v>14727457000107</v>
      </c>
    </row>
    <row r="377" spans="2:16" ht="13.5" customHeight="1" x14ac:dyDescent="0.2">
      <c r="B377" s="100" t="s">
        <v>30</v>
      </c>
      <c r="C377" s="92" t="s">
        <v>105</v>
      </c>
      <c r="D377" s="78">
        <v>14727457000107</v>
      </c>
      <c r="E377" s="92" t="str">
        <f t="shared" si="5"/>
        <v>14.727.457/0001-07</v>
      </c>
      <c r="F377" s="99" t="str">
        <f>VLOOKUP(P377,[1]Plan1!$B$2:$L$546,4,0)&amp;", "&amp;VLOOKUP(P377,[1]Plan1!$B$2:$L$546,5,0)&amp;", "&amp;VLOOKUP(P377,[1]Plan1!$B$2:$L$546,6,0)&amp;", "&amp;VLOOKUP(P377,[1]Plan1!$B$2:$L$546,7,0)&amp;", "&amp;VLOOKUP(P377,[1]Plan1!$B$2:$L$546,8,0)&amp;", "&amp;VLOOKUP(P377,[1]Plan1!$B$2:$L$546,9,0)&amp;", CEP "&amp;VLOOKUP(P377,[1]Plan1!$B$2:$L$546,10,0)&amp;", "&amp;VLOOKUP(P377,[1]Plan1!$B$2:$L$546,11,0)</f>
        <v>R JOAO URSULO RIBEIRO , 640, TERREO, POLO PETROQUIMICO DE CAMACARI , CAMACARI , BAHIA, CEP 42.810-030 , BR</v>
      </c>
      <c r="G377" s="92" t="s">
        <v>2657</v>
      </c>
      <c r="H377" s="92" t="s">
        <v>818</v>
      </c>
      <c r="I377" s="101">
        <v>8549.5300000000007</v>
      </c>
      <c r="J377" s="93"/>
      <c r="K377" s="94">
        <v>42108</v>
      </c>
      <c r="L377" s="39">
        <v>1336417</v>
      </c>
      <c r="P377" s="78">
        <v>14727457000107</v>
      </c>
    </row>
    <row r="378" spans="2:16" ht="13.5" customHeight="1" x14ac:dyDescent="0.2">
      <c r="B378" s="100" t="s">
        <v>30</v>
      </c>
      <c r="C378" s="92" t="s">
        <v>105</v>
      </c>
      <c r="D378" s="78">
        <v>14727457000107</v>
      </c>
      <c r="E378" s="92" t="str">
        <f t="shared" si="5"/>
        <v>14.727.457/0001-07</v>
      </c>
      <c r="F378" s="99" t="str">
        <f>VLOOKUP(P378,[1]Plan1!$B$2:$L$546,4,0)&amp;", "&amp;VLOOKUP(P378,[1]Plan1!$B$2:$L$546,5,0)&amp;", "&amp;VLOOKUP(P378,[1]Plan1!$B$2:$L$546,6,0)&amp;", "&amp;VLOOKUP(P378,[1]Plan1!$B$2:$L$546,7,0)&amp;", "&amp;VLOOKUP(P378,[1]Plan1!$B$2:$L$546,8,0)&amp;", "&amp;VLOOKUP(P378,[1]Plan1!$B$2:$L$546,9,0)&amp;", CEP "&amp;VLOOKUP(P378,[1]Plan1!$B$2:$L$546,10,0)&amp;", "&amp;VLOOKUP(P378,[1]Plan1!$B$2:$L$546,11,0)</f>
        <v>R JOAO URSULO RIBEIRO , 640, TERREO, POLO PETROQUIMICO DE CAMACARI , CAMACARI , BAHIA, CEP 42.810-030 , BR</v>
      </c>
      <c r="G378" s="92" t="s">
        <v>2657</v>
      </c>
      <c r="H378" s="92" t="s">
        <v>819</v>
      </c>
      <c r="I378" s="101">
        <v>13287.52</v>
      </c>
      <c r="J378" s="93"/>
      <c r="K378" s="94">
        <v>42110</v>
      </c>
      <c r="L378" s="39">
        <v>1335623</v>
      </c>
      <c r="P378" s="78">
        <v>14727457000107</v>
      </c>
    </row>
    <row r="379" spans="2:16" ht="13.5" customHeight="1" x14ac:dyDescent="0.2">
      <c r="B379" s="100" t="s">
        <v>30</v>
      </c>
      <c r="C379" s="92" t="s">
        <v>105</v>
      </c>
      <c r="D379" s="78">
        <v>14727457000107</v>
      </c>
      <c r="E379" s="92" t="str">
        <f t="shared" si="5"/>
        <v>14.727.457/0001-07</v>
      </c>
      <c r="F379" s="99" t="str">
        <f>VLOOKUP(P379,[1]Plan1!$B$2:$L$546,4,0)&amp;", "&amp;VLOOKUP(P379,[1]Plan1!$B$2:$L$546,5,0)&amp;", "&amp;VLOOKUP(P379,[1]Plan1!$B$2:$L$546,6,0)&amp;", "&amp;VLOOKUP(P379,[1]Plan1!$B$2:$L$546,7,0)&amp;", "&amp;VLOOKUP(P379,[1]Plan1!$B$2:$L$546,8,0)&amp;", "&amp;VLOOKUP(P379,[1]Plan1!$B$2:$L$546,9,0)&amp;", CEP "&amp;VLOOKUP(P379,[1]Plan1!$B$2:$L$546,10,0)&amp;", "&amp;VLOOKUP(P379,[1]Plan1!$B$2:$L$546,11,0)</f>
        <v>R JOAO URSULO RIBEIRO , 640, TERREO, POLO PETROQUIMICO DE CAMACARI , CAMACARI , BAHIA, CEP 42.810-030 , BR</v>
      </c>
      <c r="G379" s="92" t="s">
        <v>2657</v>
      </c>
      <c r="H379" s="92" t="s">
        <v>820</v>
      </c>
      <c r="I379" s="101">
        <v>25367.08</v>
      </c>
      <c r="J379" s="93"/>
      <c r="K379" s="94">
        <v>42117</v>
      </c>
      <c r="L379" s="39">
        <v>1338329</v>
      </c>
      <c r="P379" s="78">
        <v>14727457000107</v>
      </c>
    </row>
    <row r="380" spans="2:16" ht="13.5" customHeight="1" x14ac:dyDescent="0.2">
      <c r="B380" s="100" t="s">
        <v>30</v>
      </c>
      <c r="C380" s="92" t="s">
        <v>105</v>
      </c>
      <c r="D380" s="78">
        <v>14727457000107</v>
      </c>
      <c r="E380" s="92" t="str">
        <f t="shared" si="5"/>
        <v>14.727.457/0001-07</v>
      </c>
      <c r="F380" s="99" t="str">
        <f>VLOOKUP(P380,[1]Plan1!$B$2:$L$546,4,0)&amp;", "&amp;VLOOKUP(P380,[1]Plan1!$B$2:$L$546,5,0)&amp;", "&amp;VLOOKUP(P380,[1]Plan1!$B$2:$L$546,6,0)&amp;", "&amp;VLOOKUP(P380,[1]Plan1!$B$2:$L$546,7,0)&amp;", "&amp;VLOOKUP(P380,[1]Plan1!$B$2:$L$546,8,0)&amp;", "&amp;VLOOKUP(P380,[1]Plan1!$B$2:$L$546,9,0)&amp;", CEP "&amp;VLOOKUP(P380,[1]Plan1!$B$2:$L$546,10,0)&amp;", "&amp;VLOOKUP(P380,[1]Plan1!$B$2:$L$546,11,0)</f>
        <v>R JOAO URSULO RIBEIRO , 640, TERREO, POLO PETROQUIMICO DE CAMACARI , CAMACARI , BAHIA, CEP 42.810-030 , BR</v>
      </c>
      <c r="G380" s="92" t="s">
        <v>2657</v>
      </c>
      <c r="H380" s="92" t="s">
        <v>821</v>
      </c>
      <c r="I380" s="101">
        <v>25367.08</v>
      </c>
      <c r="J380" s="93"/>
      <c r="K380" s="94">
        <v>42118</v>
      </c>
      <c r="L380" s="39">
        <v>1337314</v>
      </c>
      <c r="P380" s="78">
        <v>14727457000107</v>
      </c>
    </row>
    <row r="381" spans="2:16" ht="13.5" customHeight="1" x14ac:dyDescent="0.2">
      <c r="B381" s="100" t="s">
        <v>30</v>
      </c>
      <c r="C381" s="92" t="s">
        <v>105</v>
      </c>
      <c r="D381" s="78">
        <v>14727457000107</v>
      </c>
      <c r="E381" s="92" t="str">
        <f t="shared" si="5"/>
        <v>14.727.457/0001-07</v>
      </c>
      <c r="F381" s="99" t="str">
        <f>VLOOKUP(P381,[1]Plan1!$B$2:$L$546,4,0)&amp;", "&amp;VLOOKUP(P381,[1]Plan1!$B$2:$L$546,5,0)&amp;", "&amp;VLOOKUP(P381,[1]Plan1!$B$2:$L$546,6,0)&amp;", "&amp;VLOOKUP(P381,[1]Plan1!$B$2:$L$546,7,0)&amp;", "&amp;VLOOKUP(P381,[1]Plan1!$B$2:$L$546,8,0)&amp;", "&amp;VLOOKUP(P381,[1]Plan1!$B$2:$L$546,9,0)&amp;", CEP "&amp;VLOOKUP(P381,[1]Plan1!$B$2:$L$546,10,0)&amp;", "&amp;VLOOKUP(P381,[1]Plan1!$B$2:$L$546,11,0)</f>
        <v>R JOAO URSULO RIBEIRO , 640, TERREO, POLO PETROQUIMICO DE CAMACARI , CAMACARI , BAHIA, CEP 42.810-030 , BR</v>
      </c>
      <c r="G381" s="92" t="s">
        <v>2657</v>
      </c>
      <c r="H381" s="92" t="s">
        <v>822</v>
      </c>
      <c r="I381" s="101">
        <v>16690.740000000002</v>
      </c>
      <c r="J381" s="93"/>
      <c r="K381" s="94">
        <v>42124</v>
      </c>
      <c r="L381" s="39">
        <v>1339188</v>
      </c>
      <c r="P381" s="78">
        <v>14727457000107</v>
      </c>
    </row>
    <row r="382" spans="2:16" ht="13.5" customHeight="1" x14ac:dyDescent="0.2">
      <c r="B382" s="100" t="s">
        <v>30</v>
      </c>
      <c r="C382" s="92" t="s">
        <v>105</v>
      </c>
      <c r="D382" s="78">
        <v>14727457000107</v>
      </c>
      <c r="E382" s="92" t="str">
        <f t="shared" si="5"/>
        <v>14.727.457/0001-07</v>
      </c>
      <c r="F382" s="99" t="str">
        <f>VLOOKUP(P382,[1]Plan1!$B$2:$L$546,4,0)&amp;", "&amp;VLOOKUP(P382,[1]Plan1!$B$2:$L$546,5,0)&amp;", "&amp;VLOOKUP(P382,[1]Plan1!$B$2:$L$546,6,0)&amp;", "&amp;VLOOKUP(P382,[1]Plan1!$B$2:$L$546,7,0)&amp;", "&amp;VLOOKUP(P382,[1]Plan1!$B$2:$L$546,8,0)&amp;", "&amp;VLOOKUP(P382,[1]Plan1!$B$2:$L$546,9,0)&amp;", CEP "&amp;VLOOKUP(P382,[1]Plan1!$B$2:$L$546,10,0)&amp;", "&amp;VLOOKUP(P382,[1]Plan1!$B$2:$L$546,11,0)</f>
        <v>R JOAO URSULO RIBEIRO , 640, TERREO, POLO PETROQUIMICO DE CAMACARI , CAMACARI , BAHIA, CEP 42.810-030 , BR</v>
      </c>
      <c r="G382" s="92" t="s">
        <v>2657</v>
      </c>
      <c r="H382" s="92" t="s">
        <v>823</v>
      </c>
      <c r="I382" s="101">
        <v>13287.52</v>
      </c>
      <c r="J382" s="93"/>
      <c r="K382" s="94">
        <v>42124</v>
      </c>
      <c r="L382" s="39">
        <v>1339189</v>
      </c>
      <c r="P382" s="78">
        <v>14727457000107</v>
      </c>
    </row>
    <row r="383" spans="2:16" ht="13.5" customHeight="1" x14ac:dyDescent="0.2">
      <c r="B383" s="100" t="s">
        <v>30</v>
      </c>
      <c r="C383" s="92" t="s">
        <v>105</v>
      </c>
      <c r="D383" s="78">
        <v>14727457000107</v>
      </c>
      <c r="E383" s="92" t="str">
        <f t="shared" si="5"/>
        <v>14.727.457/0001-07</v>
      </c>
      <c r="F383" s="99" t="str">
        <f>VLOOKUP(P383,[1]Plan1!$B$2:$L$546,4,0)&amp;", "&amp;VLOOKUP(P383,[1]Plan1!$B$2:$L$546,5,0)&amp;", "&amp;VLOOKUP(P383,[1]Plan1!$B$2:$L$546,6,0)&amp;", "&amp;VLOOKUP(P383,[1]Plan1!$B$2:$L$546,7,0)&amp;", "&amp;VLOOKUP(P383,[1]Plan1!$B$2:$L$546,8,0)&amp;", "&amp;VLOOKUP(P383,[1]Plan1!$B$2:$L$546,9,0)&amp;", CEP "&amp;VLOOKUP(P383,[1]Plan1!$B$2:$L$546,10,0)&amp;", "&amp;VLOOKUP(P383,[1]Plan1!$B$2:$L$546,11,0)</f>
        <v>R JOAO URSULO RIBEIRO , 640, TERREO, POLO PETROQUIMICO DE CAMACARI , CAMACARI , BAHIA, CEP 42.810-030 , BR</v>
      </c>
      <c r="G383" s="92" t="s">
        <v>2657</v>
      </c>
      <c r="H383" s="92" t="s">
        <v>824</v>
      </c>
      <c r="I383" s="101">
        <v>13287.52</v>
      </c>
      <c r="J383" s="93"/>
      <c r="K383" s="94">
        <v>42124</v>
      </c>
      <c r="L383" s="39">
        <v>1339190</v>
      </c>
      <c r="P383" s="78">
        <v>14727457000107</v>
      </c>
    </row>
    <row r="384" spans="2:16" ht="13.5" customHeight="1" x14ac:dyDescent="0.2">
      <c r="B384" s="100" t="s">
        <v>30</v>
      </c>
      <c r="C384" s="92" t="s">
        <v>105</v>
      </c>
      <c r="D384" s="78">
        <v>14727457000107</v>
      </c>
      <c r="E384" s="92" t="str">
        <f t="shared" si="5"/>
        <v>14.727.457/0001-07</v>
      </c>
      <c r="F384" s="99" t="str">
        <f>VLOOKUP(P384,[1]Plan1!$B$2:$L$546,4,0)&amp;", "&amp;VLOOKUP(P384,[1]Plan1!$B$2:$L$546,5,0)&amp;", "&amp;VLOOKUP(P384,[1]Plan1!$B$2:$L$546,6,0)&amp;", "&amp;VLOOKUP(P384,[1]Plan1!$B$2:$L$546,7,0)&amp;", "&amp;VLOOKUP(P384,[1]Plan1!$B$2:$L$546,8,0)&amp;", "&amp;VLOOKUP(P384,[1]Plan1!$B$2:$L$546,9,0)&amp;", CEP "&amp;VLOOKUP(P384,[1]Plan1!$B$2:$L$546,10,0)&amp;", "&amp;VLOOKUP(P384,[1]Plan1!$B$2:$L$546,11,0)</f>
        <v>R JOAO URSULO RIBEIRO , 640, TERREO, POLO PETROQUIMICO DE CAMACARI , CAMACARI , BAHIA, CEP 42.810-030 , BR</v>
      </c>
      <c r="G384" s="92" t="s">
        <v>2657</v>
      </c>
      <c r="H384" s="92" t="s">
        <v>825</v>
      </c>
      <c r="I384" s="101">
        <v>13287.52</v>
      </c>
      <c r="J384" s="93"/>
      <c r="K384" s="94">
        <v>42128</v>
      </c>
      <c r="L384" s="39">
        <v>1339575</v>
      </c>
      <c r="P384" s="78">
        <v>14727457000107</v>
      </c>
    </row>
    <row r="385" spans="2:16" ht="13.5" customHeight="1" x14ac:dyDescent="0.2">
      <c r="B385" s="100" t="s">
        <v>30</v>
      </c>
      <c r="C385" s="92" t="s">
        <v>105</v>
      </c>
      <c r="D385" s="78">
        <v>14727457000107</v>
      </c>
      <c r="E385" s="92" t="str">
        <f t="shared" si="5"/>
        <v>14.727.457/0001-07</v>
      </c>
      <c r="F385" s="99" t="str">
        <f>VLOOKUP(P385,[1]Plan1!$B$2:$L$546,4,0)&amp;", "&amp;VLOOKUP(P385,[1]Plan1!$B$2:$L$546,5,0)&amp;", "&amp;VLOOKUP(P385,[1]Plan1!$B$2:$L$546,6,0)&amp;", "&amp;VLOOKUP(P385,[1]Plan1!$B$2:$L$546,7,0)&amp;", "&amp;VLOOKUP(P385,[1]Plan1!$B$2:$L$546,8,0)&amp;", "&amp;VLOOKUP(P385,[1]Plan1!$B$2:$L$546,9,0)&amp;", CEP "&amp;VLOOKUP(P385,[1]Plan1!$B$2:$L$546,10,0)&amp;", "&amp;VLOOKUP(P385,[1]Plan1!$B$2:$L$546,11,0)</f>
        <v>R JOAO URSULO RIBEIRO , 640, TERREO, POLO PETROQUIMICO DE CAMACARI , CAMACARI , BAHIA, CEP 42.810-030 , BR</v>
      </c>
      <c r="G385" s="92" t="s">
        <v>2657</v>
      </c>
      <c r="H385" s="92" t="s">
        <v>826</v>
      </c>
      <c r="I385" s="101">
        <v>25367.08</v>
      </c>
      <c r="J385" s="93"/>
      <c r="K385" s="94">
        <v>42129</v>
      </c>
      <c r="L385" s="39">
        <v>1340679</v>
      </c>
      <c r="P385" s="78">
        <v>14727457000107</v>
      </c>
    </row>
    <row r="386" spans="2:16" ht="13.5" customHeight="1" x14ac:dyDescent="0.2">
      <c r="B386" s="100" t="s">
        <v>30</v>
      </c>
      <c r="C386" s="92" t="s">
        <v>105</v>
      </c>
      <c r="D386" s="78">
        <v>14727457000107</v>
      </c>
      <c r="E386" s="92" t="str">
        <f t="shared" si="5"/>
        <v>14.727.457/0001-07</v>
      </c>
      <c r="F386" s="99" t="str">
        <f>VLOOKUP(P386,[1]Plan1!$B$2:$L$546,4,0)&amp;", "&amp;VLOOKUP(P386,[1]Plan1!$B$2:$L$546,5,0)&amp;", "&amp;VLOOKUP(P386,[1]Plan1!$B$2:$L$546,6,0)&amp;", "&amp;VLOOKUP(P386,[1]Plan1!$B$2:$L$546,7,0)&amp;", "&amp;VLOOKUP(P386,[1]Plan1!$B$2:$L$546,8,0)&amp;", "&amp;VLOOKUP(P386,[1]Plan1!$B$2:$L$546,9,0)&amp;", CEP "&amp;VLOOKUP(P386,[1]Plan1!$B$2:$L$546,10,0)&amp;", "&amp;VLOOKUP(P386,[1]Plan1!$B$2:$L$546,11,0)</f>
        <v>R JOAO URSULO RIBEIRO , 640, TERREO, POLO PETROQUIMICO DE CAMACARI , CAMACARI , BAHIA, CEP 42.810-030 , BR</v>
      </c>
      <c r="G386" s="92" t="s">
        <v>2657</v>
      </c>
      <c r="H386" s="92" t="s">
        <v>827</v>
      </c>
      <c r="I386" s="101">
        <v>25367.08</v>
      </c>
      <c r="J386" s="93"/>
      <c r="K386" s="94">
        <v>42129</v>
      </c>
      <c r="L386" s="39">
        <v>1340680</v>
      </c>
      <c r="P386" s="78">
        <v>14727457000107</v>
      </c>
    </row>
    <row r="387" spans="2:16" ht="13.5" customHeight="1" x14ac:dyDescent="0.2">
      <c r="B387" s="100" t="s">
        <v>30</v>
      </c>
      <c r="C387" s="92" t="s">
        <v>105</v>
      </c>
      <c r="D387" s="78">
        <v>14727457000107</v>
      </c>
      <c r="E387" s="92" t="str">
        <f t="shared" si="5"/>
        <v>14.727.457/0001-07</v>
      </c>
      <c r="F387" s="99" t="str">
        <f>VLOOKUP(P387,[1]Plan1!$B$2:$L$546,4,0)&amp;", "&amp;VLOOKUP(P387,[1]Plan1!$B$2:$L$546,5,0)&amp;", "&amp;VLOOKUP(P387,[1]Plan1!$B$2:$L$546,6,0)&amp;", "&amp;VLOOKUP(P387,[1]Plan1!$B$2:$L$546,7,0)&amp;", "&amp;VLOOKUP(P387,[1]Plan1!$B$2:$L$546,8,0)&amp;", "&amp;VLOOKUP(P387,[1]Plan1!$B$2:$L$546,9,0)&amp;", CEP "&amp;VLOOKUP(P387,[1]Plan1!$B$2:$L$546,10,0)&amp;", "&amp;VLOOKUP(P387,[1]Plan1!$B$2:$L$546,11,0)</f>
        <v>R JOAO URSULO RIBEIRO , 640, TERREO, POLO PETROQUIMICO DE CAMACARI , CAMACARI , BAHIA, CEP 42.810-030 , BR</v>
      </c>
      <c r="G387" s="92" t="s">
        <v>2657</v>
      </c>
      <c r="H387" s="92" t="s">
        <v>828</v>
      </c>
      <c r="I387" s="101">
        <v>25367.08</v>
      </c>
      <c r="J387" s="93"/>
      <c r="K387" s="94">
        <v>42129</v>
      </c>
      <c r="L387" s="39">
        <v>1347512</v>
      </c>
      <c r="P387" s="78">
        <v>14727457000107</v>
      </c>
    </row>
    <row r="388" spans="2:16" ht="13.5" customHeight="1" x14ac:dyDescent="0.2">
      <c r="B388" s="100" t="s">
        <v>30</v>
      </c>
      <c r="C388" s="92" t="s">
        <v>105</v>
      </c>
      <c r="D388" s="78">
        <v>14727457000107</v>
      </c>
      <c r="E388" s="92" t="str">
        <f t="shared" si="5"/>
        <v>14.727.457/0001-07</v>
      </c>
      <c r="F388" s="99" t="str">
        <f>VLOOKUP(P388,[1]Plan1!$B$2:$L$546,4,0)&amp;", "&amp;VLOOKUP(P388,[1]Plan1!$B$2:$L$546,5,0)&amp;", "&amp;VLOOKUP(P388,[1]Plan1!$B$2:$L$546,6,0)&amp;", "&amp;VLOOKUP(P388,[1]Plan1!$B$2:$L$546,7,0)&amp;", "&amp;VLOOKUP(P388,[1]Plan1!$B$2:$L$546,8,0)&amp;", "&amp;VLOOKUP(P388,[1]Plan1!$B$2:$L$546,9,0)&amp;", CEP "&amp;VLOOKUP(P388,[1]Plan1!$B$2:$L$546,10,0)&amp;", "&amp;VLOOKUP(P388,[1]Plan1!$B$2:$L$546,11,0)</f>
        <v>R JOAO URSULO RIBEIRO , 640, TERREO, POLO PETROQUIMICO DE CAMACARI , CAMACARI , BAHIA, CEP 42.810-030 , BR</v>
      </c>
      <c r="G388" s="92" t="s">
        <v>2657</v>
      </c>
      <c r="H388" s="92" t="s">
        <v>829</v>
      </c>
      <c r="I388" s="101">
        <v>13287.52</v>
      </c>
      <c r="J388" s="93"/>
      <c r="K388" s="94">
        <v>42130</v>
      </c>
      <c r="L388" s="39">
        <v>1343914</v>
      </c>
      <c r="P388" s="78">
        <v>14727457000107</v>
      </c>
    </row>
    <row r="389" spans="2:16" ht="13.5" customHeight="1" x14ac:dyDescent="0.2">
      <c r="B389" s="100" t="s">
        <v>30</v>
      </c>
      <c r="C389" s="92" t="s">
        <v>105</v>
      </c>
      <c r="D389" s="78">
        <v>14727457000107</v>
      </c>
      <c r="E389" s="92" t="str">
        <f t="shared" si="5"/>
        <v>14.727.457/0001-07</v>
      </c>
      <c r="F389" s="99" t="str">
        <f>VLOOKUP(P389,[1]Plan1!$B$2:$L$546,4,0)&amp;", "&amp;VLOOKUP(P389,[1]Plan1!$B$2:$L$546,5,0)&amp;", "&amp;VLOOKUP(P389,[1]Plan1!$B$2:$L$546,6,0)&amp;", "&amp;VLOOKUP(P389,[1]Plan1!$B$2:$L$546,7,0)&amp;", "&amp;VLOOKUP(P389,[1]Plan1!$B$2:$L$546,8,0)&amp;", "&amp;VLOOKUP(P389,[1]Plan1!$B$2:$L$546,9,0)&amp;", CEP "&amp;VLOOKUP(P389,[1]Plan1!$B$2:$L$546,10,0)&amp;", "&amp;VLOOKUP(P389,[1]Plan1!$B$2:$L$546,11,0)</f>
        <v>R JOAO URSULO RIBEIRO , 640, TERREO, POLO PETROQUIMICO DE CAMACARI , CAMACARI , BAHIA, CEP 42.810-030 , BR</v>
      </c>
      <c r="G389" s="92" t="s">
        <v>2657</v>
      </c>
      <c r="H389" s="92" t="s">
        <v>830</v>
      </c>
      <c r="I389" s="101">
        <v>13287.52</v>
      </c>
      <c r="J389" s="93"/>
      <c r="K389" s="94">
        <v>42131</v>
      </c>
      <c r="L389" s="39">
        <v>1342501</v>
      </c>
      <c r="P389" s="78">
        <v>14727457000107</v>
      </c>
    </row>
    <row r="390" spans="2:16" ht="13.5" customHeight="1" x14ac:dyDescent="0.2">
      <c r="B390" s="100" t="s">
        <v>30</v>
      </c>
      <c r="C390" s="92" t="s">
        <v>105</v>
      </c>
      <c r="D390" s="78">
        <v>14727457000107</v>
      </c>
      <c r="E390" s="92" t="str">
        <f t="shared" ref="E390:E453" si="6">IF(LEN(P390),TEXT(P390,"00"".""000"".""000""/""0000""-""00"),P390)</f>
        <v>14.727.457/0001-07</v>
      </c>
      <c r="F390" s="99" t="str">
        <f>VLOOKUP(P390,[1]Plan1!$B$2:$L$546,4,0)&amp;", "&amp;VLOOKUP(P390,[1]Plan1!$B$2:$L$546,5,0)&amp;", "&amp;VLOOKUP(P390,[1]Plan1!$B$2:$L$546,6,0)&amp;", "&amp;VLOOKUP(P390,[1]Plan1!$B$2:$L$546,7,0)&amp;", "&amp;VLOOKUP(P390,[1]Plan1!$B$2:$L$546,8,0)&amp;", "&amp;VLOOKUP(P390,[1]Plan1!$B$2:$L$546,9,0)&amp;", CEP "&amp;VLOOKUP(P390,[1]Plan1!$B$2:$L$546,10,0)&amp;", "&amp;VLOOKUP(P390,[1]Plan1!$B$2:$L$546,11,0)</f>
        <v>R JOAO URSULO RIBEIRO , 640, TERREO, POLO PETROQUIMICO DE CAMACARI , CAMACARI , BAHIA, CEP 42.810-030 , BR</v>
      </c>
      <c r="G390" s="92" t="s">
        <v>2657</v>
      </c>
      <c r="H390" s="92" t="s">
        <v>831</v>
      </c>
      <c r="I390" s="101">
        <v>13287.52</v>
      </c>
      <c r="J390" s="93"/>
      <c r="K390" s="94">
        <v>42132</v>
      </c>
      <c r="L390" s="39">
        <v>1342502</v>
      </c>
      <c r="P390" s="78">
        <v>14727457000107</v>
      </c>
    </row>
    <row r="391" spans="2:16" ht="13.5" customHeight="1" x14ac:dyDescent="0.2">
      <c r="B391" s="100" t="s">
        <v>30</v>
      </c>
      <c r="C391" s="92" t="s">
        <v>105</v>
      </c>
      <c r="D391" s="78">
        <v>14727457000107</v>
      </c>
      <c r="E391" s="92" t="str">
        <f t="shared" si="6"/>
        <v>14.727.457/0001-07</v>
      </c>
      <c r="F391" s="99" t="str">
        <f>VLOOKUP(P391,[1]Plan1!$B$2:$L$546,4,0)&amp;", "&amp;VLOOKUP(P391,[1]Plan1!$B$2:$L$546,5,0)&amp;", "&amp;VLOOKUP(P391,[1]Plan1!$B$2:$L$546,6,0)&amp;", "&amp;VLOOKUP(P391,[1]Plan1!$B$2:$L$546,7,0)&amp;", "&amp;VLOOKUP(P391,[1]Plan1!$B$2:$L$546,8,0)&amp;", "&amp;VLOOKUP(P391,[1]Plan1!$B$2:$L$546,9,0)&amp;", CEP "&amp;VLOOKUP(P391,[1]Plan1!$B$2:$L$546,10,0)&amp;", "&amp;VLOOKUP(P391,[1]Plan1!$B$2:$L$546,11,0)</f>
        <v>R JOAO URSULO RIBEIRO , 640, TERREO, POLO PETROQUIMICO DE CAMACARI , CAMACARI , BAHIA, CEP 42.810-030 , BR</v>
      </c>
      <c r="G391" s="92" t="s">
        <v>2657</v>
      </c>
      <c r="H391" s="92" t="s">
        <v>832</v>
      </c>
      <c r="I391" s="101">
        <v>25367.08</v>
      </c>
      <c r="J391" s="93"/>
      <c r="K391" s="94">
        <v>42136</v>
      </c>
      <c r="L391" s="39">
        <v>1343915</v>
      </c>
      <c r="P391" s="78">
        <v>14727457000107</v>
      </c>
    </row>
    <row r="392" spans="2:16" ht="13.5" customHeight="1" x14ac:dyDescent="0.2">
      <c r="B392" s="100" t="s">
        <v>30</v>
      </c>
      <c r="C392" s="92" t="s">
        <v>105</v>
      </c>
      <c r="D392" s="78">
        <v>14727457000107</v>
      </c>
      <c r="E392" s="92" t="str">
        <f t="shared" si="6"/>
        <v>14.727.457/0001-07</v>
      </c>
      <c r="F392" s="99" t="str">
        <f>VLOOKUP(P392,[1]Plan1!$B$2:$L$546,4,0)&amp;", "&amp;VLOOKUP(P392,[1]Plan1!$B$2:$L$546,5,0)&amp;", "&amp;VLOOKUP(P392,[1]Plan1!$B$2:$L$546,6,0)&amp;", "&amp;VLOOKUP(P392,[1]Plan1!$B$2:$L$546,7,0)&amp;", "&amp;VLOOKUP(P392,[1]Plan1!$B$2:$L$546,8,0)&amp;", "&amp;VLOOKUP(P392,[1]Plan1!$B$2:$L$546,9,0)&amp;", CEP "&amp;VLOOKUP(P392,[1]Plan1!$B$2:$L$546,10,0)&amp;", "&amp;VLOOKUP(P392,[1]Plan1!$B$2:$L$546,11,0)</f>
        <v>R JOAO URSULO RIBEIRO , 640, TERREO, POLO PETROQUIMICO DE CAMACARI , CAMACARI , BAHIA, CEP 42.810-030 , BR</v>
      </c>
      <c r="G392" s="92" t="s">
        <v>2657</v>
      </c>
      <c r="H392" s="92" t="s">
        <v>833</v>
      </c>
      <c r="I392" s="101">
        <v>13287.52</v>
      </c>
      <c r="J392" s="93"/>
      <c r="K392" s="94">
        <v>42137</v>
      </c>
      <c r="L392" s="39">
        <v>1343916</v>
      </c>
      <c r="P392" s="78">
        <v>14727457000107</v>
      </c>
    </row>
    <row r="393" spans="2:16" ht="13.5" customHeight="1" x14ac:dyDescent="0.2">
      <c r="B393" s="100" t="s">
        <v>30</v>
      </c>
      <c r="C393" s="92" t="s">
        <v>105</v>
      </c>
      <c r="D393" s="78">
        <v>14727457000107</v>
      </c>
      <c r="E393" s="92" t="str">
        <f t="shared" si="6"/>
        <v>14.727.457/0001-07</v>
      </c>
      <c r="F393" s="99" t="str">
        <f>VLOOKUP(P393,[1]Plan1!$B$2:$L$546,4,0)&amp;", "&amp;VLOOKUP(P393,[1]Plan1!$B$2:$L$546,5,0)&amp;", "&amp;VLOOKUP(P393,[1]Plan1!$B$2:$L$546,6,0)&amp;", "&amp;VLOOKUP(P393,[1]Plan1!$B$2:$L$546,7,0)&amp;", "&amp;VLOOKUP(P393,[1]Plan1!$B$2:$L$546,8,0)&amp;", "&amp;VLOOKUP(P393,[1]Plan1!$B$2:$L$546,9,0)&amp;", CEP "&amp;VLOOKUP(P393,[1]Plan1!$B$2:$L$546,10,0)&amp;", "&amp;VLOOKUP(P393,[1]Plan1!$B$2:$L$546,11,0)</f>
        <v>R JOAO URSULO RIBEIRO , 640, TERREO, POLO PETROQUIMICO DE CAMACARI , CAMACARI , BAHIA, CEP 42.810-030 , BR</v>
      </c>
      <c r="G393" s="92" t="s">
        <v>2657</v>
      </c>
      <c r="H393" s="92" t="s">
        <v>834</v>
      </c>
      <c r="I393" s="101">
        <v>13287.52</v>
      </c>
      <c r="J393" s="93"/>
      <c r="K393" s="94">
        <v>42137</v>
      </c>
      <c r="L393" s="39">
        <v>1343917</v>
      </c>
      <c r="P393" s="78">
        <v>14727457000107</v>
      </c>
    </row>
    <row r="394" spans="2:16" ht="13.5" customHeight="1" x14ac:dyDescent="0.2">
      <c r="B394" s="100" t="s">
        <v>30</v>
      </c>
      <c r="C394" s="92" t="s">
        <v>105</v>
      </c>
      <c r="D394" s="78">
        <v>14727457000107</v>
      </c>
      <c r="E394" s="92" t="str">
        <f t="shared" si="6"/>
        <v>14.727.457/0001-07</v>
      </c>
      <c r="F394" s="99" t="str">
        <f>VLOOKUP(P394,[1]Plan1!$B$2:$L$546,4,0)&amp;", "&amp;VLOOKUP(P394,[1]Plan1!$B$2:$L$546,5,0)&amp;", "&amp;VLOOKUP(P394,[1]Plan1!$B$2:$L$546,6,0)&amp;", "&amp;VLOOKUP(P394,[1]Plan1!$B$2:$L$546,7,0)&amp;", "&amp;VLOOKUP(P394,[1]Plan1!$B$2:$L$546,8,0)&amp;", "&amp;VLOOKUP(P394,[1]Plan1!$B$2:$L$546,9,0)&amp;", CEP "&amp;VLOOKUP(P394,[1]Plan1!$B$2:$L$546,10,0)&amp;", "&amp;VLOOKUP(P394,[1]Plan1!$B$2:$L$546,11,0)</f>
        <v>R JOAO URSULO RIBEIRO , 640, TERREO, POLO PETROQUIMICO DE CAMACARI , CAMACARI , BAHIA, CEP 42.810-030 , BR</v>
      </c>
      <c r="G394" s="92" t="s">
        <v>2657</v>
      </c>
      <c r="H394" s="92" t="s">
        <v>835</v>
      </c>
      <c r="I394" s="101">
        <v>13287.52</v>
      </c>
      <c r="J394" s="93"/>
      <c r="K394" s="94">
        <v>42138</v>
      </c>
      <c r="L394" s="39">
        <v>1343918</v>
      </c>
      <c r="P394" s="78">
        <v>14727457000107</v>
      </c>
    </row>
    <row r="395" spans="2:16" ht="13.5" customHeight="1" x14ac:dyDescent="0.2">
      <c r="B395" s="100" t="s">
        <v>30</v>
      </c>
      <c r="C395" s="92" t="s">
        <v>105</v>
      </c>
      <c r="D395" s="78">
        <v>14727457000107</v>
      </c>
      <c r="E395" s="92" t="str">
        <f t="shared" si="6"/>
        <v>14.727.457/0001-07</v>
      </c>
      <c r="F395" s="99" t="str">
        <f>VLOOKUP(P395,[1]Plan1!$B$2:$L$546,4,0)&amp;", "&amp;VLOOKUP(P395,[1]Plan1!$B$2:$L$546,5,0)&amp;", "&amp;VLOOKUP(P395,[1]Plan1!$B$2:$L$546,6,0)&amp;", "&amp;VLOOKUP(P395,[1]Plan1!$B$2:$L$546,7,0)&amp;", "&amp;VLOOKUP(P395,[1]Plan1!$B$2:$L$546,8,0)&amp;", "&amp;VLOOKUP(P395,[1]Plan1!$B$2:$L$546,9,0)&amp;", CEP "&amp;VLOOKUP(P395,[1]Plan1!$B$2:$L$546,10,0)&amp;", "&amp;VLOOKUP(P395,[1]Plan1!$B$2:$L$546,11,0)</f>
        <v>R JOAO URSULO RIBEIRO , 640, TERREO, POLO PETROQUIMICO DE CAMACARI , CAMACARI , BAHIA, CEP 42.810-030 , BR</v>
      </c>
      <c r="G395" s="92" t="s">
        <v>2657</v>
      </c>
      <c r="H395" s="92" t="s">
        <v>836</v>
      </c>
      <c r="I395" s="101">
        <v>25367.08</v>
      </c>
      <c r="J395" s="93"/>
      <c r="K395" s="94">
        <v>42138</v>
      </c>
      <c r="L395" s="39">
        <v>1343919</v>
      </c>
      <c r="P395" s="78">
        <v>14727457000107</v>
      </c>
    </row>
    <row r="396" spans="2:16" ht="13.5" customHeight="1" x14ac:dyDescent="0.2">
      <c r="B396" s="100" t="s">
        <v>30</v>
      </c>
      <c r="C396" s="92" t="s">
        <v>105</v>
      </c>
      <c r="D396" s="78">
        <v>14727457000107</v>
      </c>
      <c r="E396" s="92" t="str">
        <f t="shared" si="6"/>
        <v>14.727.457/0001-07</v>
      </c>
      <c r="F396" s="99" t="str">
        <f>VLOOKUP(P396,[1]Plan1!$B$2:$L$546,4,0)&amp;", "&amp;VLOOKUP(P396,[1]Plan1!$B$2:$L$546,5,0)&amp;", "&amp;VLOOKUP(P396,[1]Plan1!$B$2:$L$546,6,0)&amp;", "&amp;VLOOKUP(P396,[1]Plan1!$B$2:$L$546,7,0)&amp;", "&amp;VLOOKUP(P396,[1]Plan1!$B$2:$L$546,8,0)&amp;", "&amp;VLOOKUP(P396,[1]Plan1!$B$2:$L$546,9,0)&amp;", CEP "&amp;VLOOKUP(P396,[1]Plan1!$B$2:$L$546,10,0)&amp;", "&amp;VLOOKUP(P396,[1]Plan1!$B$2:$L$546,11,0)</f>
        <v>R JOAO URSULO RIBEIRO , 640, TERREO, POLO PETROQUIMICO DE CAMACARI , CAMACARI , BAHIA, CEP 42.810-030 , BR</v>
      </c>
      <c r="G396" s="92" t="s">
        <v>2657</v>
      </c>
      <c r="H396" s="92" t="s">
        <v>837</v>
      </c>
      <c r="I396" s="101">
        <v>25367.08</v>
      </c>
      <c r="J396" s="93"/>
      <c r="K396" s="94">
        <v>42138</v>
      </c>
      <c r="L396" s="39">
        <v>1347979</v>
      </c>
      <c r="P396" s="78">
        <v>14727457000107</v>
      </c>
    </row>
    <row r="397" spans="2:16" ht="13.5" customHeight="1" x14ac:dyDescent="0.2">
      <c r="B397" s="100" t="s">
        <v>30</v>
      </c>
      <c r="C397" s="92" t="s">
        <v>105</v>
      </c>
      <c r="D397" s="78">
        <v>14727457000107</v>
      </c>
      <c r="E397" s="92" t="str">
        <f t="shared" si="6"/>
        <v>14.727.457/0001-07</v>
      </c>
      <c r="F397" s="99" t="str">
        <f>VLOOKUP(P397,[1]Plan1!$B$2:$L$546,4,0)&amp;", "&amp;VLOOKUP(P397,[1]Plan1!$B$2:$L$546,5,0)&amp;", "&amp;VLOOKUP(P397,[1]Plan1!$B$2:$L$546,6,0)&amp;", "&amp;VLOOKUP(P397,[1]Plan1!$B$2:$L$546,7,0)&amp;", "&amp;VLOOKUP(P397,[1]Plan1!$B$2:$L$546,8,0)&amp;", "&amp;VLOOKUP(P397,[1]Plan1!$B$2:$L$546,9,0)&amp;", CEP "&amp;VLOOKUP(P397,[1]Plan1!$B$2:$L$546,10,0)&amp;", "&amp;VLOOKUP(P397,[1]Plan1!$B$2:$L$546,11,0)</f>
        <v>R JOAO URSULO RIBEIRO , 640, TERREO, POLO PETROQUIMICO DE CAMACARI , CAMACARI , BAHIA, CEP 42.810-030 , BR</v>
      </c>
      <c r="G397" s="92" t="s">
        <v>2657</v>
      </c>
      <c r="H397" s="92" t="s">
        <v>838</v>
      </c>
      <c r="I397" s="101">
        <v>25367.08</v>
      </c>
      <c r="J397" s="93"/>
      <c r="K397" s="94">
        <v>42139</v>
      </c>
      <c r="L397" s="39">
        <v>1344340</v>
      </c>
      <c r="P397" s="78">
        <v>14727457000107</v>
      </c>
    </row>
    <row r="398" spans="2:16" ht="13.5" customHeight="1" x14ac:dyDescent="0.2">
      <c r="B398" s="100" t="s">
        <v>30</v>
      </c>
      <c r="C398" s="92" t="s">
        <v>105</v>
      </c>
      <c r="D398" s="78">
        <v>14727457000107</v>
      </c>
      <c r="E398" s="92" t="str">
        <f t="shared" si="6"/>
        <v>14.727.457/0001-07</v>
      </c>
      <c r="F398" s="99" t="str">
        <f>VLOOKUP(P398,[1]Plan1!$B$2:$L$546,4,0)&amp;", "&amp;VLOOKUP(P398,[1]Plan1!$B$2:$L$546,5,0)&amp;", "&amp;VLOOKUP(P398,[1]Plan1!$B$2:$L$546,6,0)&amp;", "&amp;VLOOKUP(P398,[1]Plan1!$B$2:$L$546,7,0)&amp;", "&amp;VLOOKUP(P398,[1]Plan1!$B$2:$L$546,8,0)&amp;", "&amp;VLOOKUP(P398,[1]Plan1!$B$2:$L$546,9,0)&amp;", CEP "&amp;VLOOKUP(P398,[1]Plan1!$B$2:$L$546,10,0)&amp;", "&amp;VLOOKUP(P398,[1]Plan1!$B$2:$L$546,11,0)</f>
        <v>R JOAO URSULO RIBEIRO , 640, TERREO, POLO PETROQUIMICO DE CAMACARI , CAMACARI , BAHIA, CEP 42.810-030 , BR</v>
      </c>
      <c r="G398" s="92" t="s">
        <v>2657</v>
      </c>
      <c r="H398" s="92" t="s">
        <v>839</v>
      </c>
      <c r="I398" s="101">
        <v>25367.08</v>
      </c>
      <c r="J398" s="93"/>
      <c r="K398" s="94">
        <v>42142</v>
      </c>
      <c r="L398" s="39">
        <v>1344341</v>
      </c>
      <c r="P398" s="78">
        <v>14727457000107</v>
      </c>
    </row>
    <row r="399" spans="2:16" ht="13.5" customHeight="1" x14ac:dyDescent="0.2">
      <c r="B399" s="100" t="s">
        <v>30</v>
      </c>
      <c r="C399" s="92" t="s">
        <v>105</v>
      </c>
      <c r="D399" s="78">
        <v>14727457000107</v>
      </c>
      <c r="E399" s="92" t="str">
        <f t="shared" si="6"/>
        <v>14.727.457/0001-07</v>
      </c>
      <c r="F399" s="99" t="str">
        <f>VLOOKUP(P399,[1]Plan1!$B$2:$L$546,4,0)&amp;", "&amp;VLOOKUP(P399,[1]Plan1!$B$2:$L$546,5,0)&amp;", "&amp;VLOOKUP(P399,[1]Plan1!$B$2:$L$546,6,0)&amp;", "&amp;VLOOKUP(P399,[1]Plan1!$B$2:$L$546,7,0)&amp;", "&amp;VLOOKUP(P399,[1]Plan1!$B$2:$L$546,8,0)&amp;", "&amp;VLOOKUP(P399,[1]Plan1!$B$2:$L$546,9,0)&amp;", CEP "&amp;VLOOKUP(P399,[1]Plan1!$B$2:$L$546,10,0)&amp;", "&amp;VLOOKUP(P399,[1]Plan1!$B$2:$L$546,11,0)</f>
        <v>R JOAO URSULO RIBEIRO , 640, TERREO, POLO PETROQUIMICO DE CAMACARI , CAMACARI , BAHIA, CEP 42.810-030 , BR</v>
      </c>
      <c r="G399" s="92" t="s">
        <v>2657</v>
      </c>
      <c r="H399" s="92" t="s">
        <v>840</v>
      </c>
      <c r="I399" s="101">
        <v>25367.08</v>
      </c>
      <c r="J399" s="93"/>
      <c r="K399" s="94">
        <v>42143</v>
      </c>
      <c r="L399" s="39">
        <v>1345356</v>
      </c>
      <c r="P399" s="78">
        <v>14727457000107</v>
      </c>
    </row>
    <row r="400" spans="2:16" ht="13.5" customHeight="1" x14ac:dyDescent="0.2">
      <c r="B400" s="100" t="s">
        <v>30</v>
      </c>
      <c r="C400" s="92" t="s">
        <v>105</v>
      </c>
      <c r="D400" s="78">
        <v>14727457000107</v>
      </c>
      <c r="E400" s="92" t="str">
        <f t="shared" si="6"/>
        <v>14.727.457/0001-07</v>
      </c>
      <c r="F400" s="99" t="str">
        <f>VLOOKUP(P400,[1]Plan1!$B$2:$L$546,4,0)&amp;", "&amp;VLOOKUP(P400,[1]Plan1!$B$2:$L$546,5,0)&amp;", "&amp;VLOOKUP(P400,[1]Plan1!$B$2:$L$546,6,0)&amp;", "&amp;VLOOKUP(P400,[1]Plan1!$B$2:$L$546,7,0)&amp;", "&amp;VLOOKUP(P400,[1]Plan1!$B$2:$L$546,8,0)&amp;", "&amp;VLOOKUP(P400,[1]Plan1!$B$2:$L$546,9,0)&amp;", CEP "&amp;VLOOKUP(P400,[1]Plan1!$B$2:$L$546,10,0)&amp;", "&amp;VLOOKUP(P400,[1]Plan1!$B$2:$L$546,11,0)</f>
        <v>R JOAO URSULO RIBEIRO , 640, TERREO, POLO PETROQUIMICO DE CAMACARI , CAMACARI , BAHIA, CEP 42.810-030 , BR</v>
      </c>
      <c r="G400" s="92" t="s">
        <v>2657</v>
      </c>
      <c r="H400" s="92" t="s">
        <v>841</v>
      </c>
      <c r="I400" s="101">
        <v>25367.08</v>
      </c>
      <c r="J400" s="93"/>
      <c r="K400" s="94">
        <v>42144</v>
      </c>
      <c r="L400" s="39">
        <v>1346375</v>
      </c>
      <c r="P400" s="78">
        <v>14727457000107</v>
      </c>
    </row>
    <row r="401" spans="2:16" ht="13.5" customHeight="1" x14ac:dyDescent="0.2">
      <c r="B401" s="100" t="s">
        <v>30</v>
      </c>
      <c r="C401" s="92" t="s">
        <v>105</v>
      </c>
      <c r="D401" s="78">
        <v>14727457000107</v>
      </c>
      <c r="E401" s="92" t="str">
        <f t="shared" si="6"/>
        <v>14.727.457/0001-07</v>
      </c>
      <c r="F401" s="99" t="str">
        <f>VLOOKUP(P401,[1]Plan1!$B$2:$L$546,4,0)&amp;", "&amp;VLOOKUP(P401,[1]Plan1!$B$2:$L$546,5,0)&amp;", "&amp;VLOOKUP(P401,[1]Plan1!$B$2:$L$546,6,0)&amp;", "&amp;VLOOKUP(P401,[1]Plan1!$B$2:$L$546,7,0)&amp;", "&amp;VLOOKUP(P401,[1]Plan1!$B$2:$L$546,8,0)&amp;", "&amp;VLOOKUP(P401,[1]Plan1!$B$2:$L$546,9,0)&amp;", CEP "&amp;VLOOKUP(P401,[1]Plan1!$B$2:$L$546,10,0)&amp;", "&amp;VLOOKUP(P401,[1]Plan1!$B$2:$L$546,11,0)</f>
        <v>R JOAO URSULO RIBEIRO , 640, TERREO, POLO PETROQUIMICO DE CAMACARI , CAMACARI , BAHIA, CEP 42.810-030 , BR</v>
      </c>
      <c r="G401" s="92" t="s">
        <v>2657</v>
      </c>
      <c r="H401" s="92" t="s">
        <v>842</v>
      </c>
      <c r="I401" s="101">
        <v>25367.08</v>
      </c>
      <c r="J401" s="93"/>
      <c r="K401" s="94">
        <v>42146</v>
      </c>
      <c r="L401" s="39">
        <v>1347044</v>
      </c>
      <c r="P401" s="78">
        <v>14727457000107</v>
      </c>
    </row>
    <row r="402" spans="2:16" ht="13.5" customHeight="1" x14ac:dyDescent="0.2">
      <c r="B402" s="100" t="s">
        <v>30</v>
      </c>
      <c r="C402" s="92" t="s">
        <v>105</v>
      </c>
      <c r="D402" s="78">
        <v>14727457000107</v>
      </c>
      <c r="E402" s="92" t="str">
        <f t="shared" si="6"/>
        <v>14.727.457/0001-07</v>
      </c>
      <c r="F402" s="99" t="str">
        <f>VLOOKUP(P402,[1]Plan1!$B$2:$L$546,4,0)&amp;", "&amp;VLOOKUP(P402,[1]Plan1!$B$2:$L$546,5,0)&amp;", "&amp;VLOOKUP(P402,[1]Plan1!$B$2:$L$546,6,0)&amp;", "&amp;VLOOKUP(P402,[1]Plan1!$B$2:$L$546,7,0)&amp;", "&amp;VLOOKUP(P402,[1]Plan1!$B$2:$L$546,8,0)&amp;", "&amp;VLOOKUP(P402,[1]Plan1!$B$2:$L$546,9,0)&amp;", CEP "&amp;VLOOKUP(P402,[1]Plan1!$B$2:$L$546,10,0)&amp;", "&amp;VLOOKUP(P402,[1]Plan1!$B$2:$L$546,11,0)</f>
        <v>R JOAO URSULO RIBEIRO , 640, TERREO, POLO PETROQUIMICO DE CAMACARI , CAMACARI , BAHIA, CEP 42.810-030 , BR</v>
      </c>
      <c r="G402" s="92" t="s">
        <v>2657</v>
      </c>
      <c r="H402" s="92" t="s">
        <v>843</v>
      </c>
      <c r="I402" s="101">
        <v>25669.22</v>
      </c>
      <c r="J402" s="93"/>
      <c r="K402" s="94">
        <v>42146</v>
      </c>
      <c r="L402" s="39">
        <v>1347514</v>
      </c>
      <c r="P402" s="78">
        <v>14727457000107</v>
      </c>
    </row>
    <row r="403" spans="2:16" ht="13.5" customHeight="1" x14ac:dyDescent="0.2">
      <c r="B403" s="100" t="s">
        <v>30</v>
      </c>
      <c r="C403" s="92" t="s">
        <v>105</v>
      </c>
      <c r="D403" s="78">
        <v>14727457000107</v>
      </c>
      <c r="E403" s="92" t="str">
        <f t="shared" si="6"/>
        <v>14.727.457/0001-07</v>
      </c>
      <c r="F403" s="99" t="str">
        <f>VLOOKUP(P403,[1]Plan1!$B$2:$L$546,4,0)&amp;", "&amp;VLOOKUP(P403,[1]Plan1!$B$2:$L$546,5,0)&amp;", "&amp;VLOOKUP(P403,[1]Plan1!$B$2:$L$546,6,0)&amp;", "&amp;VLOOKUP(P403,[1]Plan1!$B$2:$L$546,7,0)&amp;", "&amp;VLOOKUP(P403,[1]Plan1!$B$2:$L$546,8,0)&amp;", "&amp;VLOOKUP(P403,[1]Plan1!$B$2:$L$546,9,0)&amp;", CEP "&amp;VLOOKUP(P403,[1]Plan1!$B$2:$L$546,10,0)&amp;", "&amp;VLOOKUP(P403,[1]Plan1!$B$2:$L$546,11,0)</f>
        <v>R JOAO URSULO RIBEIRO , 640, TERREO, POLO PETROQUIMICO DE CAMACARI , CAMACARI , BAHIA, CEP 42.810-030 , BR</v>
      </c>
      <c r="G403" s="92" t="s">
        <v>2657</v>
      </c>
      <c r="H403" s="92" t="s">
        <v>844</v>
      </c>
      <c r="I403" s="101">
        <v>25367.08</v>
      </c>
      <c r="J403" s="93"/>
      <c r="K403" s="94">
        <v>42149</v>
      </c>
      <c r="L403" s="39">
        <v>1347515</v>
      </c>
      <c r="P403" s="78">
        <v>14727457000107</v>
      </c>
    </row>
    <row r="404" spans="2:16" ht="13.5" customHeight="1" x14ac:dyDescent="0.2">
      <c r="B404" s="100" t="s">
        <v>30</v>
      </c>
      <c r="C404" s="92" t="s">
        <v>105</v>
      </c>
      <c r="D404" s="78">
        <v>14727457000107</v>
      </c>
      <c r="E404" s="92" t="str">
        <f t="shared" si="6"/>
        <v>14.727.457/0001-07</v>
      </c>
      <c r="F404" s="99" t="str">
        <f>VLOOKUP(P404,[1]Plan1!$B$2:$L$546,4,0)&amp;", "&amp;VLOOKUP(P404,[1]Plan1!$B$2:$L$546,5,0)&amp;", "&amp;VLOOKUP(P404,[1]Plan1!$B$2:$L$546,6,0)&amp;", "&amp;VLOOKUP(P404,[1]Plan1!$B$2:$L$546,7,0)&amp;", "&amp;VLOOKUP(P404,[1]Plan1!$B$2:$L$546,8,0)&amp;", "&amp;VLOOKUP(P404,[1]Plan1!$B$2:$L$546,9,0)&amp;", CEP "&amp;VLOOKUP(P404,[1]Plan1!$B$2:$L$546,10,0)&amp;", "&amp;VLOOKUP(P404,[1]Plan1!$B$2:$L$546,11,0)</f>
        <v>R JOAO URSULO RIBEIRO , 640, TERREO, POLO PETROQUIMICO DE CAMACARI , CAMACARI , BAHIA, CEP 42.810-030 , BR</v>
      </c>
      <c r="G404" s="92" t="s">
        <v>2657</v>
      </c>
      <c r="H404" s="92" t="s">
        <v>845</v>
      </c>
      <c r="I404" s="101">
        <v>13445.78</v>
      </c>
      <c r="J404" s="93"/>
      <c r="K404" s="94">
        <v>42150</v>
      </c>
      <c r="L404" s="39">
        <v>1347980</v>
      </c>
      <c r="P404" s="78">
        <v>14727457000107</v>
      </c>
    </row>
    <row r="405" spans="2:16" ht="13.5" customHeight="1" x14ac:dyDescent="0.2">
      <c r="B405" s="100" t="s">
        <v>30</v>
      </c>
      <c r="C405" s="92" t="s">
        <v>105</v>
      </c>
      <c r="D405" s="78">
        <v>14727457000107</v>
      </c>
      <c r="E405" s="92" t="str">
        <f t="shared" si="6"/>
        <v>14.727.457/0001-07</v>
      </c>
      <c r="F405" s="99" t="str">
        <f>VLOOKUP(P405,[1]Plan1!$B$2:$L$546,4,0)&amp;", "&amp;VLOOKUP(P405,[1]Plan1!$B$2:$L$546,5,0)&amp;", "&amp;VLOOKUP(P405,[1]Plan1!$B$2:$L$546,6,0)&amp;", "&amp;VLOOKUP(P405,[1]Plan1!$B$2:$L$546,7,0)&amp;", "&amp;VLOOKUP(P405,[1]Plan1!$B$2:$L$546,8,0)&amp;", "&amp;VLOOKUP(P405,[1]Plan1!$B$2:$L$546,9,0)&amp;", CEP "&amp;VLOOKUP(P405,[1]Plan1!$B$2:$L$546,10,0)&amp;", "&amp;VLOOKUP(P405,[1]Plan1!$B$2:$L$546,11,0)</f>
        <v>R JOAO URSULO RIBEIRO , 640, TERREO, POLO PETROQUIMICO DE CAMACARI , CAMACARI , BAHIA, CEP 42.810-030 , BR</v>
      </c>
      <c r="G405" s="92" t="s">
        <v>2657</v>
      </c>
      <c r="H405" s="92" t="s">
        <v>846</v>
      </c>
      <c r="I405" s="101">
        <v>25669.22</v>
      </c>
      <c r="J405" s="93"/>
      <c r="K405" s="94">
        <v>42150</v>
      </c>
      <c r="L405" s="39">
        <v>1347981</v>
      </c>
      <c r="P405" s="78">
        <v>14727457000107</v>
      </c>
    </row>
    <row r="406" spans="2:16" ht="13.5" customHeight="1" x14ac:dyDescent="0.2">
      <c r="B406" s="100" t="s">
        <v>30</v>
      </c>
      <c r="C406" s="92" t="s">
        <v>105</v>
      </c>
      <c r="D406" s="78">
        <v>14727457000107</v>
      </c>
      <c r="E406" s="92" t="str">
        <f t="shared" si="6"/>
        <v>14.727.457/0001-07</v>
      </c>
      <c r="F406" s="99" t="str">
        <f>VLOOKUP(P406,[1]Plan1!$B$2:$L$546,4,0)&amp;", "&amp;VLOOKUP(P406,[1]Plan1!$B$2:$L$546,5,0)&amp;", "&amp;VLOOKUP(P406,[1]Plan1!$B$2:$L$546,6,0)&amp;", "&amp;VLOOKUP(P406,[1]Plan1!$B$2:$L$546,7,0)&amp;", "&amp;VLOOKUP(P406,[1]Plan1!$B$2:$L$546,8,0)&amp;", "&amp;VLOOKUP(P406,[1]Plan1!$B$2:$L$546,9,0)&amp;", CEP "&amp;VLOOKUP(P406,[1]Plan1!$B$2:$L$546,10,0)&amp;", "&amp;VLOOKUP(P406,[1]Plan1!$B$2:$L$546,11,0)</f>
        <v>R JOAO URSULO RIBEIRO , 640, TERREO, POLO PETROQUIMICO DE CAMACARI , CAMACARI , BAHIA, CEP 42.810-030 , BR</v>
      </c>
      <c r="G406" s="92" t="s">
        <v>2657</v>
      </c>
      <c r="H406" s="92" t="s">
        <v>847</v>
      </c>
      <c r="I406" s="101">
        <v>25669.22</v>
      </c>
      <c r="J406" s="93"/>
      <c r="K406" s="94">
        <v>42151</v>
      </c>
      <c r="L406" s="39">
        <v>1349680</v>
      </c>
      <c r="P406" s="78">
        <v>14727457000107</v>
      </c>
    </row>
    <row r="407" spans="2:16" ht="13.5" customHeight="1" x14ac:dyDescent="0.2">
      <c r="B407" s="100" t="s">
        <v>30</v>
      </c>
      <c r="C407" s="92" t="s">
        <v>105</v>
      </c>
      <c r="D407" s="78">
        <v>14727457000107</v>
      </c>
      <c r="E407" s="92" t="str">
        <f t="shared" si="6"/>
        <v>14.727.457/0001-07</v>
      </c>
      <c r="F407" s="99" t="str">
        <f>VLOOKUP(P407,[1]Plan1!$B$2:$L$546,4,0)&amp;", "&amp;VLOOKUP(P407,[1]Plan1!$B$2:$L$546,5,0)&amp;", "&amp;VLOOKUP(P407,[1]Plan1!$B$2:$L$546,6,0)&amp;", "&amp;VLOOKUP(P407,[1]Plan1!$B$2:$L$546,7,0)&amp;", "&amp;VLOOKUP(P407,[1]Plan1!$B$2:$L$546,8,0)&amp;", "&amp;VLOOKUP(P407,[1]Plan1!$B$2:$L$546,9,0)&amp;", CEP "&amp;VLOOKUP(P407,[1]Plan1!$B$2:$L$546,10,0)&amp;", "&amp;VLOOKUP(P407,[1]Plan1!$B$2:$L$546,11,0)</f>
        <v>R JOAO URSULO RIBEIRO , 640, TERREO, POLO PETROQUIMICO DE CAMACARI , CAMACARI , BAHIA, CEP 42.810-030 , BR</v>
      </c>
      <c r="G407" s="92" t="s">
        <v>2657</v>
      </c>
      <c r="H407" s="92" t="s">
        <v>848</v>
      </c>
      <c r="I407" s="101">
        <v>13445.78</v>
      </c>
      <c r="J407" s="93"/>
      <c r="K407" s="94">
        <v>42151</v>
      </c>
      <c r="L407" s="39">
        <v>1349681</v>
      </c>
      <c r="P407" s="78">
        <v>14727457000107</v>
      </c>
    </row>
    <row r="408" spans="2:16" ht="13.5" customHeight="1" x14ac:dyDescent="0.2">
      <c r="B408" s="100" t="s">
        <v>30</v>
      </c>
      <c r="C408" s="92" t="s">
        <v>105</v>
      </c>
      <c r="D408" s="78">
        <v>14727457000107</v>
      </c>
      <c r="E408" s="92" t="str">
        <f t="shared" si="6"/>
        <v>14.727.457/0001-07</v>
      </c>
      <c r="F408" s="99" t="str">
        <f>VLOOKUP(P408,[1]Plan1!$B$2:$L$546,4,0)&amp;", "&amp;VLOOKUP(P408,[1]Plan1!$B$2:$L$546,5,0)&amp;", "&amp;VLOOKUP(P408,[1]Plan1!$B$2:$L$546,6,0)&amp;", "&amp;VLOOKUP(P408,[1]Plan1!$B$2:$L$546,7,0)&amp;", "&amp;VLOOKUP(P408,[1]Plan1!$B$2:$L$546,8,0)&amp;", "&amp;VLOOKUP(P408,[1]Plan1!$B$2:$L$546,9,0)&amp;", CEP "&amp;VLOOKUP(P408,[1]Plan1!$B$2:$L$546,10,0)&amp;", "&amp;VLOOKUP(P408,[1]Plan1!$B$2:$L$546,11,0)</f>
        <v>R JOAO URSULO RIBEIRO , 640, TERREO, POLO PETROQUIMICO DE CAMACARI , CAMACARI , BAHIA, CEP 42.810-030 , BR</v>
      </c>
      <c r="G408" s="92" t="s">
        <v>2657</v>
      </c>
      <c r="H408" s="92" t="s">
        <v>849</v>
      </c>
      <c r="I408" s="101">
        <v>25669.22</v>
      </c>
      <c r="J408" s="93"/>
      <c r="K408" s="94">
        <v>42152</v>
      </c>
      <c r="L408" s="39">
        <v>1351523</v>
      </c>
      <c r="P408" s="78">
        <v>14727457000107</v>
      </c>
    </row>
    <row r="409" spans="2:16" ht="13.5" customHeight="1" x14ac:dyDescent="0.2">
      <c r="B409" s="100" t="s">
        <v>30</v>
      </c>
      <c r="C409" s="92" t="s">
        <v>105</v>
      </c>
      <c r="D409" s="78">
        <v>14727457000107</v>
      </c>
      <c r="E409" s="92" t="str">
        <f t="shared" si="6"/>
        <v>14.727.457/0001-07</v>
      </c>
      <c r="F409" s="99" t="str">
        <f>VLOOKUP(P409,[1]Plan1!$B$2:$L$546,4,0)&amp;", "&amp;VLOOKUP(P409,[1]Plan1!$B$2:$L$546,5,0)&amp;", "&amp;VLOOKUP(P409,[1]Plan1!$B$2:$L$546,6,0)&amp;", "&amp;VLOOKUP(P409,[1]Plan1!$B$2:$L$546,7,0)&amp;", "&amp;VLOOKUP(P409,[1]Plan1!$B$2:$L$546,8,0)&amp;", "&amp;VLOOKUP(P409,[1]Plan1!$B$2:$L$546,9,0)&amp;", CEP "&amp;VLOOKUP(P409,[1]Plan1!$B$2:$L$546,10,0)&amp;", "&amp;VLOOKUP(P409,[1]Plan1!$B$2:$L$546,11,0)</f>
        <v>R JOAO URSULO RIBEIRO , 640, TERREO, POLO PETROQUIMICO DE CAMACARI , CAMACARI , BAHIA, CEP 42.810-030 , BR</v>
      </c>
      <c r="G409" s="92" t="s">
        <v>2657</v>
      </c>
      <c r="H409" s="92" t="s">
        <v>850</v>
      </c>
      <c r="I409" s="101">
        <v>13445.78</v>
      </c>
      <c r="J409" s="93"/>
      <c r="K409" s="94">
        <v>42152</v>
      </c>
      <c r="L409" s="39">
        <v>1349682</v>
      </c>
      <c r="P409" s="78">
        <v>14727457000107</v>
      </c>
    </row>
    <row r="410" spans="2:16" ht="13.5" customHeight="1" x14ac:dyDescent="0.2">
      <c r="B410" s="100" t="s">
        <v>30</v>
      </c>
      <c r="C410" s="92" t="s">
        <v>105</v>
      </c>
      <c r="D410" s="78">
        <v>14727457000107</v>
      </c>
      <c r="E410" s="92" t="str">
        <f t="shared" si="6"/>
        <v>14.727.457/0001-07</v>
      </c>
      <c r="F410" s="99" t="str">
        <f>VLOOKUP(P410,[1]Plan1!$B$2:$L$546,4,0)&amp;", "&amp;VLOOKUP(P410,[1]Plan1!$B$2:$L$546,5,0)&amp;", "&amp;VLOOKUP(P410,[1]Plan1!$B$2:$L$546,6,0)&amp;", "&amp;VLOOKUP(P410,[1]Plan1!$B$2:$L$546,7,0)&amp;", "&amp;VLOOKUP(P410,[1]Plan1!$B$2:$L$546,8,0)&amp;", "&amp;VLOOKUP(P410,[1]Plan1!$B$2:$L$546,9,0)&amp;", CEP "&amp;VLOOKUP(P410,[1]Plan1!$B$2:$L$546,10,0)&amp;", "&amp;VLOOKUP(P410,[1]Plan1!$B$2:$L$546,11,0)</f>
        <v>R JOAO URSULO RIBEIRO , 640, TERREO, POLO PETROQUIMICO DE CAMACARI , CAMACARI , BAHIA, CEP 42.810-030 , BR</v>
      </c>
      <c r="G410" s="92" t="s">
        <v>2657</v>
      </c>
      <c r="H410" s="92" t="s">
        <v>851</v>
      </c>
      <c r="I410" s="101">
        <v>25669.22</v>
      </c>
      <c r="J410" s="93"/>
      <c r="K410" s="94">
        <v>42156</v>
      </c>
      <c r="L410" s="39">
        <v>1349683</v>
      </c>
      <c r="P410" s="78">
        <v>14727457000107</v>
      </c>
    </row>
    <row r="411" spans="2:16" ht="13.5" customHeight="1" x14ac:dyDescent="0.2">
      <c r="B411" s="100" t="s">
        <v>30</v>
      </c>
      <c r="C411" s="92" t="s">
        <v>105</v>
      </c>
      <c r="D411" s="78">
        <v>14727457000107</v>
      </c>
      <c r="E411" s="92" t="str">
        <f t="shared" si="6"/>
        <v>14.727.457/0001-07</v>
      </c>
      <c r="F411" s="99" t="str">
        <f>VLOOKUP(P411,[1]Plan1!$B$2:$L$546,4,0)&amp;", "&amp;VLOOKUP(P411,[1]Plan1!$B$2:$L$546,5,0)&amp;", "&amp;VLOOKUP(P411,[1]Plan1!$B$2:$L$546,6,0)&amp;", "&amp;VLOOKUP(P411,[1]Plan1!$B$2:$L$546,7,0)&amp;", "&amp;VLOOKUP(P411,[1]Plan1!$B$2:$L$546,8,0)&amp;", "&amp;VLOOKUP(P411,[1]Plan1!$B$2:$L$546,9,0)&amp;", CEP "&amp;VLOOKUP(P411,[1]Plan1!$B$2:$L$546,10,0)&amp;", "&amp;VLOOKUP(P411,[1]Plan1!$B$2:$L$546,11,0)</f>
        <v>R JOAO URSULO RIBEIRO , 640, TERREO, POLO PETROQUIMICO DE CAMACARI , CAMACARI , BAHIA, CEP 42.810-030 , BR</v>
      </c>
      <c r="G411" s="92" t="s">
        <v>2657</v>
      </c>
      <c r="H411" s="92" t="s">
        <v>852</v>
      </c>
      <c r="I411" s="101">
        <v>25669.22</v>
      </c>
      <c r="J411" s="93"/>
      <c r="K411" s="94">
        <v>42156</v>
      </c>
      <c r="L411" s="39">
        <v>1352064</v>
      </c>
      <c r="P411" s="78">
        <v>14727457000107</v>
      </c>
    </row>
    <row r="412" spans="2:16" ht="13.5" customHeight="1" x14ac:dyDescent="0.2">
      <c r="B412" s="100" t="s">
        <v>30</v>
      </c>
      <c r="C412" s="92" t="s">
        <v>105</v>
      </c>
      <c r="D412" s="78">
        <v>14727457000107</v>
      </c>
      <c r="E412" s="92" t="str">
        <f t="shared" si="6"/>
        <v>14.727.457/0001-07</v>
      </c>
      <c r="F412" s="99" t="str">
        <f>VLOOKUP(P412,[1]Plan1!$B$2:$L$546,4,0)&amp;", "&amp;VLOOKUP(P412,[1]Plan1!$B$2:$L$546,5,0)&amp;", "&amp;VLOOKUP(P412,[1]Plan1!$B$2:$L$546,6,0)&amp;", "&amp;VLOOKUP(P412,[1]Plan1!$B$2:$L$546,7,0)&amp;", "&amp;VLOOKUP(P412,[1]Plan1!$B$2:$L$546,8,0)&amp;", "&amp;VLOOKUP(P412,[1]Plan1!$B$2:$L$546,9,0)&amp;", CEP "&amp;VLOOKUP(P412,[1]Plan1!$B$2:$L$546,10,0)&amp;", "&amp;VLOOKUP(P412,[1]Plan1!$B$2:$L$546,11,0)</f>
        <v>R JOAO URSULO RIBEIRO , 640, TERREO, POLO PETROQUIMICO DE CAMACARI , CAMACARI , BAHIA, CEP 42.810-030 , BR</v>
      </c>
      <c r="G412" s="92" t="s">
        <v>2657</v>
      </c>
      <c r="H412" s="92" t="s">
        <v>853</v>
      </c>
      <c r="I412" s="101">
        <v>14675.1</v>
      </c>
      <c r="J412" s="93"/>
      <c r="K412" s="94">
        <v>42156</v>
      </c>
      <c r="L412" s="39">
        <v>1353355</v>
      </c>
      <c r="P412" s="78">
        <v>14727457000107</v>
      </c>
    </row>
    <row r="413" spans="2:16" ht="13.5" customHeight="1" x14ac:dyDescent="0.2">
      <c r="B413" s="100" t="s">
        <v>30</v>
      </c>
      <c r="C413" s="92" t="s">
        <v>105</v>
      </c>
      <c r="D413" s="78">
        <v>14727457000107</v>
      </c>
      <c r="E413" s="92" t="str">
        <f t="shared" si="6"/>
        <v>14.727.457/0001-07</v>
      </c>
      <c r="F413" s="99" t="str">
        <f>VLOOKUP(P413,[1]Plan1!$B$2:$L$546,4,0)&amp;", "&amp;VLOOKUP(P413,[1]Plan1!$B$2:$L$546,5,0)&amp;", "&amp;VLOOKUP(P413,[1]Plan1!$B$2:$L$546,6,0)&amp;", "&amp;VLOOKUP(P413,[1]Plan1!$B$2:$L$546,7,0)&amp;", "&amp;VLOOKUP(P413,[1]Plan1!$B$2:$L$546,8,0)&amp;", "&amp;VLOOKUP(P413,[1]Plan1!$B$2:$L$546,9,0)&amp;", CEP "&amp;VLOOKUP(P413,[1]Plan1!$B$2:$L$546,10,0)&amp;", "&amp;VLOOKUP(P413,[1]Plan1!$B$2:$L$546,11,0)</f>
        <v>R JOAO URSULO RIBEIRO , 640, TERREO, POLO PETROQUIMICO DE CAMACARI , CAMACARI , BAHIA, CEP 42.810-030 , BR</v>
      </c>
      <c r="G413" s="92" t="s">
        <v>2657</v>
      </c>
      <c r="H413" s="92" t="s">
        <v>854</v>
      </c>
      <c r="I413" s="101">
        <v>13445.78</v>
      </c>
      <c r="J413" s="93"/>
      <c r="K413" s="94">
        <v>42156</v>
      </c>
      <c r="L413" s="39">
        <v>1349684</v>
      </c>
      <c r="P413" s="78">
        <v>14727457000107</v>
      </c>
    </row>
    <row r="414" spans="2:16" ht="13.5" customHeight="1" x14ac:dyDescent="0.2">
      <c r="B414" s="100" t="s">
        <v>30</v>
      </c>
      <c r="C414" s="92" t="s">
        <v>105</v>
      </c>
      <c r="D414" s="78">
        <v>14727457000107</v>
      </c>
      <c r="E414" s="92" t="str">
        <f t="shared" si="6"/>
        <v>14.727.457/0001-07</v>
      </c>
      <c r="F414" s="99" t="str">
        <f>VLOOKUP(P414,[1]Plan1!$B$2:$L$546,4,0)&amp;", "&amp;VLOOKUP(P414,[1]Plan1!$B$2:$L$546,5,0)&amp;", "&amp;VLOOKUP(P414,[1]Plan1!$B$2:$L$546,6,0)&amp;", "&amp;VLOOKUP(P414,[1]Plan1!$B$2:$L$546,7,0)&amp;", "&amp;VLOOKUP(P414,[1]Plan1!$B$2:$L$546,8,0)&amp;", "&amp;VLOOKUP(P414,[1]Plan1!$B$2:$L$546,9,0)&amp;", CEP "&amp;VLOOKUP(P414,[1]Plan1!$B$2:$L$546,10,0)&amp;", "&amp;VLOOKUP(P414,[1]Plan1!$B$2:$L$546,11,0)</f>
        <v>R JOAO URSULO RIBEIRO , 640, TERREO, POLO PETROQUIMICO DE CAMACARI , CAMACARI , BAHIA, CEP 42.810-030 , BR</v>
      </c>
      <c r="G414" s="92" t="s">
        <v>2657</v>
      </c>
      <c r="H414" s="92" t="s">
        <v>855</v>
      </c>
      <c r="I414" s="101">
        <v>25669.22</v>
      </c>
      <c r="J414" s="93"/>
      <c r="K414" s="94">
        <v>42157</v>
      </c>
      <c r="L414" s="39">
        <v>1349445</v>
      </c>
      <c r="P414" s="78">
        <v>14727457000107</v>
      </c>
    </row>
    <row r="415" spans="2:16" ht="13.5" customHeight="1" x14ac:dyDescent="0.2">
      <c r="B415" s="100" t="s">
        <v>30</v>
      </c>
      <c r="C415" s="92" t="s">
        <v>105</v>
      </c>
      <c r="D415" s="78">
        <v>14727457000107</v>
      </c>
      <c r="E415" s="92" t="str">
        <f t="shared" si="6"/>
        <v>14.727.457/0001-07</v>
      </c>
      <c r="F415" s="99" t="str">
        <f>VLOOKUP(P415,[1]Plan1!$B$2:$L$546,4,0)&amp;", "&amp;VLOOKUP(P415,[1]Plan1!$B$2:$L$546,5,0)&amp;", "&amp;VLOOKUP(P415,[1]Plan1!$B$2:$L$546,6,0)&amp;", "&amp;VLOOKUP(P415,[1]Plan1!$B$2:$L$546,7,0)&amp;", "&amp;VLOOKUP(P415,[1]Plan1!$B$2:$L$546,8,0)&amp;", "&amp;VLOOKUP(P415,[1]Plan1!$B$2:$L$546,9,0)&amp;", CEP "&amp;VLOOKUP(P415,[1]Plan1!$B$2:$L$546,10,0)&amp;", "&amp;VLOOKUP(P415,[1]Plan1!$B$2:$L$546,11,0)</f>
        <v>R JOAO URSULO RIBEIRO , 640, TERREO, POLO PETROQUIMICO DE CAMACARI , CAMACARI , BAHIA, CEP 42.810-030 , BR</v>
      </c>
      <c r="G415" s="92" t="s">
        <v>2657</v>
      </c>
      <c r="H415" s="92" t="s">
        <v>856</v>
      </c>
      <c r="I415" s="101">
        <v>25367.08</v>
      </c>
      <c r="J415" s="93"/>
      <c r="K415" s="94">
        <v>42158</v>
      </c>
      <c r="L415" s="39">
        <v>1351524</v>
      </c>
      <c r="P415" s="78">
        <v>14727457000107</v>
      </c>
    </row>
    <row r="416" spans="2:16" ht="13.5" customHeight="1" x14ac:dyDescent="0.2">
      <c r="B416" s="100" t="s">
        <v>30</v>
      </c>
      <c r="C416" s="92" t="s">
        <v>105</v>
      </c>
      <c r="D416" s="78">
        <v>14727457000107</v>
      </c>
      <c r="E416" s="92" t="str">
        <f t="shared" si="6"/>
        <v>14.727.457/0001-07</v>
      </c>
      <c r="F416" s="99" t="str">
        <f>VLOOKUP(P416,[1]Plan1!$B$2:$L$546,4,0)&amp;", "&amp;VLOOKUP(P416,[1]Plan1!$B$2:$L$546,5,0)&amp;", "&amp;VLOOKUP(P416,[1]Plan1!$B$2:$L$546,6,0)&amp;", "&amp;VLOOKUP(P416,[1]Plan1!$B$2:$L$546,7,0)&amp;", "&amp;VLOOKUP(P416,[1]Plan1!$B$2:$L$546,8,0)&amp;", "&amp;VLOOKUP(P416,[1]Plan1!$B$2:$L$546,9,0)&amp;", CEP "&amp;VLOOKUP(P416,[1]Plan1!$B$2:$L$546,10,0)&amp;", "&amp;VLOOKUP(P416,[1]Plan1!$B$2:$L$546,11,0)</f>
        <v>R JOAO URSULO RIBEIRO , 640, TERREO, POLO PETROQUIMICO DE CAMACARI , CAMACARI , BAHIA, CEP 42.810-030 , BR</v>
      </c>
      <c r="G416" s="92" t="s">
        <v>2657</v>
      </c>
      <c r="H416" s="92" t="s">
        <v>857</v>
      </c>
      <c r="I416" s="101">
        <v>25669.22</v>
      </c>
      <c r="J416" s="93"/>
      <c r="K416" s="94">
        <v>42158</v>
      </c>
      <c r="L416" s="39">
        <v>1351525</v>
      </c>
      <c r="P416" s="78">
        <v>14727457000107</v>
      </c>
    </row>
    <row r="417" spans="2:16" ht="13.5" customHeight="1" x14ac:dyDescent="0.2">
      <c r="B417" s="100" t="s">
        <v>30</v>
      </c>
      <c r="C417" s="92" t="s">
        <v>105</v>
      </c>
      <c r="D417" s="78">
        <v>14727457000107</v>
      </c>
      <c r="E417" s="92" t="str">
        <f t="shared" si="6"/>
        <v>14.727.457/0001-07</v>
      </c>
      <c r="F417" s="99" t="str">
        <f>VLOOKUP(P417,[1]Plan1!$B$2:$L$546,4,0)&amp;", "&amp;VLOOKUP(P417,[1]Plan1!$B$2:$L$546,5,0)&amp;", "&amp;VLOOKUP(P417,[1]Plan1!$B$2:$L$546,6,0)&amp;", "&amp;VLOOKUP(P417,[1]Plan1!$B$2:$L$546,7,0)&amp;", "&amp;VLOOKUP(P417,[1]Plan1!$B$2:$L$546,8,0)&amp;", "&amp;VLOOKUP(P417,[1]Plan1!$B$2:$L$546,9,0)&amp;", CEP "&amp;VLOOKUP(P417,[1]Plan1!$B$2:$L$546,10,0)&amp;", "&amp;VLOOKUP(P417,[1]Plan1!$B$2:$L$546,11,0)</f>
        <v>R JOAO URSULO RIBEIRO , 640, TERREO, POLO PETROQUIMICO DE CAMACARI , CAMACARI , BAHIA, CEP 42.810-030 , BR</v>
      </c>
      <c r="G417" s="92" t="s">
        <v>2657</v>
      </c>
      <c r="H417" s="92" t="s">
        <v>858</v>
      </c>
      <c r="I417" s="101">
        <v>25669.22</v>
      </c>
      <c r="J417" s="93"/>
      <c r="K417" s="94">
        <v>42158</v>
      </c>
      <c r="L417" s="39">
        <v>1352065</v>
      </c>
      <c r="P417" s="78">
        <v>14727457000107</v>
      </c>
    </row>
    <row r="418" spans="2:16" ht="13.5" customHeight="1" x14ac:dyDescent="0.2">
      <c r="B418" s="100" t="s">
        <v>30</v>
      </c>
      <c r="C418" s="92" t="s">
        <v>105</v>
      </c>
      <c r="D418" s="78">
        <v>14727457000107</v>
      </c>
      <c r="E418" s="92" t="str">
        <f t="shared" si="6"/>
        <v>14.727.457/0001-07</v>
      </c>
      <c r="F418" s="99" t="str">
        <f>VLOOKUP(P418,[1]Plan1!$B$2:$L$546,4,0)&amp;", "&amp;VLOOKUP(P418,[1]Plan1!$B$2:$L$546,5,0)&amp;", "&amp;VLOOKUP(P418,[1]Plan1!$B$2:$L$546,6,0)&amp;", "&amp;VLOOKUP(P418,[1]Plan1!$B$2:$L$546,7,0)&amp;", "&amp;VLOOKUP(P418,[1]Plan1!$B$2:$L$546,8,0)&amp;", "&amp;VLOOKUP(P418,[1]Plan1!$B$2:$L$546,9,0)&amp;", CEP "&amp;VLOOKUP(P418,[1]Plan1!$B$2:$L$546,10,0)&amp;", "&amp;VLOOKUP(P418,[1]Plan1!$B$2:$L$546,11,0)</f>
        <v>R JOAO URSULO RIBEIRO , 640, TERREO, POLO PETROQUIMICO DE CAMACARI , CAMACARI , BAHIA, CEP 42.810-030 , BR</v>
      </c>
      <c r="G418" s="92" t="s">
        <v>2657</v>
      </c>
      <c r="H418" s="92" t="s">
        <v>859</v>
      </c>
      <c r="I418" s="101">
        <v>15703.43</v>
      </c>
      <c r="J418" s="93"/>
      <c r="K418" s="94">
        <v>42158</v>
      </c>
      <c r="L418" s="39">
        <v>1351526</v>
      </c>
      <c r="P418" s="78">
        <v>14727457000107</v>
      </c>
    </row>
    <row r="419" spans="2:16" ht="13.5" customHeight="1" x14ac:dyDescent="0.2">
      <c r="B419" s="100" t="s">
        <v>30</v>
      </c>
      <c r="C419" s="92" t="s">
        <v>105</v>
      </c>
      <c r="D419" s="78">
        <v>14727457000107</v>
      </c>
      <c r="E419" s="92" t="str">
        <f t="shared" si="6"/>
        <v>14.727.457/0001-07</v>
      </c>
      <c r="F419" s="99" t="str">
        <f>VLOOKUP(P419,[1]Plan1!$B$2:$L$546,4,0)&amp;", "&amp;VLOOKUP(P419,[1]Plan1!$B$2:$L$546,5,0)&amp;", "&amp;VLOOKUP(P419,[1]Plan1!$B$2:$L$546,6,0)&amp;", "&amp;VLOOKUP(P419,[1]Plan1!$B$2:$L$546,7,0)&amp;", "&amp;VLOOKUP(P419,[1]Plan1!$B$2:$L$546,8,0)&amp;", "&amp;VLOOKUP(P419,[1]Plan1!$B$2:$L$546,9,0)&amp;", CEP "&amp;VLOOKUP(P419,[1]Plan1!$B$2:$L$546,10,0)&amp;", "&amp;VLOOKUP(P419,[1]Plan1!$B$2:$L$546,11,0)</f>
        <v>R JOAO URSULO RIBEIRO , 640, TERREO, POLO PETROQUIMICO DE CAMACARI , CAMACARI , BAHIA, CEP 42.810-030 , BR</v>
      </c>
      <c r="G419" s="92" t="s">
        <v>2657</v>
      </c>
      <c r="H419" s="92" t="s">
        <v>860</v>
      </c>
      <c r="I419" s="101">
        <v>9663.65</v>
      </c>
      <c r="J419" s="93"/>
      <c r="K419" s="94">
        <v>42158</v>
      </c>
      <c r="L419" s="39">
        <v>1351527</v>
      </c>
      <c r="P419" s="78">
        <v>14727457000107</v>
      </c>
    </row>
    <row r="420" spans="2:16" ht="13.5" customHeight="1" x14ac:dyDescent="0.2">
      <c r="B420" s="100" t="s">
        <v>30</v>
      </c>
      <c r="C420" s="92" t="s">
        <v>105</v>
      </c>
      <c r="D420" s="78">
        <v>14727457000107</v>
      </c>
      <c r="E420" s="92" t="str">
        <f t="shared" si="6"/>
        <v>14.727.457/0001-07</v>
      </c>
      <c r="F420" s="99" t="str">
        <f>VLOOKUP(P420,[1]Plan1!$B$2:$L$546,4,0)&amp;", "&amp;VLOOKUP(P420,[1]Plan1!$B$2:$L$546,5,0)&amp;", "&amp;VLOOKUP(P420,[1]Plan1!$B$2:$L$546,6,0)&amp;", "&amp;VLOOKUP(P420,[1]Plan1!$B$2:$L$546,7,0)&amp;", "&amp;VLOOKUP(P420,[1]Plan1!$B$2:$L$546,8,0)&amp;", "&amp;VLOOKUP(P420,[1]Plan1!$B$2:$L$546,9,0)&amp;", CEP "&amp;VLOOKUP(P420,[1]Plan1!$B$2:$L$546,10,0)&amp;", "&amp;VLOOKUP(P420,[1]Plan1!$B$2:$L$546,11,0)</f>
        <v>R JOAO URSULO RIBEIRO , 640, TERREO, POLO PETROQUIMICO DE CAMACARI , CAMACARI , BAHIA, CEP 42.810-030 , BR</v>
      </c>
      <c r="G420" s="92" t="s">
        <v>2657</v>
      </c>
      <c r="H420" s="92" t="s">
        <v>861</v>
      </c>
      <c r="I420" s="101">
        <v>25669.22</v>
      </c>
      <c r="J420" s="93"/>
      <c r="K420" s="94">
        <v>42159</v>
      </c>
      <c r="L420" s="39">
        <v>1351528</v>
      </c>
      <c r="P420" s="78">
        <v>14727457000107</v>
      </c>
    </row>
    <row r="421" spans="2:16" ht="13.5" customHeight="1" x14ac:dyDescent="0.2">
      <c r="B421" s="100" t="s">
        <v>30</v>
      </c>
      <c r="C421" s="92" t="s">
        <v>105</v>
      </c>
      <c r="D421" s="78">
        <v>14727457000107</v>
      </c>
      <c r="E421" s="92" t="str">
        <f t="shared" si="6"/>
        <v>14.727.457/0001-07</v>
      </c>
      <c r="F421" s="99" t="str">
        <f>VLOOKUP(P421,[1]Plan1!$B$2:$L$546,4,0)&amp;", "&amp;VLOOKUP(P421,[1]Plan1!$B$2:$L$546,5,0)&amp;", "&amp;VLOOKUP(P421,[1]Plan1!$B$2:$L$546,6,0)&amp;", "&amp;VLOOKUP(P421,[1]Plan1!$B$2:$L$546,7,0)&amp;", "&amp;VLOOKUP(P421,[1]Plan1!$B$2:$L$546,8,0)&amp;", "&amp;VLOOKUP(P421,[1]Plan1!$B$2:$L$546,9,0)&amp;", CEP "&amp;VLOOKUP(P421,[1]Plan1!$B$2:$L$546,10,0)&amp;", "&amp;VLOOKUP(P421,[1]Plan1!$B$2:$L$546,11,0)</f>
        <v>R JOAO URSULO RIBEIRO , 640, TERREO, POLO PETROQUIMICO DE CAMACARI , CAMACARI , BAHIA, CEP 42.810-030 , BR</v>
      </c>
      <c r="G421" s="92" t="s">
        <v>2657</v>
      </c>
      <c r="H421" s="92" t="s">
        <v>862</v>
      </c>
      <c r="I421" s="101">
        <v>25669.22</v>
      </c>
      <c r="J421" s="93"/>
      <c r="K421" s="94">
        <v>42164</v>
      </c>
      <c r="L421" s="39">
        <v>1352066</v>
      </c>
      <c r="P421" s="78">
        <v>14727457000107</v>
      </c>
    </row>
    <row r="422" spans="2:16" ht="13.5" customHeight="1" x14ac:dyDescent="0.2">
      <c r="B422" s="100" t="s">
        <v>30</v>
      </c>
      <c r="C422" s="92" t="s">
        <v>105</v>
      </c>
      <c r="D422" s="78">
        <v>14727457000107</v>
      </c>
      <c r="E422" s="92" t="str">
        <f t="shared" si="6"/>
        <v>14.727.457/0001-07</v>
      </c>
      <c r="F422" s="99" t="str">
        <f>VLOOKUP(P422,[1]Plan1!$B$2:$L$546,4,0)&amp;", "&amp;VLOOKUP(P422,[1]Plan1!$B$2:$L$546,5,0)&amp;", "&amp;VLOOKUP(P422,[1]Plan1!$B$2:$L$546,6,0)&amp;", "&amp;VLOOKUP(P422,[1]Plan1!$B$2:$L$546,7,0)&amp;", "&amp;VLOOKUP(P422,[1]Plan1!$B$2:$L$546,8,0)&amp;", "&amp;VLOOKUP(P422,[1]Plan1!$B$2:$L$546,9,0)&amp;", CEP "&amp;VLOOKUP(P422,[1]Plan1!$B$2:$L$546,10,0)&amp;", "&amp;VLOOKUP(P422,[1]Plan1!$B$2:$L$546,11,0)</f>
        <v>R JOAO URSULO RIBEIRO , 640, TERREO, POLO PETROQUIMICO DE CAMACARI , CAMACARI , BAHIA, CEP 42.810-030 , BR</v>
      </c>
      <c r="G422" s="92" t="s">
        <v>2657</v>
      </c>
      <c r="H422" s="92" t="s">
        <v>863</v>
      </c>
      <c r="I422" s="101">
        <v>25669.22</v>
      </c>
      <c r="J422" s="93"/>
      <c r="K422" s="94">
        <v>42167</v>
      </c>
      <c r="L422" s="39">
        <v>1352557</v>
      </c>
      <c r="P422" s="78">
        <v>14727457000107</v>
      </c>
    </row>
    <row r="423" spans="2:16" ht="13.5" customHeight="1" x14ac:dyDescent="0.2">
      <c r="B423" s="100" t="s">
        <v>30</v>
      </c>
      <c r="C423" s="92" t="s">
        <v>105</v>
      </c>
      <c r="D423" s="78">
        <v>14727457000107</v>
      </c>
      <c r="E423" s="92" t="str">
        <f t="shared" si="6"/>
        <v>14.727.457/0001-07</v>
      </c>
      <c r="F423" s="99" t="str">
        <f>VLOOKUP(P423,[1]Plan1!$B$2:$L$546,4,0)&amp;", "&amp;VLOOKUP(P423,[1]Plan1!$B$2:$L$546,5,0)&amp;", "&amp;VLOOKUP(P423,[1]Plan1!$B$2:$L$546,6,0)&amp;", "&amp;VLOOKUP(P423,[1]Plan1!$B$2:$L$546,7,0)&amp;", "&amp;VLOOKUP(P423,[1]Plan1!$B$2:$L$546,8,0)&amp;", "&amp;VLOOKUP(P423,[1]Plan1!$B$2:$L$546,9,0)&amp;", CEP "&amp;VLOOKUP(P423,[1]Plan1!$B$2:$L$546,10,0)&amp;", "&amp;VLOOKUP(P423,[1]Plan1!$B$2:$L$546,11,0)</f>
        <v>R JOAO URSULO RIBEIRO , 640, TERREO, POLO PETROQUIMICO DE CAMACARI , CAMACARI , BAHIA, CEP 42.810-030 , BR</v>
      </c>
      <c r="G423" s="92" t="s">
        <v>2657</v>
      </c>
      <c r="H423" s="92" t="s">
        <v>864</v>
      </c>
      <c r="I423" s="101">
        <v>25669.22</v>
      </c>
      <c r="J423" s="93"/>
      <c r="K423" s="94">
        <v>42167</v>
      </c>
      <c r="L423" s="39">
        <v>1354142</v>
      </c>
      <c r="P423" s="78">
        <v>14727457000107</v>
      </c>
    </row>
    <row r="424" spans="2:16" ht="13.5" customHeight="1" x14ac:dyDescent="0.2">
      <c r="B424" s="100" t="s">
        <v>30</v>
      </c>
      <c r="C424" s="92" t="s">
        <v>105</v>
      </c>
      <c r="D424" s="78">
        <v>14727457000107</v>
      </c>
      <c r="E424" s="92" t="str">
        <f t="shared" si="6"/>
        <v>14.727.457/0001-07</v>
      </c>
      <c r="F424" s="99" t="str">
        <f>VLOOKUP(P424,[1]Plan1!$B$2:$L$546,4,0)&amp;", "&amp;VLOOKUP(P424,[1]Plan1!$B$2:$L$546,5,0)&amp;", "&amp;VLOOKUP(P424,[1]Plan1!$B$2:$L$546,6,0)&amp;", "&amp;VLOOKUP(P424,[1]Plan1!$B$2:$L$546,7,0)&amp;", "&amp;VLOOKUP(P424,[1]Plan1!$B$2:$L$546,8,0)&amp;", "&amp;VLOOKUP(P424,[1]Plan1!$B$2:$L$546,9,0)&amp;", CEP "&amp;VLOOKUP(P424,[1]Plan1!$B$2:$L$546,10,0)&amp;", "&amp;VLOOKUP(P424,[1]Plan1!$B$2:$L$546,11,0)</f>
        <v>R JOAO URSULO RIBEIRO , 640, TERREO, POLO PETROQUIMICO DE CAMACARI , CAMACARI , BAHIA, CEP 42.810-030 , BR</v>
      </c>
      <c r="G424" s="92" t="s">
        <v>2657</v>
      </c>
      <c r="H424" s="92" t="s">
        <v>865</v>
      </c>
      <c r="I424" s="101">
        <v>22002.01</v>
      </c>
      <c r="J424" s="93"/>
      <c r="K424" s="94">
        <v>42167</v>
      </c>
      <c r="L424" s="39">
        <v>1353356</v>
      </c>
      <c r="P424" s="78">
        <v>14727457000107</v>
      </c>
    </row>
    <row r="425" spans="2:16" ht="13.5" customHeight="1" x14ac:dyDescent="0.2">
      <c r="B425" s="100" t="s">
        <v>30</v>
      </c>
      <c r="C425" s="92" t="s">
        <v>105</v>
      </c>
      <c r="D425" s="78">
        <v>14727457000107</v>
      </c>
      <c r="E425" s="92" t="str">
        <f t="shared" si="6"/>
        <v>14.727.457/0001-07</v>
      </c>
      <c r="F425" s="99" t="str">
        <f>VLOOKUP(P425,[1]Plan1!$B$2:$L$546,4,0)&amp;", "&amp;VLOOKUP(P425,[1]Plan1!$B$2:$L$546,5,0)&amp;", "&amp;VLOOKUP(P425,[1]Plan1!$B$2:$L$546,6,0)&amp;", "&amp;VLOOKUP(P425,[1]Plan1!$B$2:$L$546,7,0)&amp;", "&amp;VLOOKUP(P425,[1]Plan1!$B$2:$L$546,8,0)&amp;", "&amp;VLOOKUP(P425,[1]Plan1!$B$2:$L$546,9,0)&amp;", CEP "&amp;VLOOKUP(P425,[1]Plan1!$B$2:$L$546,10,0)&amp;", "&amp;VLOOKUP(P425,[1]Plan1!$B$2:$L$546,11,0)</f>
        <v>R JOAO URSULO RIBEIRO , 640, TERREO, POLO PETROQUIMICO DE CAMACARI , CAMACARI , BAHIA, CEP 42.810-030 , BR</v>
      </c>
      <c r="G425" s="92" t="s">
        <v>2657</v>
      </c>
      <c r="H425" s="92" t="s">
        <v>866</v>
      </c>
      <c r="I425" s="101">
        <v>13236.82</v>
      </c>
      <c r="J425" s="93"/>
      <c r="K425" s="94">
        <v>42167</v>
      </c>
      <c r="L425" s="39">
        <v>1353357</v>
      </c>
      <c r="P425" s="78">
        <v>14727457000107</v>
      </c>
    </row>
    <row r="426" spans="2:16" ht="13.5" customHeight="1" x14ac:dyDescent="0.2">
      <c r="B426" s="100" t="s">
        <v>30</v>
      </c>
      <c r="C426" s="92" t="s">
        <v>105</v>
      </c>
      <c r="D426" s="78">
        <v>14727457000107</v>
      </c>
      <c r="E426" s="92" t="str">
        <f t="shared" si="6"/>
        <v>14.727.457/0001-07</v>
      </c>
      <c r="F426" s="99" t="str">
        <f>VLOOKUP(P426,[1]Plan1!$B$2:$L$546,4,0)&amp;", "&amp;VLOOKUP(P426,[1]Plan1!$B$2:$L$546,5,0)&amp;", "&amp;VLOOKUP(P426,[1]Plan1!$B$2:$L$546,6,0)&amp;", "&amp;VLOOKUP(P426,[1]Plan1!$B$2:$L$546,7,0)&amp;", "&amp;VLOOKUP(P426,[1]Plan1!$B$2:$L$546,8,0)&amp;", "&amp;VLOOKUP(P426,[1]Plan1!$B$2:$L$546,9,0)&amp;", CEP "&amp;VLOOKUP(P426,[1]Plan1!$B$2:$L$546,10,0)&amp;", "&amp;VLOOKUP(P426,[1]Plan1!$B$2:$L$546,11,0)</f>
        <v>R JOAO URSULO RIBEIRO , 640, TERREO, POLO PETROQUIMICO DE CAMACARI , CAMACARI , BAHIA, CEP 42.810-030 , BR</v>
      </c>
      <c r="G426" s="92" t="s">
        <v>2657</v>
      </c>
      <c r="H426" s="92" t="s">
        <v>867</v>
      </c>
      <c r="I426" s="101">
        <v>13445.78</v>
      </c>
      <c r="J426" s="93"/>
      <c r="K426" s="94">
        <v>42170</v>
      </c>
      <c r="L426" s="39">
        <v>1353358</v>
      </c>
      <c r="P426" s="78">
        <v>14727457000107</v>
      </c>
    </row>
    <row r="427" spans="2:16" ht="13.5" customHeight="1" x14ac:dyDescent="0.2">
      <c r="B427" s="100" t="s">
        <v>30</v>
      </c>
      <c r="C427" s="92" t="s">
        <v>105</v>
      </c>
      <c r="D427" s="78">
        <v>14727457000107</v>
      </c>
      <c r="E427" s="92" t="str">
        <f t="shared" si="6"/>
        <v>14.727.457/0001-07</v>
      </c>
      <c r="F427" s="99" t="str">
        <f>VLOOKUP(P427,[1]Plan1!$B$2:$L$546,4,0)&amp;", "&amp;VLOOKUP(P427,[1]Plan1!$B$2:$L$546,5,0)&amp;", "&amp;VLOOKUP(P427,[1]Plan1!$B$2:$L$546,6,0)&amp;", "&amp;VLOOKUP(P427,[1]Plan1!$B$2:$L$546,7,0)&amp;", "&amp;VLOOKUP(P427,[1]Plan1!$B$2:$L$546,8,0)&amp;", "&amp;VLOOKUP(P427,[1]Plan1!$B$2:$L$546,9,0)&amp;", CEP "&amp;VLOOKUP(P427,[1]Plan1!$B$2:$L$546,10,0)&amp;", "&amp;VLOOKUP(P427,[1]Plan1!$B$2:$L$546,11,0)</f>
        <v>R JOAO URSULO RIBEIRO , 640, TERREO, POLO PETROQUIMICO DE CAMACARI , CAMACARI , BAHIA, CEP 42.810-030 , BR</v>
      </c>
      <c r="G427" s="92" t="s">
        <v>2657</v>
      </c>
      <c r="H427" s="92" t="s">
        <v>868</v>
      </c>
      <c r="I427" s="101">
        <v>13287.52</v>
      </c>
      <c r="J427" s="93"/>
      <c r="K427" s="94">
        <v>42171</v>
      </c>
      <c r="L427" s="39">
        <v>1354384</v>
      </c>
      <c r="P427" s="78">
        <v>14727457000107</v>
      </c>
    </row>
    <row r="428" spans="2:16" ht="13.5" customHeight="1" x14ac:dyDescent="0.2">
      <c r="B428" s="100" t="s">
        <v>30</v>
      </c>
      <c r="C428" s="92" t="s">
        <v>105</v>
      </c>
      <c r="D428" s="78">
        <v>14727457000107</v>
      </c>
      <c r="E428" s="92" t="str">
        <f t="shared" si="6"/>
        <v>14.727.457/0001-07</v>
      </c>
      <c r="F428" s="99" t="str">
        <f>VLOOKUP(P428,[1]Plan1!$B$2:$L$546,4,0)&amp;", "&amp;VLOOKUP(P428,[1]Plan1!$B$2:$L$546,5,0)&amp;", "&amp;VLOOKUP(P428,[1]Plan1!$B$2:$L$546,6,0)&amp;", "&amp;VLOOKUP(P428,[1]Plan1!$B$2:$L$546,7,0)&amp;", "&amp;VLOOKUP(P428,[1]Plan1!$B$2:$L$546,8,0)&amp;", "&amp;VLOOKUP(P428,[1]Plan1!$B$2:$L$546,9,0)&amp;", CEP "&amp;VLOOKUP(P428,[1]Plan1!$B$2:$L$546,10,0)&amp;", "&amp;VLOOKUP(P428,[1]Plan1!$B$2:$L$546,11,0)</f>
        <v>R JOAO URSULO RIBEIRO , 640, TERREO, POLO PETROQUIMICO DE CAMACARI , CAMACARI , BAHIA, CEP 42.810-030 , BR</v>
      </c>
      <c r="G428" s="92" t="s">
        <v>2657</v>
      </c>
      <c r="H428" s="92" t="s">
        <v>869</v>
      </c>
      <c r="I428" s="101">
        <v>25669.22</v>
      </c>
      <c r="J428" s="93"/>
      <c r="K428" s="94">
        <v>42171</v>
      </c>
      <c r="L428" s="39">
        <v>1354385</v>
      </c>
      <c r="P428" s="78">
        <v>14727457000107</v>
      </c>
    </row>
    <row r="429" spans="2:16" ht="13.5" customHeight="1" x14ac:dyDescent="0.2">
      <c r="B429" s="100" t="s">
        <v>30</v>
      </c>
      <c r="C429" s="92" t="s">
        <v>105</v>
      </c>
      <c r="D429" s="78">
        <v>14727457000107</v>
      </c>
      <c r="E429" s="92" t="str">
        <f t="shared" si="6"/>
        <v>14.727.457/0001-07</v>
      </c>
      <c r="F429" s="99" t="str">
        <f>VLOOKUP(P429,[1]Plan1!$B$2:$L$546,4,0)&amp;", "&amp;VLOOKUP(P429,[1]Plan1!$B$2:$L$546,5,0)&amp;", "&amp;VLOOKUP(P429,[1]Plan1!$B$2:$L$546,6,0)&amp;", "&amp;VLOOKUP(P429,[1]Plan1!$B$2:$L$546,7,0)&amp;", "&amp;VLOOKUP(P429,[1]Plan1!$B$2:$L$546,8,0)&amp;", "&amp;VLOOKUP(P429,[1]Plan1!$B$2:$L$546,9,0)&amp;", CEP "&amp;VLOOKUP(P429,[1]Plan1!$B$2:$L$546,10,0)&amp;", "&amp;VLOOKUP(P429,[1]Plan1!$B$2:$L$546,11,0)</f>
        <v>R JOAO URSULO RIBEIRO , 640, TERREO, POLO PETROQUIMICO DE CAMACARI , CAMACARI , BAHIA, CEP 42.810-030 , BR</v>
      </c>
      <c r="G429" s="92" t="s">
        <v>2657</v>
      </c>
      <c r="H429" s="92" t="s">
        <v>870</v>
      </c>
      <c r="I429" s="101">
        <v>27178.959999999999</v>
      </c>
      <c r="J429" s="93"/>
      <c r="K429" s="94">
        <v>42172</v>
      </c>
      <c r="L429" s="39">
        <v>1354386</v>
      </c>
      <c r="P429" s="78">
        <v>14727457000107</v>
      </c>
    </row>
    <row r="430" spans="2:16" ht="13.5" customHeight="1" x14ac:dyDescent="0.2">
      <c r="B430" s="100" t="s">
        <v>30</v>
      </c>
      <c r="C430" s="92" t="s">
        <v>105</v>
      </c>
      <c r="D430" s="78">
        <v>14727457000107</v>
      </c>
      <c r="E430" s="92" t="str">
        <f t="shared" si="6"/>
        <v>14.727.457/0001-07</v>
      </c>
      <c r="F430" s="99" t="str">
        <f>VLOOKUP(P430,[1]Plan1!$B$2:$L$546,4,0)&amp;", "&amp;VLOOKUP(P430,[1]Plan1!$B$2:$L$546,5,0)&amp;", "&amp;VLOOKUP(P430,[1]Plan1!$B$2:$L$546,6,0)&amp;", "&amp;VLOOKUP(P430,[1]Plan1!$B$2:$L$546,7,0)&amp;", "&amp;VLOOKUP(P430,[1]Plan1!$B$2:$L$546,8,0)&amp;", "&amp;VLOOKUP(P430,[1]Plan1!$B$2:$L$546,9,0)&amp;", CEP "&amp;VLOOKUP(P430,[1]Plan1!$B$2:$L$546,10,0)&amp;", "&amp;VLOOKUP(P430,[1]Plan1!$B$2:$L$546,11,0)</f>
        <v>R JOAO URSULO RIBEIRO , 640, TERREO, POLO PETROQUIMICO DE CAMACARI , CAMACARI , BAHIA, CEP 42.810-030 , BR</v>
      </c>
      <c r="G430" s="92" t="s">
        <v>2657</v>
      </c>
      <c r="H430" s="92" t="s">
        <v>871</v>
      </c>
      <c r="I430" s="101">
        <v>25367.08</v>
      </c>
      <c r="J430" s="93"/>
      <c r="K430" s="94">
        <v>42172</v>
      </c>
      <c r="L430" s="39">
        <v>1354387</v>
      </c>
      <c r="P430" s="78">
        <v>14727457000107</v>
      </c>
    </row>
    <row r="431" spans="2:16" ht="13.5" customHeight="1" x14ac:dyDescent="0.2">
      <c r="B431" s="100" t="s">
        <v>30</v>
      </c>
      <c r="C431" s="92" t="s">
        <v>105</v>
      </c>
      <c r="D431" s="78">
        <v>14727457000107</v>
      </c>
      <c r="E431" s="92" t="str">
        <f t="shared" si="6"/>
        <v>14.727.457/0001-07</v>
      </c>
      <c r="F431" s="99" t="str">
        <f>VLOOKUP(P431,[1]Plan1!$B$2:$L$546,4,0)&amp;", "&amp;VLOOKUP(P431,[1]Plan1!$B$2:$L$546,5,0)&amp;", "&amp;VLOOKUP(P431,[1]Plan1!$B$2:$L$546,6,0)&amp;", "&amp;VLOOKUP(P431,[1]Plan1!$B$2:$L$546,7,0)&amp;", "&amp;VLOOKUP(P431,[1]Plan1!$B$2:$L$546,8,0)&amp;", "&amp;VLOOKUP(P431,[1]Plan1!$B$2:$L$546,9,0)&amp;", CEP "&amp;VLOOKUP(P431,[1]Plan1!$B$2:$L$546,10,0)&amp;", "&amp;VLOOKUP(P431,[1]Plan1!$B$2:$L$546,11,0)</f>
        <v>R JOAO URSULO RIBEIRO , 640, TERREO, POLO PETROQUIMICO DE CAMACARI , CAMACARI , BAHIA, CEP 42.810-030 , BR</v>
      </c>
      <c r="G431" s="92" t="s">
        <v>2657</v>
      </c>
      <c r="H431" s="92" t="s">
        <v>872</v>
      </c>
      <c r="I431" s="101">
        <v>27178.959999999999</v>
      </c>
      <c r="J431" s="93"/>
      <c r="K431" s="94">
        <v>42174</v>
      </c>
      <c r="L431" s="39">
        <v>1354388</v>
      </c>
      <c r="P431" s="78">
        <v>14727457000107</v>
      </c>
    </row>
    <row r="432" spans="2:16" ht="13.5" customHeight="1" x14ac:dyDescent="0.2">
      <c r="B432" s="100" t="s">
        <v>30</v>
      </c>
      <c r="C432" s="92" t="s">
        <v>105</v>
      </c>
      <c r="D432" s="78">
        <v>14727457000107</v>
      </c>
      <c r="E432" s="92" t="str">
        <f t="shared" si="6"/>
        <v>14.727.457/0001-07</v>
      </c>
      <c r="F432" s="99" t="str">
        <f>VLOOKUP(P432,[1]Plan1!$B$2:$L$546,4,0)&amp;", "&amp;VLOOKUP(P432,[1]Plan1!$B$2:$L$546,5,0)&amp;", "&amp;VLOOKUP(P432,[1]Plan1!$B$2:$L$546,6,0)&amp;", "&amp;VLOOKUP(P432,[1]Plan1!$B$2:$L$546,7,0)&amp;", "&amp;VLOOKUP(P432,[1]Plan1!$B$2:$L$546,8,0)&amp;", "&amp;VLOOKUP(P432,[1]Plan1!$B$2:$L$546,9,0)&amp;", CEP "&amp;VLOOKUP(P432,[1]Plan1!$B$2:$L$546,10,0)&amp;", "&amp;VLOOKUP(P432,[1]Plan1!$B$2:$L$546,11,0)</f>
        <v>R JOAO URSULO RIBEIRO , 640, TERREO, POLO PETROQUIMICO DE CAMACARI , CAMACARI , BAHIA, CEP 42.810-030 , BR</v>
      </c>
      <c r="G432" s="92" t="s">
        <v>2657</v>
      </c>
      <c r="H432" s="92" t="s">
        <v>873</v>
      </c>
      <c r="I432" s="101">
        <v>26963.25</v>
      </c>
      <c r="J432" s="93"/>
      <c r="K432" s="94">
        <v>42174</v>
      </c>
      <c r="L432" s="39">
        <v>1354389</v>
      </c>
      <c r="P432" s="78">
        <v>14727457000107</v>
      </c>
    </row>
    <row r="433" spans="2:16" ht="13.5" customHeight="1" x14ac:dyDescent="0.2">
      <c r="B433" s="100" t="s">
        <v>30</v>
      </c>
      <c r="C433" s="92" t="s">
        <v>105</v>
      </c>
      <c r="D433" s="78">
        <v>14727457000107</v>
      </c>
      <c r="E433" s="92" t="str">
        <f t="shared" si="6"/>
        <v>14.727.457/0001-07</v>
      </c>
      <c r="F433" s="99" t="str">
        <f>VLOOKUP(P433,[1]Plan1!$B$2:$L$546,4,0)&amp;", "&amp;VLOOKUP(P433,[1]Plan1!$B$2:$L$546,5,0)&amp;", "&amp;VLOOKUP(P433,[1]Plan1!$B$2:$L$546,6,0)&amp;", "&amp;VLOOKUP(P433,[1]Plan1!$B$2:$L$546,7,0)&amp;", "&amp;VLOOKUP(P433,[1]Plan1!$B$2:$L$546,8,0)&amp;", "&amp;VLOOKUP(P433,[1]Plan1!$B$2:$L$546,9,0)&amp;", CEP "&amp;VLOOKUP(P433,[1]Plan1!$B$2:$L$546,10,0)&amp;", "&amp;VLOOKUP(P433,[1]Plan1!$B$2:$L$546,11,0)</f>
        <v>R JOAO URSULO RIBEIRO , 640, TERREO, POLO PETROQUIMICO DE CAMACARI , CAMACARI , BAHIA, CEP 42.810-030 , BR</v>
      </c>
      <c r="G433" s="92" t="s">
        <v>2657</v>
      </c>
      <c r="H433" s="92" t="s">
        <v>874</v>
      </c>
      <c r="I433" s="101">
        <v>26963.25</v>
      </c>
      <c r="J433" s="93"/>
      <c r="K433" s="94">
        <v>42174</v>
      </c>
      <c r="L433" s="39">
        <v>1354389</v>
      </c>
      <c r="P433" s="78">
        <v>14727457000107</v>
      </c>
    </row>
    <row r="434" spans="2:16" ht="13.5" customHeight="1" x14ac:dyDescent="0.2">
      <c r="B434" s="100" t="s">
        <v>30</v>
      </c>
      <c r="C434" s="92" t="s">
        <v>105</v>
      </c>
      <c r="D434" s="78">
        <v>14727457000107</v>
      </c>
      <c r="E434" s="92" t="str">
        <f t="shared" si="6"/>
        <v>14.727.457/0001-07</v>
      </c>
      <c r="F434" s="99" t="str">
        <f>VLOOKUP(P434,[1]Plan1!$B$2:$L$546,4,0)&amp;", "&amp;VLOOKUP(P434,[1]Plan1!$B$2:$L$546,5,0)&amp;", "&amp;VLOOKUP(P434,[1]Plan1!$B$2:$L$546,6,0)&amp;", "&amp;VLOOKUP(P434,[1]Plan1!$B$2:$L$546,7,0)&amp;", "&amp;VLOOKUP(P434,[1]Plan1!$B$2:$L$546,8,0)&amp;", "&amp;VLOOKUP(P434,[1]Plan1!$B$2:$L$546,9,0)&amp;", CEP "&amp;VLOOKUP(P434,[1]Plan1!$B$2:$L$546,10,0)&amp;", "&amp;VLOOKUP(P434,[1]Plan1!$B$2:$L$546,11,0)</f>
        <v>R JOAO URSULO RIBEIRO , 640, TERREO, POLO PETROQUIMICO DE CAMACARI , CAMACARI , BAHIA, CEP 42.810-030 , BR</v>
      </c>
      <c r="G434" s="92" t="s">
        <v>2657</v>
      </c>
      <c r="H434" s="92" t="s">
        <v>875</v>
      </c>
      <c r="I434" s="101">
        <v>26963.25</v>
      </c>
      <c r="J434" s="93"/>
      <c r="K434" s="94">
        <v>42174</v>
      </c>
      <c r="L434" s="39">
        <v>1354389</v>
      </c>
      <c r="P434" s="78">
        <v>14727457000107</v>
      </c>
    </row>
    <row r="435" spans="2:16" ht="13.5" customHeight="1" x14ac:dyDescent="0.2">
      <c r="B435" s="100" t="s">
        <v>30</v>
      </c>
      <c r="C435" s="92" t="s">
        <v>105</v>
      </c>
      <c r="D435" s="78">
        <v>14727457000107</v>
      </c>
      <c r="E435" s="92" t="str">
        <f t="shared" si="6"/>
        <v>14.727.457/0001-07</v>
      </c>
      <c r="F435" s="99" t="str">
        <f>VLOOKUP(P435,[1]Plan1!$B$2:$L$546,4,0)&amp;", "&amp;VLOOKUP(P435,[1]Plan1!$B$2:$L$546,5,0)&amp;", "&amp;VLOOKUP(P435,[1]Plan1!$B$2:$L$546,6,0)&amp;", "&amp;VLOOKUP(P435,[1]Plan1!$B$2:$L$546,7,0)&amp;", "&amp;VLOOKUP(P435,[1]Plan1!$B$2:$L$546,8,0)&amp;", "&amp;VLOOKUP(P435,[1]Plan1!$B$2:$L$546,9,0)&amp;", CEP "&amp;VLOOKUP(P435,[1]Plan1!$B$2:$L$546,10,0)&amp;", "&amp;VLOOKUP(P435,[1]Plan1!$B$2:$L$546,11,0)</f>
        <v>R JOAO URSULO RIBEIRO , 640, TERREO, POLO PETROQUIMICO DE CAMACARI , CAMACARI , BAHIA, CEP 42.810-030 , BR</v>
      </c>
      <c r="G435" s="92" t="s">
        <v>2657</v>
      </c>
      <c r="H435" s="92" t="s">
        <v>876</v>
      </c>
      <c r="I435" s="101">
        <v>16690.740000000002</v>
      </c>
      <c r="J435" s="93"/>
      <c r="K435" s="94">
        <v>42174</v>
      </c>
      <c r="L435" s="39">
        <v>1356721</v>
      </c>
      <c r="P435" s="78">
        <v>14727457000107</v>
      </c>
    </row>
    <row r="436" spans="2:16" ht="13.5" customHeight="1" x14ac:dyDescent="0.2">
      <c r="B436" s="100" t="s">
        <v>30</v>
      </c>
      <c r="C436" s="92" t="s">
        <v>105</v>
      </c>
      <c r="D436" s="78">
        <v>14727457000107</v>
      </c>
      <c r="E436" s="92" t="str">
        <f t="shared" si="6"/>
        <v>14.727.457/0001-07</v>
      </c>
      <c r="F436" s="99" t="str">
        <f>VLOOKUP(P436,[1]Plan1!$B$2:$L$546,4,0)&amp;", "&amp;VLOOKUP(P436,[1]Plan1!$B$2:$L$546,5,0)&amp;", "&amp;VLOOKUP(P436,[1]Plan1!$B$2:$L$546,6,0)&amp;", "&amp;VLOOKUP(P436,[1]Plan1!$B$2:$L$546,7,0)&amp;", "&amp;VLOOKUP(P436,[1]Plan1!$B$2:$L$546,8,0)&amp;", "&amp;VLOOKUP(P436,[1]Plan1!$B$2:$L$546,9,0)&amp;", CEP "&amp;VLOOKUP(P436,[1]Plan1!$B$2:$L$546,10,0)&amp;", "&amp;VLOOKUP(P436,[1]Plan1!$B$2:$L$546,11,0)</f>
        <v>R JOAO URSULO RIBEIRO , 640, TERREO, POLO PETROQUIMICO DE CAMACARI , CAMACARI , BAHIA, CEP 42.810-030 , BR</v>
      </c>
      <c r="G436" s="92" t="s">
        <v>2657</v>
      </c>
      <c r="H436" s="92" t="s">
        <v>877</v>
      </c>
      <c r="I436" s="101">
        <v>14236.6</v>
      </c>
      <c r="J436" s="93"/>
      <c r="K436" s="94">
        <v>42174</v>
      </c>
      <c r="L436" s="39">
        <v>1356722</v>
      </c>
      <c r="P436" s="78">
        <v>14727457000107</v>
      </c>
    </row>
    <row r="437" spans="2:16" ht="13.5" customHeight="1" x14ac:dyDescent="0.2">
      <c r="B437" s="100" t="s">
        <v>30</v>
      </c>
      <c r="C437" s="92" t="s">
        <v>105</v>
      </c>
      <c r="D437" s="78">
        <v>14727457000107</v>
      </c>
      <c r="E437" s="92" t="str">
        <f t="shared" si="6"/>
        <v>14.727.457/0001-07</v>
      </c>
      <c r="F437" s="99" t="str">
        <f>VLOOKUP(P437,[1]Plan1!$B$2:$L$546,4,0)&amp;", "&amp;VLOOKUP(P437,[1]Plan1!$B$2:$L$546,5,0)&amp;", "&amp;VLOOKUP(P437,[1]Plan1!$B$2:$L$546,6,0)&amp;", "&amp;VLOOKUP(P437,[1]Plan1!$B$2:$L$546,7,0)&amp;", "&amp;VLOOKUP(P437,[1]Plan1!$B$2:$L$546,8,0)&amp;", "&amp;VLOOKUP(P437,[1]Plan1!$B$2:$L$546,9,0)&amp;", CEP "&amp;VLOOKUP(P437,[1]Plan1!$B$2:$L$546,10,0)&amp;", "&amp;VLOOKUP(P437,[1]Plan1!$B$2:$L$546,11,0)</f>
        <v>R JOAO URSULO RIBEIRO , 640, TERREO, POLO PETROQUIMICO DE CAMACARI , CAMACARI , BAHIA, CEP 42.810-030 , BR</v>
      </c>
      <c r="G437" s="92" t="s">
        <v>2657</v>
      </c>
      <c r="H437" s="92" t="s">
        <v>878</v>
      </c>
      <c r="I437" s="101">
        <v>27178.959999999999</v>
      </c>
      <c r="J437" s="93"/>
      <c r="K437" s="94">
        <v>42179</v>
      </c>
      <c r="L437" s="39">
        <v>1356317</v>
      </c>
      <c r="P437" s="78">
        <v>14727457000107</v>
      </c>
    </row>
    <row r="438" spans="2:16" ht="13.5" customHeight="1" x14ac:dyDescent="0.2">
      <c r="B438" s="100" t="s">
        <v>30</v>
      </c>
      <c r="C438" s="92" t="s">
        <v>105</v>
      </c>
      <c r="D438" s="78">
        <v>14727457000107</v>
      </c>
      <c r="E438" s="92" t="str">
        <f t="shared" si="6"/>
        <v>14.727.457/0001-07</v>
      </c>
      <c r="F438" s="99" t="str">
        <f>VLOOKUP(P438,[1]Plan1!$B$2:$L$546,4,0)&amp;", "&amp;VLOOKUP(P438,[1]Plan1!$B$2:$L$546,5,0)&amp;", "&amp;VLOOKUP(P438,[1]Plan1!$B$2:$L$546,6,0)&amp;", "&amp;VLOOKUP(P438,[1]Plan1!$B$2:$L$546,7,0)&amp;", "&amp;VLOOKUP(P438,[1]Plan1!$B$2:$L$546,8,0)&amp;", "&amp;VLOOKUP(P438,[1]Plan1!$B$2:$L$546,9,0)&amp;", CEP "&amp;VLOOKUP(P438,[1]Plan1!$B$2:$L$546,10,0)&amp;", "&amp;VLOOKUP(P438,[1]Plan1!$B$2:$L$546,11,0)</f>
        <v>R JOAO URSULO RIBEIRO , 640, TERREO, POLO PETROQUIMICO DE CAMACARI , CAMACARI , BAHIA, CEP 42.810-030 , BR</v>
      </c>
      <c r="G438" s="92" t="s">
        <v>2657</v>
      </c>
      <c r="H438" s="92" t="s">
        <v>879</v>
      </c>
      <c r="I438" s="101">
        <v>14236.6</v>
      </c>
      <c r="J438" s="93"/>
      <c r="K438" s="94">
        <v>42181</v>
      </c>
      <c r="L438" s="39">
        <v>1356318</v>
      </c>
      <c r="P438" s="78">
        <v>14727457000107</v>
      </c>
    </row>
    <row r="439" spans="2:16" ht="13.5" customHeight="1" x14ac:dyDescent="0.2">
      <c r="B439" s="100" t="s">
        <v>30</v>
      </c>
      <c r="C439" s="92" t="s">
        <v>105</v>
      </c>
      <c r="D439" s="78">
        <v>14727457000107</v>
      </c>
      <c r="E439" s="92" t="str">
        <f t="shared" si="6"/>
        <v>14.727.457/0001-07</v>
      </c>
      <c r="F439" s="99" t="str">
        <f>VLOOKUP(P439,[1]Plan1!$B$2:$L$546,4,0)&amp;", "&amp;VLOOKUP(P439,[1]Plan1!$B$2:$L$546,5,0)&amp;", "&amp;VLOOKUP(P439,[1]Plan1!$B$2:$L$546,6,0)&amp;", "&amp;VLOOKUP(P439,[1]Plan1!$B$2:$L$546,7,0)&amp;", "&amp;VLOOKUP(P439,[1]Plan1!$B$2:$L$546,8,0)&amp;", "&amp;VLOOKUP(P439,[1]Plan1!$B$2:$L$546,9,0)&amp;", CEP "&amp;VLOOKUP(P439,[1]Plan1!$B$2:$L$546,10,0)&amp;", "&amp;VLOOKUP(P439,[1]Plan1!$B$2:$L$546,11,0)</f>
        <v>R JOAO URSULO RIBEIRO , 640, TERREO, POLO PETROQUIMICO DE CAMACARI , CAMACARI , BAHIA, CEP 42.810-030 , BR</v>
      </c>
      <c r="G439" s="92" t="s">
        <v>2657</v>
      </c>
      <c r="H439" s="92" t="s">
        <v>880</v>
      </c>
      <c r="I439" s="101">
        <v>27178.959999999999</v>
      </c>
      <c r="J439" s="93"/>
      <c r="K439" s="94">
        <v>42181</v>
      </c>
      <c r="L439" s="39">
        <v>1355718</v>
      </c>
      <c r="P439" s="78">
        <v>14727457000107</v>
      </c>
    </row>
    <row r="440" spans="2:16" ht="13.5" customHeight="1" x14ac:dyDescent="0.2">
      <c r="B440" s="100" t="s">
        <v>30</v>
      </c>
      <c r="C440" s="92" t="s">
        <v>105</v>
      </c>
      <c r="D440" s="78">
        <v>14727457000107</v>
      </c>
      <c r="E440" s="92" t="str">
        <f t="shared" si="6"/>
        <v>14.727.457/0001-07</v>
      </c>
      <c r="F440" s="99" t="str">
        <f>VLOOKUP(P440,[1]Plan1!$B$2:$L$546,4,0)&amp;", "&amp;VLOOKUP(P440,[1]Plan1!$B$2:$L$546,5,0)&amp;", "&amp;VLOOKUP(P440,[1]Plan1!$B$2:$L$546,6,0)&amp;", "&amp;VLOOKUP(P440,[1]Plan1!$B$2:$L$546,7,0)&amp;", "&amp;VLOOKUP(P440,[1]Plan1!$B$2:$L$546,8,0)&amp;", "&amp;VLOOKUP(P440,[1]Plan1!$B$2:$L$546,9,0)&amp;", CEP "&amp;VLOOKUP(P440,[1]Plan1!$B$2:$L$546,10,0)&amp;", "&amp;VLOOKUP(P440,[1]Plan1!$B$2:$L$546,11,0)</f>
        <v>R JOAO URSULO RIBEIRO , 640, TERREO, POLO PETROQUIMICO DE CAMACARI , CAMACARI , BAHIA, CEP 42.810-030 , BR</v>
      </c>
      <c r="G440" s="92" t="s">
        <v>2657</v>
      </c>
      <c r="H440" s="92" t="s">
        <v>881</v>
      </c>
      <c r="I440" s="101">
        <v>25669.22</v>
      </c>
      <c r="J440" s="93"/>
      <c r="K440" s="94">
        <v>42181</v>
      </c>
      <c r="L440" s="39">
        <v>1356723</v>
      </c>
      <c r="P440" s="78">
        <v>14727457000107</v>
      </c>
    </row>
    <row r="441" spans="2:16" ht="13.5" customHeight="1" x14ac:dyDescent="0.2">
      <c r="B441" s="100" t="s">
        <v>30</v>
      </c>
      <c r="C441" s="92" t="s">
        <v>106</v>
      </c>
      <c r="D441" s="78">
        <v>29041324000150</v>
      </c>
      <c r="E441" s="92" t="str">
        <f t="shared" si="6"/>
        <v>29.041.324/0001-50</v>
      </c>
      <c r="F441" s="99" t="str">
        <f>VLOOKUP(P441,[1]Plan1!$B$2:$L$546,4,0)&amp;", "&amp;VLOOKUP(P441,[1]Plan1!$B$2:$L$546,5,0)&amp;", "&amp;VLOOKUP(P441,[1]Plan1!$B$2:$L$546,6,0)&amp;", "&amp;VLOOKUP(P441,[1]Plan1!$B$2:$L$546,7,0)&amp;", "&amp;VLOOKUP(P441,[1]Plan1!$B$2:$L$546,8,0)&amp;", "&amp;VLOOKUP(P441,[1]Plan1!$B$2:$L$546,9,0)&amp;", CEP "&amp;VLOOKUP(P441,[1]Plan1!$B$2:$L$546,10,0)&amp;", "&amp;VLOOKUP(P441,[1]Plan1!$B$2:$L$546,11,0)</f>
        <v>AV PAULO FERNANDES , 1603, , MUQUECA, BARRA DO PIRAI, RJ, CEP 27143050, BR</v>
      </c>
      <c r="G441" s="92" t="s">
        <v>2657</v>
      </c>
      <c r="H441" s="92" t="s">
        <v>882</v>
      </c>
      <c r="I441" s="101">
        <v>13332</v>
      </c>
      <c r="J441" s="93"/>
      <c r="K441" s="94">
        <v>42104</v>
      </c>
      <c r="L441" s="39">
        <v>1344337</v>
      </c>
      <c r="P441" s="78">
        <v>29041324000150</v>
      </c>
    </row>
    <row r="442" spans="2:16" ht="13.5" customHeight="1" x14ac:dyDescent="0.2">
      <c r="B442" s="100" t="s">
        <v>30</v>
      </c>
      <c r="C442" s="92" t="s">
        <v>106</v>
      </c>
      <c r="D442" s="78">
        <v>29041324000150</v>
      </c>
      <c r="E442" s="92" t="str">
        <f t="shared" si="6"/>
        <v>29.041.324/0001-50</v>
      </c>
      <c r="F442" s="99" t="str">
        <f>VLOOKUP(P442,[1]Plan1!$B$2:$L$546,4,0)&amp;", "&amp;VLOOKUP(P442,[1]Plan1!$B$2:$L$546,5,0)&amp;", "&amp;VLOOKUP(P442,[1]Plan1!$B$2:$L$546,6,0)&amp;", "&amp;VLOOKUP(P442,[1]Plan1!$B$2:$L$546,7,0)&amp;", "&amp;VLOOKUP(P442,[1]Plan1!$B$2:$L$546,8,0)&amp;", "&amp;VLOOKUP(P442,[1]Plan1!$B$2:$L$546,9,0)&amp;", CEP "&amp;VLOOKUP(P442,[1]Plan1!$B$2:$L$546,10,0)&amp;", "&amp;VLOOKUP(P442,[1]Plan1!$B$2:$L$546,11,0)</f>
        <v>AV PAULO FERNANDES , 1603, , MUQUECA, BARRA DO PIRAI, RJ, CEP 27143050, BR</v>
      </c>
      <c r="G442" s="92" t="s">
        <v>2657</v>
      </c>
      <c r="H442" s="92" t="s">
        <v>883</v>
      </c>
      <c r="I442" s="101">
        <v>13332</v>
      </c>
      <c r="J442" s="93"/>
      <c r="K442" s="94">
        <v>42122</v>
      </c>
      <c r="L442" s="39">
        <v>1349444</v>
      </c>
      <c r="P442" s="78">
        <v>29041324000150</v>
      </c>
    </row>
    <row r="443" spans="2:16" ht="13.5" customHeight="1" x14ac:dyDescent="0.2">
      <c r="B443" s="100" t="s">
        <v>30</v>
      </c>
      <c r="C443" s="92" t="s">
        <v>107</v>
      </c>
      <c r="D443" s="78">
        <v>3932294000188</v>
      </c>
      <c r="E443" s="92" t="str">
        <f t="shared" si="6"/>
        <v>03.932.294/0001-88</v>
      </c>
      <c r="F443" s="99" t="str">
        <f>VLOOKUP(P443,[1]Plan1!$B$2:$L$546,4,0)&amp;", "&amp;VLOOKUP(P443,[1]Plan1!$B$2:$L$546,5,0)&amp;", "&amp;VLOOKUP(P443,[1]Plan1!$B$2:$L$546,6,0)&amp;", "&amp;VLOOKUP(P443,[1]Plan1!$B$2:$L$546,7,0)&amp;", "&amp;VLOOKUP(P443,[1]Plan1!$B$2:$L$546,8,0)&amp;", "&amp;VLOOKUP(P443,[1]Plan1!$B$2:$L$546,9,0)&amp;", CEP "&amp;VLOOKUP(P443,[1]Plan1!$B$2:$L$546,10,0)&amp;", "&amp;VLOOKUP(P443,[1]Plan1!$B$2:$L$546,11,0)</f>
        <v>EST DO TERMINAL DE RESIDUOS SOLIDOS , 2860, , INDUSTRIAL , ESTANCIA VELHA, RS, CEP 9360000, BR</v>
      </c>
      <c r="G443" s="92" t="s">
        <v>2657</v>
      </c>
      <c r="H443" s="92" t="s">
        <v>884</v>
      </c>
      <c r="I443" s="101">
        <v>6925.89</v>
      </c>
      <c r="J443" s="93"/>
      <c r="K443" s="94">
        <v>41990</v>
      </c>
      <c r="L443" s="39">
        <v>1305802</v>
      </c>
      <c r="P443" s="78">
        <v>3932294000188</v>
      </c>
    </row>
    <row r="444" spans="2:16" ht="13.5" customHeight="1" x14ac:dyDescent="0.2">
      <c r="B444" s="100" t="s">
        <v>30</v>
      </c>
      <c r="C444" s="92" t="s">
        <v>107</v>
      </c>
      <c r="D444" s="78">
        <v>3932294000188</v>
      </c>
      <c r="E444" s="92" t="str">
        <f t="shared" si="6"/>
        <v>03.932.294/0001-88</v>
      </c>
      <c r="F444" s="99" t="str">
        <f>VLOOKUP(P444,[1]Plan1!$B$2:$L$546,4,0)&amp;", "&amp;VLOOKUP(P444,[1]Plan1!$B$2:$L$546,5,0)&amp;", "&amp;VLOOKUP(P444,[1]Plan1!$B$2:$L$546,6,0)&amp;", "&amp;VLOOKUP(P444,[1]Plan1!$B$2:$L$546,7,0)&amp;", "&amp;VLOOKUP(P444,[1]Plan1!$B$2:$L$546,8,0)&amp;", "&amp;VLOOKUP(P444,[1]Plan1!$B$2:$L$546,9,0)&amp;", CEP "&amp;VLOOKUP(P444,[1]Plan1!$B$2:$L$546,10,0)&amp;", "&amp;VLOOKUP(P444,[1]Plan1!$B$2:$L$546,11,0)</f>
        <v>EST DO TERMINAL DE RESIDUOS SOLIDOS , 2860, , INDUSTRIAL , ESTANCIA VELHA, RS, CEP 9360000, BR</v>
      </c>
      <c r="G444" s="92" t="s">
        <v>2657</v>
      </c>
      <c r="H444" s="92" t="s">
        <v>885</v>
      </c>
      <c r="I444" s="101">
        <v>7323.75</v>
      </c>
      <c r="J444" s="93"/>
      <c r="K444" s="94">
        <v>42015</v>
      </c>
      <c r="L444" s="39">
        <v>1305802</v>
      </c>
      <c r="P444" s="78">
        <v>3932294000188</v>
      </c>
    </row>
    <row r="445" spans="2:16" ht="13.5" customHeight="1" x14ac:dyDescent="0.2">
      <c r="B445" s="100" t="s">
        <v>30</v>
      </c>
      <c r="C445" s="92" t="s">
        <v>107</v>
      </c>
      <c r="D445" s="78">
        <v>3932294000188</v>
      </c>
      <c r="E445" s="92" t="str">
        <f t="shared" si="6"/>
        <v>03.932.294/0001-88</v>
      </c>
      <c r="F445" s="99" t="str">
        <f>VLOOKUP(P445,[1]Plan1!$B$2:$L$546,4,0)&amp;", "&amp;VLOOKUP(P445,[1]Plan1!$B$2:$L$546,5,0)&amp;", "&amp;VLOOKUP(P445,[1]Plan1!$B$2:$L$546,6,0)&amp;", "&amp;VLOOKUP(P445,[1]Plan1!$B$2:$L$546,7,0)&amp;", "&amp;VLOOKUP(P445,[1]Plan1!$B$2:$L$546,8,0)&amp;", "&amp;VLOOKUP(P445,[1]Plan1!$B$2:$L$546,9,0)&amp;", CEP "&amp;VLOOKUP(P445,[1]Plan1!$B$2:$L$546,10,0)&amp;", "&amp;VLOOKUP(P445,[1]Plan1!$B$2:$L$546,11,0)</f>
        <v>EST DO TERMINAL DE RESIDUOS SOLIDOS , 2860, , INDUSTRIAL , ESTANCIA VELHA, RS, CEP 9360000, BR</v>
      </c>
      <c r="G445" s="92" t="s">
        <v>2657</v>
      </c>
      <c r="H445" s="92" t="s">
        <v>886</v>
      </c>
      <c r="I445" s="101">
        <v>3696</v>
      </c>
      <c r="J445" s="93"/>
      <c r="K445" s="94">
        <v>42061</v>
      </c>
      <c r="L445" s="39">
        <v>1328166</v>
      </c>
      <c r="P445" s="78">
        <v>3932294000188</v>
      </c>
    </row>
    <row r="446" spans="2:16" ht="13.5" customHeight="1" x14ac:dyDescent="0.2">
      <c r="B446" s="100" t="s">
        <v>30</v>
      </c>
      <c r="C446" s="92" t="s">
        <v>107</v>
      </c>
      <c r="D446" s="78">
        <v>3932294000188</v>
      </c>
      <c r="E446" s="92" t="str">
        <f t="shared" si="6"/>
        <v>03.932.294/0001-88</v>
      </c>
      <c r="F446" s="99" t="str">
        <f>VLOOKUP(P446,[1]Plan1!$B$2:$L$546,4,0)&amp;", "&amp;VLOOKUP(P446,[1]Plan1!$B$2:$L$546,5,0)&amp;", "&amp;VLOOKUP(P446,[1]Plan1!$B$2:$L$546,6,0)&amp;", "&amp;VLOOKUP(P446,[1]Plan1!$B$2:$L$546,7,0)&amp;", "&amp;VLOOKUP(P446,[1]Plan1!$B$2:$L$546,8,0)&amp;", "&amp;VLOOKUP(P446,[1]Plan1!$B$2:$L$546,9,0)&amp;", CEP "&amp;VLOOKUP(P446,[1]Plan1!$B$2:$L$546,10,0)&amp;", "&amp;VLOOKUP(P446,[1]Plan1!$B$2:$L$546,11,0)</f>
        <v>EST DO TERMINAL DE RESIDUOS SOLIDOS , 2860, , INDUSTRIAL , ESTANCIA VELHA, RS, CEP 9360000, BR</v>
      </c>
      <c r="G446" s="92" t="s">
        <v>2657</v>
      </c>
      <c r="H446" s="92" t="s">
        <v>887</v>
      </c>
      <c r="I446" s="101">
        <v>2283.1999999999998</v>
      </c>
      <c r="J446" s="93"/>
      <c r="K446" s="94">
        <v>42061</v>
      </c>
      <c r="L446" s="39">
        <v>1328446</v>
      </c>
      <c r="P446" s="78">
        <v>3932294000188</v>
      </c>
    </row>
    <row r="447" spans="2:16" ht="13.5" customHeight="1" x14ac:dyDescent="0.2">
      <c r="B447" s="100" t="s">
        <v>30</v>
      </c>
      <c r="C447" s="92" t="s">
        <v>107</v>
      </c>
      <c r="D447" s="78">
        <v>3932294000188</v>
      </c>
      <c r="E447" s="92" t="str">
        <f t="shared" si="6"/>
        <v>03.932.294/0001-88</v>
      </c>
      <c r="F447" s="99" t="str">
        <f>VLOOKUP(P447,[1]Plan1!$B$2:$L$546,4,0)&amp;", "&amp;VLOOKUP(P447,[1]Plan1!$B$2:$L$546,5,0)&amp;", "&amp;VLOOKUP(P447,[1]Plan1!$B$2:$L$546,6,0)&amp;", "&amp;VLOOKUP(P447,[1]Plan1!$B$2:$L$546,7,0)&amp;", "&amp;VLOOKUP(P447,[1]Plan1!$B$2:$L$546,8,0)&amp;", "&amp;VLOOKUP(P447,[1]Plan1!$B$2:$L$546,9,0)&amp;", CEP "&amp;VLOOKUP(P447,[1]Plan1!$B$2:$L$546,10,0)&amp;", "&amp;VLOOKUP(P447,[1]Plan1!$B$2:$L$546,11,0)</f>
        <v>EST DO TERMINAL DE RESIDUOS SOLIDOS , 2860, , INDUSTRIAL , ESTANCIA VELHA, RS, CEP 9360000, BR</v>
      </c>
      <c r="G447" s="92" t="s">
        <v>2657</v>
      </c>
      <c r="H447" s="92" t="s">
        <v>888</v>
      </c>
      <c r="I447" s="101">
        <v>896</v>
      </c>
      <c r="J447" s="93"/>
      <c r="K447" s="94">
        <v>42088</v>
      </c>
      <c r="L447" s="39">
        <v>1342381</v>
      </c>
      <c r="P447" s="78">
        <v>3932294000188</v>
      </c>
    </row>
    <row r="448" spans="2:16" ht="13.5" customHeight="1" x14ac:dyDescent="0.2">
      <c r="B448" s="100" t="s">
        <v>30</v>
      </c>
      <c r="C448" s="92" t="s">
        <v>107</v>
      </c>
      <c r="D448" s="78">
        <v>3932294000188</v>
      </c>
      <c r="E448" s="92" t="str">
        <f t="shared" si="6"/>
        <v>03.932.294/0001-88</v>
      </c>
      <c r="F448" s="99" t="str">
        <f>VLOOKUP(P448,[1]Plan1!$B$2:$L$546,4,0)&amp;", "&amp;VLOOKUP(P448,[1]Plan1!$B$2:$L$546,5,0)&amp;", "&amp;VLOOKUP(P448,[1]Plan1!$B$2:$L$546,6,0)&amp;", "&amp;VLOOKUP(P448,[1]Plan1!$B$2:$L$546,7,0)&amp;", "&amp;VLOOKUP(P448,[1]Plan1!$B$2:$L$546,8,0)&amp;", "&amp;VLOOKUP(P448,[1]Plan1!$B$2:$L$546,9,0)&amp;", CEP "&amp;VLOOKUP(P448,[1]Plan1!$B$2:$L$546,10,0)&amp;", "&amp;VLOOKUP(P448,[1]Plan1!$B$2:$L$546,11,0)</f>
        <v>EST DO TERMINAL DE RESIDUOS SOLIDOS , 2860, , INDUSTRIAL , ESTANCIA VELHA, RS, CEP 9360000, BR</v>
      </c>
      <c r="G448" s="92" t="s">
        <v>2657</v>
      </c>
      <c r="H448" s="92" t="s">
        <v>889</v>
      </c>
      <c r="I448" s="101">
        <v>4375</v>
      </c>
      <c r="J448" s="93"/>
      <c r="K448" s="94">
        <v>42096</v>
      </c>
      <c r="L448" s="39">
        <v>1342555</v>
      </c>
      <c r="P448" s="78">
        <v>3932294000188</v>
      </c>
    </row>
    <row r="449" spans="2:16" ht="13.5" customHeight="1" x14ac:dyDescent="0.2">
      <c r="B449" s="100" t="s">
        <v>30</v>
      </c>
      <c r="C449" s="92" t="s">
        <v>107</v>
      </c>
      <c r="D449" s="78">
        <v>3932294000188</v>
      </c>
      <c r="E449" s="92" t="str">
        <f t="shared" si="6"/>
        <v>03.932.294/0001-88</v>
      </c>
      <c r="F449" s="99" t="str">
        <f>VLOOKUP(P449,[1]Plan1!$B$2:$L$546,4,0)&amp;", "&amp;VLOOKUP(P449,[1]Plan1!$B$2:$L$546,5,0)&amp;", "&amp;VLOOKUP(P449,[1]Plan1!$B$2:$L$546,6,0)&amp;", "&amp;VLOOKUP(P449,[1]Plan1!$B$2:$L$546,7,0)&amp;", "&amp;VLOOKUP(P449,[1]Plan1!$B$2:$L$546,8,0)&amp;", "&amp;VLOOKUP(P449,[1]Plan1!$B$2:$L$546,9,0)&amp;", CEP "&amp;VLOOKUP(P449,[1]Plan1!$B$2:$L$546,10,0)&amp;", "&amp;VLOOKUP(P449,[1]Plan1!$B$2:$L$546,11,0)</f>
        <v>EST DO TERMINAL DE RESIDUOS SOLIDOS , 2860, , INDUSTRIAL , ESTANCIA VELHA, RS, CEP 9360000, BR</v>
      </c>
      <c r="G449" s="92" t="s">
        <v>2657</v>
      </c>
      <c r="H449" s="92" t="s">
        <v>890</v>
      </c>
      <c r="I449" s="101">
        <v>4375</v>
      </c>
      <c r="J449" s="93"/>
      <c r="K449" s="94">
        <v>42103</v>
      </c>
      <c r="L449" s="39">
        <v>1342555</v>
      </c>
      <c r="P449" s="78">
        <v>3932294000188</v>
      </c>
    </row>
    <row r="450" spans="2:16" ht="13.5" customHeight="1" x14ac:dyDescent="0.2">
      <c r="B450" s="100" t="s">
        <v>30</v>
      </c>
      <c r="C450" s="92" t="s">
        <v>108</v>
      </c>
      <c r="D450" s="78">
        <v>4249449000149</v>
      </c>
      <c r="E450" s="92" t="str">
        <f t="shared" si="6"/>
        <v>04.249.449/0001-49</v>
      </c>
      <c r="F450" s="99" t="str">
        <f>VLOOKUP(P450,[1]Plan1!$B$2:$L$546,4,0)&amp;", "&amp;VLOOKUP(P450,[1]Plan1!$B$2:$L$546,5,0)&amp;", "&amp;VLOOKUP(P450,[1]Plan1!$B$2:$L$546,6,0)&amp;", "&amp;VLOOKUP(P450,[1]Plan1!$B$2:$L$546,7,0)&amp;", "&amp;VLOOKUP(P450,[1]Plan1!$B$2:$L$546,8,0)&amp;", "&amp;VLOOKUP(P450,[1]Plan1!$B$2:$L$546,9,0)&amp;", CEP "&amp;VLOOKUP(P450,[1]Plan1!$B$2:$L$546,10,0)&amp;", "&amp;VLOOKUP(P450,[1]Plan1!$B$2:$L$546,11,0)</f>
        <v>R SETE DE SETEMBRO , S/N, DISTRITO INDUSTRIA, PRIMEIRA LINHA , ICARA , SC, CEP 88.820-000 , BR</v>
      </c>
      <c r="G450" s="92" t="s">
        <v>2657</v>
      </c>
      <c r="H450" s="92" t="s">
        <v>891</v>
      </c>
      <c r="I450" s="101">
        <v>1700</v>
      </c>
      <c r="J450" s="93"/>
      <c r="K450" s="94">
        <v>42138</v>
      </c>
      <c r="L450" s="39">
        <v>1355070</v>
      </c>
      <c r="P450" s="78">
        <v>4249449000149</v>
      </c>
    </row>
    <row r="451" spans="2:16" ht="13.5" customHeight="1" x14ac:dyDescent="0.2">
      <c r="B451" s="100" t="s">
        <v>30</v>
      </c>
      <c r="C451" s="92" t="s">
        <v>109</v>
      </c>
      <c r="D451" s="78">
        <v>65772246000127</v>
      </c>
      <c r="E451" s="92" t="str">
        <f t="shared" si="6"/>
        <v>65.772.246/0001-27</v>
      </c>
      <c r="F451" s="99" t="str">
        <f>VLOOKUP(P451,[1]Plan1!$B$2:$L$546,4,0)&amp;", "&amp;VLOOKUP(P451,[1]Plan1!$B$2:$L$546,5,0)&amp;", "&amp;VLOOKUP(P451,[1]Plan1!$B$2:$L$546,6,0)&amp;", "&amp;VLOOKUP(P451,[1]Plan1!$B$2:$L$546,7,0)&amp;", "&amp;VLOOKUP(P451,[1]Plan1!$B$2:$L$546,8,0)&amp;", "&amp;VLOOKUP(P451,[1]Plan1!$B$2:$L$546,9,0)&amp;", CEP "&amp;VLOOKUP(P451,[1]Plan1!$B$2:$L$546,10,0)&amp;", "&amp;VLOOKUP(P451,[1]Plan1!$B$2:$L$546,11,0)</f>
        <v>EMPRESA BAIXADA, , , , , , CEP , BR</v>
      </c>
      <c r="G451" s="92" t="s">
        <v>2657</v>
      </c>
      <c r="H451" s="92" t="s">
        <v>892</v>
      </c>
      <c r="I451" s="101">
        <v>3068</v>
      </c>
      <c r="J451" s="93"/>
      <c r="K451" s="94">
        <v>41956</v>
      </c>
      <c r="L451" s="39">
        <v>1294309</v>
      </c>
      <c r="P451" s="78">
        <v>65772246000127</v>
      </c>
    </row>
    <row r="452" spans="2:16" ht="13.5" customHeight="1" x14ac:dyDescent="0.2">
      <c r="B452" s="100" t="s">
        <v>30</v>
      </c>
      <c r="C452" s="92" t="s">
        <v>109</v>
      </c>
      <c r="D452" s="78">
        <v>65772246000127</v>
      </c>
      <c r="E452" s="92" t="str">
        <f t="shared" si="6"/>
        <v>65.772.246/0001-27</v>
      </c>
      <c r="F452" s="99" t="str">
        <f>VLOOKUP(P452,[1]Plan1!$B$2:$L$546,4,0)&amp;", "&amp;VLOOKUP(P452,[1]Plan1!$B$2:$L$546,5,0)&amp;", "&amp;VLOOKUP(P452,[1]Plan1!$B$2:$L$546,6,0)&amp;", "&amp;VLOOKUP(P452,[1]Plan1!$B$2:$L$546,7,0)&amp;", "&amp;VLOOKUP(P452,[1]Plan1!$B$2:$L$546,8,0)&amp;", "&amp;VLOOKUP(P452,[1]Plan1!$B$2:$L$546,9,0)&amp;", CEP "&amp;VLOOKUP(P452,[1]Plan1!$B$2:$L$546,10,0)&amp;", "&amp;VLOOKUP(P452,[1]Plan1!$B$2:$L$546,11,0)</f>
        <v>EMPRESA BAIXADA, , , , , , CEP , BR</v>
      </c>
      <c r="G452" s="92" t="s">
        <v>2657</v>
      </c>
      <c r="H452" s="92" t="s">
        <v>893</v>
      </c>
      <c r="I452" s="101">
        <v>7403.34</v>
      </c>
      <c r="J452" s="93"/>
      <c r="K452" s="94">
        <v>41990</v>
      </c>
      <c r="L452" s="39">
        <v>1303594</v>
      </c>
      <c r="P452" s="78">
        <v>65772246000127</v>
      </c>
    </row>
    <row r="453" spans="2:16" ht="13.5" customHeight="1" x14ac:dyDescent="0.2">
      <c r="B453" s="100" t="s">
        <v>30</v>
      </c>
      <c r="C453" s="92" t="s">
        <v>109</v>
      </c>
      <c r="D453" s="78">
        <v>65772246000127</v>
      </c>
      <c r="E453" s="92" t="str">
        <f t="shared" si="6"/>
        <v>65.772.246/0001-27</v>
      </c>
      <c r="F453" s="99" t="str">
        <f>VLOOKUP(P453,[1]Plan1!$B$2:$L$546,4,0)&amp;", "&amp;VLOOKUP(P453,[1]Plan1!$B$2:$L$546,5,0)&amp;", "&amp;VLOOKUP(P453,[1]Plan1!$B$2:$L$546,6,0)&amp;", "&amp;VLOOKUP(P453,[1]Plan1!$B$2:$L$546,7,0)&amp;", "&amp;VLOOKUP(P453,[1]Plan1!$B$2:$L$546,8,0)&amp;", "&amp;VLOOKUP(P453,[1]Plan1!$B$2:$L$546,9,0)&amp;", CEP "&amp;VLOOKUP(P453,[1]Plan1!$B$2:$L$546,10,0)&amp;", "&amp;VLOOKUP(P453,[1]Plan1!$B$2:$L$546,11,0)</f>
        <v>EMPRESA BAIXADA, , , , , , CEP , BR</v>
      </c>
      <c r="G453" s="92" t="s">
        <v>2657</v>
      </c>
      <c r="H453" s="92" t="s">
        <v>693</v>
      </c>
      <c r="I453" s="101">
        <v>3343.37</v>
      </c>
      <c r="J453" s="93"/>
      <c r="K453" s="94">
        <v>41992</v>
      </c>
      <c r="L453" s="39">
        <v>1303595</v>
      </c>
      <c r="P453" s="78">
        <v>65772246000127</v>
      </c>
    </row>
    <row r="454" spans="2:16" ht="13.5" customHeight="1" x14ac:dyDescent="0.2">
      <c r="B454" s="100" t="s">
        <v>30</v>
      </c>
      <c r="C454" s="92" t="s">
        <v>110</v>
      </c>
      <c r="D454" s="78">
        <v>1593699000103</v>
      </c>
      <c r="E454" s="92" t="str">
        <f t="shared" ref="E454:E517" si="7">IF(LEN(P454),TEXT(P454,"00"".""000"".""000""/""0000""-""00"),P454)</f>
        <v>01.593.699/0001-03</v>
      </c>
      <c r="F454" s="99" t="str">
        <f>VLOOKUP(P454,[1]Plan1!$B$2:$L$546,4,0)&amp;", "&amp;VLOOKUP(P454,[1]Plan1!$B$2:$L$546,5,0)&amp;", "&amp;VLOOKUP(P454,[1]Plan1!$B$2:$L$546,6,0)&amp;", "&amp;VLOOKUP(P454,[1]Plan1!$B$2:$L$546,7,0)&amp;", "&amp;VLOOKUP(P454,[1]Plan1!$B$2:$L$546,8,0)&amp;", "&amp;VLOOKUP(P454,[1]Plan1!$B$2:$L$546,9,0)&amp;", CEP "&amp;VLOOKUP(P454,[1]Plan1!$B$2:$L$546,10,0)&amp;", "&amp;VLOOKUP(P454,[1]Plan1!$B$2:$L$546,11,0)</f>
        <v>EST DO GUARUJA , 3150, BLOCO 01 , JARDIM MARILIA , SALTO , SP, CEP 13.320-902 , BR</v>
      </c>
      <c r="G454" s="92" t="s">
        <v>2657</v>
      </c>
      <c r="H454" s="92" t="s">
        <v>894</v>
      </c>
      <c r="I454" s="101">
        <v>1275</v>
      </c>
      <c r="J454" s="93"/>
      <c r="K454" s="94">
        <v>42060</v>
      </c>
      <c r="L454" s="39">
        <v>1325241</v>
      </c>
      <c r="P454" s="78">
        <v>1593699000103</v>
      </c>
    </row>
    <row r="455" spans="2:16" ht="13.5" customHeight="1" x14ac:dyDescent="0.2">
      <c r="B455" s="100" t="s">
        <v>30</v>
      </c>
      <c r="C455" s="92" t="s">
        <v>111</v>
      </c>
      <c r="D455" s="78">
        <v>1898598000221</v>
      </c>
      <c r="E455" s="92" t="str">
        <f t="shared" si="7"/>
        <v>01.898.598/0002-21</v>
      </c>
      <c r="F455" s="99" t="str">
        <f>VLOOKUP(P455,[1]Plan1!$B$2:$L$546,4,0)&amp;", "&amp;VLOOKUP(P455,[1]Plan1!$B$2:$L$546,5,0)&amp;", "&amp;VLOOKUP(P455,[1]Plan1!$B$2:$L$546,6,0)&amp;", "&amp;VLOOKUP(P455,[1]Plan1!$B$2:$L$546,7,0)&amp;", "&amp;VLOOKUP(P455,[1]Plan1!$B$2:$L$546,8,0)&amp;", "&amp;VLOOKUP(P455,[1]Plan1!$B$2:$L$546,9,0)&amp;", CEP "&amp;VLOOKUP(P455,[1]Plan1!$B$2:$L$546,10,0)&amp;", "&amp;VLOOKUP(P455,[1]Plan1!$B$2:$L$546,11,0)</f>
        <v>AV DAS NACOES UNIDAS , 2448, PARTE, INDUSTRIAL , VESPASIANO , MG, CEP 33.200-000, BR</v>
      </c>
      <c r="G455" s="92" t="s">
        <v>2657</v>
      </c>
      <c r="H455" s="92" t="s">
        <v>895</v>
      </c>
      <c r="I455" s="101">
        <v>118583.26</v>
      </c>
      <c r="J455" s="93"/>
      <c r="K455" s="94">
        <v>41936</v>
      </c>
      <c r="L455" s="39">
        <v>1280703</v>
      </c>
      <c r="P455" s="78">
        <v>1898598000221</v>
      </c>
    </row>
    <row r="456" spans="2:16" ht="13.5" customHeight="1" x14ac:dyDescent="0.2">
      <c r="B456" s="100" t="s">
        <v>30</v>
      </c>
      <c r="C456" s="92" t="s">
        <v>111</v>
      </c>
      <c r="D456" s="78">
        <v>1898598000221</v>
      </c>
      <c r="E456" s="92" t="str">
        <f t="shared" si="7"/>
        <v>01.898.598/0002-21</v>
      </c>
      <c r="F456" s="99" t="str">
        <f>VLOOKUP(P456,[1]Plan1!$B$2:$L$546,4,0)&amp;", "&amp;VLOOKUP(P456,[1]Plan1!$B$2:$L$546,5,0)&amp;", "&amp;VLOOKUP(P456,[1]Plan1!$B$2:$L$546,6,0)&amp;", "&amp;VLOOKUP(P456,[1]Plan1!$B$2:$L$546,7,0)&amp;", "&amp;VLOOKUP(P456,[1]Plan1!$B$2:$L$546,8,0)&amp;", "&amp;VLOOKUP(P456,[1]Plan1!$B$2:$L$546,9,0)&amp;", CEP "&amp;VLOOKUP(P456,[1]Plan1!$B$2:$L$546,10,0)&amp;", "&amp;VLOOKUP(P456,[1]Plan1!$B$2:$L$546,11,0)</f>
        <v>AV DAS NACOES UNIDAS , 2448, PARTE, INDUSTRIAL , VESPASIANO , MG, CEP 33.200-000, BR</v>
      </c>
      <c r="G456" s="92" t="s">
        <v>2657</v>
      </c>
      <c r="H456" s="92" t="s">
        <v>896</v>
      </c>
      <c r="I456" s="101">
        <v>46872.14</v>
      </c>
      <c r="J456" s="93"/>
      <c r="K456" s="94">
        <v>41964</v>
      </c>
      <c r="L456" s="39">
        <v>1297761</v>
      </c>
      <c r="P456" s="78">
        <v>1898598000221</v>
      </c>
    </row>
    <row r="457" spans="2:16" ht="13.5" customHeight="1" x14ac:dyDescent="0.2">
      <c r="B457" s="100" t="s">
        <v>30</v>
      </c>
      <c r="C457" s="92" t="s">
        <v>111</v>
      </c>
      <c r="D457" s="78">
        <v>1898598000221</v>
      </c>
      <c r="E457" s="92" t="str">
        <f t="shared" si="7"/>
        <v>01.898.598/0002-21</v>
      </c>
      <c r="F457" s="99" t="str">
        <f>VLOOKUP(P457,[1]Plan1!$B$2:$L$546,4,0)&amp;", "&amp;VLOOKUP(P457,[1]Plan1!$B$2:$L$546,5,0)&amp;", "&amp;VLOOKUP(P457,[1]Plan1!$B$2:$L$546,6,0)&amp;", "&amp;VLOOKUP(P457,[1]Plan1!$B$2:$L$546,7,0)&amp;", "&amp;VLOOKUP(P457,[1]Plan1!$B$2:$L$546,8,0)&amp;", "&amp;VLOOKUP(P457,[1]Plan1!$B$2:$L$546,9,0)&amp;", CEP "&amp;VLOOKUP(P457,[1]Plan1!$B$2:$L$546,10,0)&amp;", "&amp;VLOOKUP(P457,[1]Plan1!$B$2:$L$546,11,0)</f>
        <v>AV DAS NACOES UNIDAS , 2448, PARTE, INDUSTRIAL , VESPASIANO , MG, CEP 33.200-000, BR</v>
      </c>
      <c r="G457" s="92" t="s">
        <v>2657</v>
      </c>
      <c r="H457" s="92" t="s">
        <v>897</v>
      </c>
      <c r="I457" s="101">
        <v>46872.14</v>
      </c>
      <c r="J457" s="93"/>
      <c r="K457" s="94">
        <v>41971</v>
      </c>
      <c r="L457" s="39">
        <v>1297761</v>
      </c>
      <c r="P457" s="78">
        <v>1898598000221</v>
      </c>
    </row>
    <row r="458" spans="2:16" ht="13.5" customHeight="1" x14ac:dyDescent="0.2">
      <c r="B458" s="100" t="s">
        <v>30</v>
      </c>
      <c r="C458" s="92" t="s">
        <v>111</v>
      </c>
      <c r="D458" s="78">
        <v>1898598000221</v>
      </c>
      <c r="E458" s="92" t="str">
        <f t="shared" si="7"/>
        <v>01.898.598/0002-21</v>
      </c>
      <c r="F458" s="99" t="str">
        <f>VLOOKUP(P458,[1]Plan1!$B$2:$L$546,4,0)&amp;", "&amp;VLOOKUP(P458,[1]Plan1!$B$2:$L$546,5,0)&amp;", "&amp;VLOOKUP(P458,[1]Plan1!$B$2:$L$546,6,0)&amp;", "&amp;VLOOKUP(P458,[1]Plan1!$B$2:$L$546,7,0)&amp;", "&amp;VLOOKUP(P458,[1]Plan1!$B$2:$L$546,8,0)&amp;", "&amp;VLOOKUP(P458,[1]Plan1!$B$2:$L$546,9,0)&amp;", CEP "&amp;VLOOKUP(P458,[1]Plan1!$B$2:$L$546,10,0)&amp;", "&amp;VLOOKUP(P458,[1]Plan1!$B$2:$L$546,11,0)</f>
        <v>AV DAS NACOES UNIDAS , 2448, PARTE, INDUSTRIAL , VESPASIANO , MG, CEP 33.200-000, BR</v>
      </c>
      <c r="G458" s="92" t="s">
        <v>2657</v>
      </c>
      <c r="H458" s="92" t="s">
        <v>898</v>
      </c>
      <c r="I458" s="101">
        <v>46872.15</v>
      </c>
      <c r="J458" s="93"/>
      <c r="K458" s="94">
        <v>41978</v>
      </c>
      <c r="L458" s="39">
        <v>1297761</v>
      </c>
      <c r="P458" s="78">
        <v>1898598000221</v>
      </c>
    </row>
    <row r="459" spans="2:16" ht="13.5" customHeight="1" x14ac:dyDescent="0.2">
      <c r="B459" s="100" t="s">
        <v>30</v>
      </c>
      <c r="C459" s="92" t="s">
        <v>112</v>
      </c>
      <c r="D459" s="78">
        <v>26910000577</v>
      </c>
      <c r="E459" s="92" t="str">
        <f t="shared" si="7"/>
        <v>00.026.910/0005-77</v>
      </c>
      <c r="F459" s="99" t="str">
        <f>VLOOKUP(P459,[1]Plan1!$B$2:$L$546,4,0)&amp;", "&amp;VLOOKUP(P459,[1]Plan1!$B$2:$L$546,5,0)&amp;", "&amp;VLOOKUP(P459,[1]Plan1!$B$2:$L$546,6,0)&amp;", "&amp;VLOOKUP(P459,[1]Plan1!$B$2:$L$546,7,0)&amp;", "&amp;VLOOKUP(P459,[1]Plan1!$B$2:$L$546,8,0)&amp;", "&amp;VLOOKUP(P459,[1]Plan1!$B$2:$L$546,9,0)&amp;", CEP "&amp;VLOOKUP(P459,[1]Plan1!$B$2:$L$546,10,0)&amp;", "&amp;VLOOKUP(P459,[1]Plan1!$B$2:$L$546,11,0)</f>
        <v>R ALCESTE DEL CISTIA , 108, , RETIRO SO JOAO , SOROCABA , SP, CEP 18.085-751 , BR</v>
      </c>
      <c r="G459" s="92" t="s">
        <v>2657</v>
      </c>
      <c r="H459" s="92" t="s">
        <v>899</v>
      </c>
      <c r="I459" s="101">
        <v>20592.55</v>
      </c>
      <c r="J459" s="93"/>
      <c r="K459" s="94">
        <v>42072</v>
      </c>
      <c r="L459" s="39">
        <v>1335639</v>
      </c>
      <c r="P459" s="78">
        <v>26910000577</v>
      </c>
    </row>
    <row r="460" spans="2:16" ht="13.5" customHeight="1" x14ac:dyDescent="0.2">
      <c r="B460" s="100" t="s">
        <v>30</v>
      </c>
      <c r="C460" s="92" t="s">
        <v>112</v>
      </c>
      <c r="D460" s="78">
        <v>26910000577</v>
      </c>
      <c r="E460" s="92" t="str">
        <f t="shared" si="7"/>
        <v>00.026.910/0005-77</v>
      </c>
      <c r="F460" s="99" t="str">
        <f>VLOOKUP(P460,[1]Plan1!$B$2:$L$546,4,0)&amp;", "&amp;VLOOKUP(P460,[1]Plan1!$B$2:$L$546,5,0)&amp;", "&amp;VLOOKUP(P460,[1]Plan1!$B$2:$L$546,6,0)&amp;", "&amp;VLOOKUP(P460,[1]Plan1!$B$2:$L$546,7,0)&amp;", "&amp;VLOOKUP(P460,[1]Plan1!$B$2:$L$546,8,0)&amp;", "&amp;VLOOKUP(P460,[1]Plan1!$B$2:$L$546,9,0)&amp;", CEP "&amp;VLOOKUP(P460,[1]Plan1!$B$2:$L$546,10,0)&amp;", "&amp;VLOOKUP(P460,[1]Plan1!$B$2:$L$546,11,0)</f>
        <v>R ALCESTE DEL CISTIA , 108, , RETIRO SO JOAO , SOROCABA , SP, CEP 18.085-751 , BR</v>
      </c>
      <c r="G460" s="92" t="s">
        <v>2657</v>
      </c>
      <c r="H460" s="92" t="s">
        <v>900</v>
      </c>
      <c r="I460" s="101">
        <v>20592.54</v>
      </c>
      <c r="J460" s="93"/>
      <c r="K460" s="94">
        <v>42079</v>
      </c>
      <c r="L460" s="39">
        <v>1335639</v>
      </c>
      <c r="P460" s="78">
        <v>26910000577</v>
      </c>
    </row>
    <row r="461" spans="2:16" ht="13.5" customHeight="1" x14ac:dyDescent="0.2">
      <c r="B461" s="100" t="s">
        <v>30</v>
      </c>
      <c r="C461" s="92" t="s">
        <v>113</v>
      </c>
      <c r="D461" s="78">
        <v>65882680000160</v>
      </c>
      <c r="E461" s="92" t="str">
        <f t="shared" si="7"/>
        <v>65.882.680/0001-60</v>
      </c>
      <c r="F461" s="99" t="str">
        <f>VLOOKUP(P461,[1]Plan1!$B$2:$L$546,4,0)&amp;", "&amp;VLOOKUP(P461,[1]Plan1!$B$2:$L$546,5,0)&amp;", "&amp;VLOOKUP(P461,[1]Plan1!$B$2:$L$546,6,0)&amp;", "&amp;VLOOKUP(P461,[1]Plan1!$B$2:$L$546,7,0)&amp;", "&amp;VLOOKUP(P461,[1]Plan1!$B$2:$L$546,8,0)&amp;", "&amp;VLOOKUP(P461,[1]Plan1!$B$2:$L$546,9,0)&amp;", CEP "&amp;VLOOKUP(P461,[1]Plan1!$B$2:$L$546,10,0)&amp;", "&amp;VLOOKUP(P461,[1]Plan1!$B$2:$L$546,11,0)</f>
        <v>ROD RAPOSO TAVARES , S/N, KM 421, AGUA DO CAPIXINGUI , PALMITAL , SP, CEP 19.970-000 , BR</v>
      </c>
      <c r="G461" s="92" t="s">
        <v>2657</v>
      </c>
      <c r="H461" s="92" t="s">
        <v>901</v>
      </c>
      <c r="I461" s="101">
        <v>13433.15</v>
      </c>
      <c r="J461" s="93"/>
      <c r="K461" s="94">
        <v>41967</v>
      </c>
      <c r="L461" s="39">
        <v>1294363</v>
      </c>
      <c r="P461" s="78">
        <v>65882680000160</v>
      </c>
    </row>
    <row r="462" spans="2:16" ht="13.5" customHeight="1" x14ac:dyDescent="0.2">
      <c r="B462" s="100" t="s">
        <v>30</v>
      </c>
      <c r="C462" s="92" t="s">
        <v>113</v>
      </c>
      <c r="D462" s="78">
        <v>65882680000160</v>
      </c>
      <c r="E462" s="92" t="str">
        <f t="shared" si="7"/>
        <v>65.882.680/0001-60</v>
      </c>
      <c r="F462" s="99" t="str">
        <f>VLOOKUP(P462,[1]Plan1!$B$2:$L$546,4,0)&amp;", "&amp;VLOOKUP(P462,[1]Plan1!$B$2:$L$546,5,0)&amp;", "&amp;VLOOKUP(P462,[1]Plan1!$B$2:$L$546,6,0)&amp;", "&amp;VLOOKUP(P462,[1]Plan1!$B$2:$L$546,7,0)&amp;", "&amp;VLOOKUP(P462,[1]Plan1!$B$2:$L$546,8,0)&amp;", "&amp;VLOOKUP(P462,[1]Plan1!$B$2:$L$546,9,0)&amp;", CEP "&amp;VLOOKUP(P462,[1]Plan1!$B$2:$L$546,10,0)&amp;", "&amp;VLOOKUP(P462,[1]Plan1!$B$2:$L$546,11,0)</f>
        <v>ROD RAPOSO TAVARES , S/N, KM 421, AGUA DO CAPIXINGUI , PALMITAL , SP, CEP 19.970-000 , BR</v>
      </c>
      <c r="G462" s="92" t="s">
        <v>2657</v>
      </c>
      <c r="H462" s="92" t="s">
        <v>902</v>
      </c>
      <c r="I462" s="101">
        <v>10317.75</v>
      </c>
      <c r="J462" s="93"/>
      <c r="K462" s="94">
        <v>41968</v>
      </c>
      <c r="L462" s="39">
        <v>1294364</v>
      </c>
      <c r="P462" s="78">
        <v>65882680000160</v>
      </c>
    </row>
    <row r="463" spans="2:16" ht="13.5" customHeight="1" x14ac:dyDescent="0.2">
      <c r="B463" s="100" t="s">
        <v>30</v>
      </c>
      <c r="C463" s="92" t="s">
        <v>113</v>
      </c>
      <c r="D463" s="78">
        <v>65882680000160</v>
      </c>
      <c r="E463" s="92" t="str">
        <f t="shared" si="7"/>
        <v>65.882.680/0001-60</v>
      </c>
      <c r="F463" s="99" t="str">
        <f>VLOOKUP(P463,[1]Plan1!$B$2:$L$546,4,0)&amp;", "&amp;VLOOKUP(P463,[1]Plan1!$B$2:$L$546,5,0)&amp;", "&amp;VLOOKUP(P463,[1]Plan1!$B$2:$L$546,6,0)&amp;", "&amp;VLOOKUP(P463,[1]Plan1!$B$2:$L$546,7,0)&amp;", "&amp;VLOOKUP(P463,[1]Plan1!$B$2:$L$546,8,0)&amp;", "&amp;VLOOKUP(P463,[1]Plan1!$B$2:$L$546,9,0)&amp;", CEP "&amp;VLOOKUP(P463,[1]Plan1!$B$2:$L$546,10,0)&amp;", "&amp;VLOOKUP(P463,[1]Plan1!$B$2:$L$546,11,0)</f>
        <v>ROD RAPOSO TAVARES , S/N, KM 421, AGUA DO CAPIXINGUI , PALMITAL , SP, CEP 19.970-000 , BR</v>
      </c>
      <c r="G463" s="92" t="s">
        <v>2657</v>
      </c>
      <c r="H463" s="92" t="s">
        <v>903</v>
      </c>
      <c r="I463" s="101">
        <v>8955.2199999999993</v>
      </c>
      <c r="J463" s="93"/>
      <c r="K463" s="94">
        <v>41969</v>
      </c>
      <c r="L463" s="39">
        <v>1294767</v>
      </c>
      <c r="P463" s="78">
        <v>65882680000160</v>
      </c>
    </row>
    <row r="464" spans="2:16" ht="13.5" customHeight="1" x14ac:dyDescent="0.2">
      <c r="B464" s="100" t="s">
        <v>30</v>
      </c>
      <c r="C464" s="92" t="s">
        <v>113</v>
      </c>
      <c r="D464" s="78">
        <v>65882680000160</v>
      </c>
      <c r="E464" s="92" t="str">
        <f t="shared" si="7"/>
        <v>65.882.680/0001-60</v>
      </c>
      <c r="F464" s="99" t="str">
        <f>VLOOKUP(P464,[1]Plan1!$B$2:$L$546,4,0)&amp;", "&amp;VLOOKUP(P464,[1]Plan1!$B$2:$L$546,5,0)&amp;", "&amp;VLOOKUP(P464,[1]Plan1!$B$2:$L$546,6,0)&amp;", "&amp;VLOOKUP(P464,[1]Plan1!$B$2:$L$546,7,0)&amp;", "&amp;VLOOKUP(P464,[1]Plan1!$B$2:$L$546,8,0)&amp;", "&amp;VLOOKUP(P464,[1]Plan1!$B$2:$L$546,9,0)&amp;", CEP "&amp;VLOOKUP(P464,[1]Plan1!$B$2:$L$546,10,0)&amp;", "&amp;VLOOKUP(P464,[1]Plan1!$B$2:$L$546,11,0)</f>
        <v>ROD RAPOSO TAVARES , S/N, KM 421, AGUA DO CAPIXINGUI , PALMITAL , SP, CEP 19.970-000 , BR</v>
      </c>
      <c r="G464" s="92" t="s">
        <v>2657</v>
      </c>
      <c r="H464" s="92" t="s">
        <v>904</v>
      </c>
      <c r="I464" s="101">
        <v>8955.49</v>
      </c>
      <c r="J464" s="93"/>
      <c r="K464" s="94">
        <v>41976</v>
      </c>
      <c r="L464" s="39">
        <v>1294767</v>
      </c>
      <c r="P464" s="78">
        <v>65882680000160</v>
      </c>
    </row>
    <row r="465" spans="2:16" ht="13.5" customHeight="1" x14ac:dyDescent="0.2">
      <c r="B465" s="100" t="s">
        <v>30</v>
      </c>
      <c r="C465" s="92" t="s">
        <v>113</v>
      </c>
      <c r="D465" s="78">
        <v>65882680000160</v>
      </c>
      <c r="E465" s="92" t="str">
        <f t="shared" si="7"/>
        <v>65.882.680/0001-60</v>
      </c>
      <c r="F465" s="99" t="str">
        <f>VLOOKUP(P465,[1]Plan1!$B$2:$L$546,4,0)&amp;", "&amp;VLOOKUP(P465,[1]Plan1!$B$2:$L$546,5,0)&amp;", "&amp;VLOOKUP(P465,[1]Plan1!$B$2:$L$546,6,0)&amp;", "&amp;VLOOKUP(P465,[1]Plan1!$B$2:$L$546,7,0)&amp;", "&amp;VLOOKUP(P465,[1]Plan1!$B$2:$L$546,8,0)&amp;", "&amp;VLOOKUP(P465,[1]Plan1!$B$2:$L$546,9,0)&amp;", CEP "&amp;VLOOKUP(P465,[1]Plan1!$B$2:$L$546,10,0)&amp;", "&amp;VLOOKUP(P465,[1]Plan1!$B$2:$L$546,11,0)</f>
        <v>ROD RAPOSO TAVARES , S/N, KM 421, AGUA DO CAPIXINGUI , PALMITAL , SP, CEP 19.970-000 , BR</v>
      </c>
      <c r="G465" s="92" t="s">
        <v>2657</v>
      </c>
      <c r="H465" s="92" t="s">
        <v>905</v>
      </c>
      <c r="I465" s="101">
        <v>8955.2199999999993</v>
      </c>
      <c r="J465" s="93"/>
      <c r="K465" s="94">
        <v>41969</v>
      </c>
      <c r="L465" s="39">
        <v>1294768</v>
      </c>
      <c r="P465" s="78">
        <v>65882680000160</v>
      </c>
    </row>
    <row r="466" spans="2:16" ht="13.5" customHeight="1" x14ac:dyDescent="0.2">
      <c r="B466" s="100" t="s">
        <v>30</v>
      </c>
      <c r="C466" s="92" t="s">
        <v>113</v>
      </c>
      <c r="D466" s="78">
        <v>65882680000160</v>
      </c>
      <c r="E466" s="92" t="str">
        <f t="shared" si="7"/>
        <v>65.882.680/0001-60</v>
      </c>
      <c r="F466" s="99" t="str">
        <f>VLOOKUP(P466,[1]Plan1!$B$2:$L$546,4,0)&amp;", "&amp;VLOOKUP(P466,[1]Plan1!$B$2:$L$546,5,0)&amp;", "&amp;VLOOKUP(P466,[1]Plan1!$B$2:$L$546,6,0)&amp;", "&amp;VLOOKUP(P466,[1]Plan1!$B$2:$L$546,7,0)&amp;", "&amp;VLOOKUP(P466,[1]Plan1!$B$2:$L$546,8,0)&amp;", "&amp;VLOOKUP(P466,[1]Plan1!$B$2:$L$546,9,0)&amp;", CEP "&amp;VLOOKUP(P466,[1]Plan1!$B$2:$L$546,10,0)&amp;", "&amp;VLOOKUP(P466,[1]Plan1!$B$2:$L$546,11,0)</f>
        <v>ROD RAPOSO TAVARES , S/N, KM 421, AGUA DO CAPIXINGUI , PALMITAL , SP, CEP 19.970-000 , BR</v>
      </c>
      <c r="G466" s="92" t="s">
        <v>2657</v>
      </c>
      <c r="H466" s="92" t="s">
        <v>906</v>
      </c>
      <c r="I466" s="101">
        <v>8955.49</v>
      </c>
      <c r="J466" s="93"/>
      <c r="K466" s="94">
        <v>41976</v>
      </c>
      <c r="L466" s="39">
        <v>1294768</v>
      </c>
      <c r="P466" s="78">
        <v>65882680000160</v>
      </c>
    </row>
    <row r="467" spans="2:16" ht="13.5" customHeight="1" x14ac:dyDescent="0.2">
      <c r="B467" s="100" t="s">
        <v>30</v>
      </c>
      <c r="C467" s="92" t="s">
        <v>113</v>
      </c>
      <c r="D467" s="78">
        <v>65882680000160</v>
      </c>
      <c r="E467" s="92" t="str">
        <f t="shared" si="7"/>
        <v>65.882.680/0001-60</v>
      </c>
      <c r="F467" s="99" t="str">
        <f>VLOOKUP(P467,[1]Plan1!$B$2:$L$546,4,0)&amp;", "&amp;VLOOKUP(P467,[1]Plan1!$B$2:$L$546,5,0)&amp;", "&amp;VLOOKUP(P467,[1]Plan1!$B$2:$L$546,6,0)&amp;", "&amp;VLOOKUP(P467,[1]Plan1!$B$2:$L$546,7,0)&amp;", "&amp;VLOOKUP(P467,[1]Plan1!$B$2:$L$546,8,0)&amp;", "&amp;VLOOKUP(P467,[1]Plan1!$B$2:$L$546,9,0)&amp;", CEP "&amp;VLOOKUP(P467,[1]Plan1!$B$2:$L$546,10,0)&amp;", "&amp;VLOOKUP(P467,[1]Plan1!$B$2:$L$546,11,0)</f>
        <v>ROD RAPOSO TAVARES , S/N, KM 421, AGUA DO CAPIXINGUI , PALMITAL , SP, CEP 19.970-000 , BR</v>
      </c>
      <c r="G467" s="92" t="s">
        <v>2657</v>
      </c>
      <c r="H467" s="92" t="s">
        <v>907</v>
      </c>
      <c r="I467" s="101">
        <v>6878.33</v>
      </c>
      <c r="J467" s="93"/>
      <c r="K467" s="94">
        <v>41967</v>
      </c>
      <c r="L467" s="39">
        <v>1296837</v>
      </c>
      <c r="P467" s="78">
        <v>65882680000160</v>
      </c>
    </row>
    <row r="468" spans="2:16" ht="13.5" customHeight="1" x14ac:dyDescent="0.2">
      <c r="B468" s="100" t="s">
        <v>30</v>
      </c>
      <c r="C468" s="92" t="s">
        <v>113</v>
      </c>
      <c r="D468" s="78">
        <v>65882680000160</v>
      </c>
      <c r="E468" s="92" t="str">
        <f t="shared" si="7"/>
        <v>65.882.680/0001-60</v>
      </c>
      <c r="F468" s="99" t="str">
        <f>VLOOKUP(P468,[1]Plan1!$B$2:$L$546,4,0)&amp;", "&amp;VLOOKUP(P468,[1]Plan1!$B$2:$L$546,5,0)&amp;", "&amp;VLOOKUP(P468,[1]Plan1!$B$2:$L$546,6,0)&amp;", "&amp;VLOOKUP(P468,[1]Plan1!$B$2:$L$546,7,0)&amp;", "&amp;VLOOKUP(P468,[1]Plan1!$B$2:$L$546,8,0)&amp;", "&amp;VLOOKUP(P468,[1]Plan1!$B$2:$L$546,9,0)&amp;", CEP "&amp;VLOOKUP(P468,[1]Plan1!$B$2:$L$546,10,0)&amp;", "&amp;VLOOKUP(P468,[1]Plan1!$B$2:$L$546,11,0)</f>
        <v>ROD RAPOSO TAVARES , S/N, KM 421, AGUA DO CAPIXINGUI , PALMITAL , SP, CEP 19.970-000 , BR</v>
      </c>
      <c r="G468" s="92" t="s">
        <v>2657</v>
      </c>
      <c r="H468" s="92" t="s">
        <v>908</v>
      </c>
      <c r="I468" s="101">
        <v>6878.33</v>
      </c>
      <c r="J468" s="93"/>
      <c r="K468" s="94">
        <v>41974</v>
      </c>
      <c r="L468" s="39">
        <v>1296837</v>
      </c>
      <c r="P468" s="78">
        <v>65882680000160</v>
      </c>
    </row>
    <row r="469" spans="2:16" ht="13.5" customHeight="1" x14ac:dyDescent="0.2">
      <c r="B469" s="100" t="s">
        <v>30</v>
      </c>
      <c r="C469" s="92" t="s">
        <v>113</v>
      </c>
      <c r="D469" s="78">
        <v>65882680000160</v>
      </c>
      <c r="E469" s="92" t="str">
        <f t="shared" si="7"/>
        <v>65.882.680/0001-60</v>
      </c>
      <c r="F469" s="99" t="str">
        <f>VLOOKUP(P469,[1]Plan1!$B$2:$L$546,4,0)&amp;", "&amp;VLOOKUP(P469,[1]Plan1!$B$2:$L$546,5,0)&amp;", "&amp;VLOOKUP(P469,[1]Plan1!$B$2:$L$546,6,0)&amp;", "&amp;VLOOKUP(P469,[1]Plan1!$B$2:$L$546,7,0)&amp;", "&amp;VLOOKUP(P469,[1]Plan1!$B$2:$L$546,8,0)&amp;", "&amp;VLOOKUP(P469,[1]Plan1!$B$2:$L$546,9,0)&amp;", CEP "&amp;VLOOKUP(P469,[1]Plan1!$B$2:$L$546,10,0)&amp;", "&amp;VLOOKUP(P469,[1]Plan1!$B$2:$L$546,11,0)</f>
        <v>ROD RAPOSO TAVARES , S/N, KM 421, AGUA DO CAPIXINGUI , PALMITAL , SP, CEP 19.970-000 , BR</v>
      </c>
      <c r="G469" s="92" t="s">
        <v>2657</v>
      </c>
      <c r="H469" s="92" t="s">
        <v>909</v>
      </c>
      <c r="I469" s="101">
        <v>6878.55</v>
      </c>
      <c r="J469" s="93"/>
      <c r="K469" s="94">
        <v>41981</v>
      </c>
      <c r="L469" s="39">
        <v>1296837</v>
      </c>
      <c r="P469" s="78">
        <v>65882680000160</v>
      </c>
    </row>
    <row r="470" spans="2:16" ht="13.5" customHeight="1" x14ac:dyDescent="0.2">
      <c r="B470" s="100" t="s">
        <v>30</v>
      </c>
      <c r="C470" s="92" t="s">
        <v>113</v>
      </c>
      <c r="D470" s="78">
        <v>65882680000160</v>
      </c>
      <c r="E470" s="92" t="str">
        <f t="shared" si="7"/>
        <v>65.882.680/0001-60</v>
      </c>
      <c r="F470" s="99" t="str">
        <f>VLOOKUP(P470,[1]Plan1!$B$2:$L$546,4,0)&amp;", "&amp;VLOOKUP(P470,[1]Plan1!$B$2:$L$546,5,0)&amp;", "&amp;VLOOKUP(P470,[1]Plan1!$B$2:$L$546,6,0)&amp;", "&amp;VLOOKUP(P470,[1]Plan1!$B$2:$L$546,7,0)&amp;", "&amp;VLOOKUP(P470,[1]Plan1!$B$2:$L$546,8,0)&amp;", "&amp;VLOOKUP(P470,[1]Plan1!$B$2:$L$546,9,0)&amp;", CEP "&amp;VLOOKUP(P470,[1]Plan1!$B$2:$L$546,10,0)&amp;", "&amp;VLOOKUP(P470,[1]Plan1!$B$2:$L$546,11,0)</f>
        <v>ROD RAPOSO TAVARES , S/N, KM 421, AGUA DO CAPIXINGUI , PALMITAL , SP, CEP 19.970-000 , BR</v>
      </c>
      <c r="G470" s="92" t="s">
        <v>2657</v>
      </c>
      <c r="H470" s="92" t="s">
        <v>910</v>
      </c>
      <c r="I470" s="101">
        <v>6878.33</v>
      </c>
      <c r="J470" s="93"/>
      <c r="K470" s="94">
        <v>41969</v>
      </c>
      <c r="L470" s="39">
        <v>1297760</v>
      </c>
      <c r="P470" s="78">
        <v>65882680000160</v>
      </c>
    </row>
    <row r="471" spans="2:16" ht="13.5" customHeight="1" x14ac:dyDescent="0.2">
      <c r="B471" s="100" t="s">
        <v>30</v>
      </c>
      <c r="C471" s="92" t="s">
        <v>113</v>
      </c>
      <c r="D471" s="78">
        <v>65882680000160</v>
      </c>
      <c r="E471" s="92" t="str">
        <f t="shared" si="7"/>
        <v>65.882.680/0001-60</v>
      </c>
      <c r="F471" s="99" t="str">
        <f>VLOOKUP(P471,[1]Plan1!$B$2:$L$546,4,0)&amp;", "&amp;VLOOKUP(P471,[1]Plan1!$B$2:$L$546,5,0)&amp;", "&amp;VLOOKUP(P471,[1]Plan1!$B$2:$L$546,6,0)&amp;", "&amp;VLOOKUP(P471,[1]Plan1!$B$2:$L$546,7,0)&amp;", "&amp;VLOOKUP(P471,[1]Plan1!$B$2:$L$546,8,0)&amp;", "&amp;VLOOKUP(P471,[1]Plan1!$B$2:$L$546,9,0)&amp;", CEP "&amp;VLOOKUP(P471,[1]Plan1!$B$2:$L$546,10,0)&amp;", "&amp;VLOOKUP(P471,[1]Plan1!$B$2:$L$546,11,0)</f>
        <v>ROD RAPOSO TAVARES , S/N, KM 421, AGUA DO CAPIXINGUI , PALMITAL , SP, CEP 19.970-000 , BR</v>
      </c>
      <c r="G471" s="92" t="s">
        <v>2657</v>
      </c>
      <c r="H471" s="92" t="s">
        <v>911</v>
      </c>
      <c r="I471" s="101">
        <v>6878.33</v>
      </c>
      <c r="J471" s="93"/>
      <c r="K471" s="94">
        <v>41976</v>
      </c>
      <c r="L471" s="39">
        <v>1297760</v>
      </c>
      <c r="P471" s="78">
        <v>65882680000160</v>
      </c>
    </row>
    <row r="472" spans="2:16" ht="13.5" customHeight="1" x14ac:dyDescent="0.2">
      <c r="B472" s="100" t="s">
        <v>30</v>
      </c>
      <c r="C472" s="92" t="s">
        <v>113</v>
      </c>
      <c r="D472" s="78">
        <v>65882680000160</v>
      </c>
      <c r="E472" s="92" t="str">
        <f t="shared" si="7"/>
        <v>65.882.680/0001-60</v>
      </c>
      <c r="F472" s="99" t="str">
        <f>VLOOKUP(P472,[1]Plan1!$B$2:$L$546,4,0)&amp;", "&amp;VLOOKUP(P472,[1]Plan1!$B$2:$L$546,5,0)&amp;", "&amp;VLOOKUP(P472,[1]Plan1!$B$2:$L$546,6,0)&amp;", "&amp;VLOOKUP(P472,[1]Plan1!$B$2:$L$546,7,0)&amp;", "&amp;VLOOKUP(P472,[1]Plan1!$B$2:$L$546,8,0)&amp;", "&amp;VLOOKUP(P472,[1]Plan1!$B$2:$L$546,9,0)&amp;", CEP "&amp;VLOOKUP(P472,[1]Plan1!$B$2:$L$546,10,0)&amp;", "&amp;VLOOKUP(P472,[1]Plan1!$B$2:$L$546,11,0)</f>
        <v>ROD RAPOSO TAVARES , S/N, KM 421, AGUA DO CAPIXINGUI , PALMITAL , SP, CEP 19.970-000 , BR</v>
      </c>
      <c r="G472" s="92" t="s">
        <v>2657</v>
      </c>
      <c r="H472" s="92" t="s">
        <v>912</v>
      </c>
      <c r="I472" s="101">
        <v>6878.55</v>
      </c>
      <c r="J472" s="93"/>
      <c r="K472" s="94">
        <v>41983</v>
      </c>
      <c r="L472" s="39">
        <v>1297760</v>
      </c>
      <c r="P472" s="78">
        <v>65882680000160</v>
      </c>
    </row>
    <row r="473" spans="2:16" ht="13.5" customHeight="1" x14ac:dyDescent="0.2">
      <c r="B473" s="100" t="s">
        <v>30</v>
      </c>
      <c r="C473" s="92" t="s">
        <v>113</v>
      </c>
      <c r="D473" s="78">
        <v>65882680000160</v>
      </c>
      <c r="E473" s="92" t="str">
        <f t="shared" si="7"/>
        <v>65.882.680/0001-60</v>
      </c>
      <c r="F473" s="99" t="str">
        <f>VLOOKUP(P473,[1]Plan1!$B$2:$L$546,4,0)&amp;", "&amp;VLOOKUP(P473,[1]Plan1!$B$2:$L$546,5,0)&amp;", "&amp;VLOOKUP(P473,[1]Plan1!$B$2:$L$546,6,0)&amp;", "&amp;VLOOKUP(P473,[1]Plan1!$B$2:$L$546,7,0)&amp;", "&amp;VLOOKUP(P473,[1]Plan1!$B$2:$L$546,8,0)&amp;", "&amp;VLOOKUP(P473,[1]Plan1!$B$2:$L$546,9,0)&amp;", CEP "&amp;VLOOKUP(P473,[1]Plan1!$B$2:$L$546,10,0)&amp;", "&amp;VLOOKUP(P473,[1]Plan1!$B$2:$L$546,11,0)</f>
        <v>ROD RAPOSO TAVARES , S/N, KM 421, AGUA DO CAPIXINGUI , PALMITAL , SP, CEP 19.970-000 , BR</v>
      </c>
      <c r="G473" s="92" t="s">
        <v>2657</v>
      </c>
      <c r="H473" s="92" t="s">
        <v>913</v>
      </c>
      <c r="I473" s="101">
        <v>6878.33</v>
      </c>
      <c r="J473" s="93"/>
      <c r="K473" s="94">
        <v>41970</v>
      </c>
      <c r="L473" s="39">
        <v>1299784</v>
      </c>
      <c r="P473" s="78">
        <v>65882680000160</v>
      </c>
    </row>
    <row r="474" spans="2:16" ht="13.5" customHeight="1" x14ac:dyDescent="0.2">
      <c r="B474" s="100" t="s">
        <v>30</v>
      </c>
      <c r="C474" s="92" t="s">
        <v>113</v>
      </c>
      <c r="D474" s="78">
        <v>65882680000160</v>
      </c>
      <c r="E474" s="92" t="str">
        <f t="shared" si="7"/>
        <v>65.882.680/0001-60</v>
      </c>
      <c r="F474" s="99" t="str">
        <f>VLOOKUP(P474,[1]Plan1!$B$2:$L$546,4,0)&amp;", "&amp;VLOOKUP(P474,[1]Plan1!$B$2:$L$546,5,0)&amp;", "&amp;VLOOKUP(P474,[1]Plan1!$B$2:$L$546,6,0)&amp;", "&amp;VLOOKUP(P474,[1]Plan1!$B$2:$L$546,7,0)&amp;", "&amp;VLOOKUP(P474,[1]Plan1!$B$2:$L$546,8,0)&amp;", "&amp;VLOOKUP(P474,[1]Plan1!$B$2:$L$546,9,0)&amp;", CEP "&amp;VLOOKUP(P474,[1]Plan1!$B$2:$L$546,10,0)&amp;", "&amp;VLOOKUP(P474,[1]Plan1!$B$2:$L$546,11,0)</f>
        <v>ROD RAPOSO TAVARES , S/N, KM 421, AGUA DO CAPIXINGUI , PALMITAL , SP, CEP 19.970-000 , BR</v>
      </c>
      <c r="G474" s="92" t="s">
        <v>2657</v>
      </c>
      <c r="H474" s="92" t="s">
        <v>914</v>
      </c>
      <c r="I474" s="101">
        <v>6878.33</v>
      </c>
      <c r="J474" s="93"/>
      <c r="K474" s="94">
        <v>41977</v>
      </c>
      <c r="L474" s="39">
        <v>1299784</v>
      </c>
      <c r="P474" s="78">
        <v>65882680000160</v>
      </c>
    </row>
    <row r="475" spans="2:16" ht="13.5" customHeight="1" x14ac:dyDescent="0.2">
      <c r="B475" s="100" t="s">
        <v>30</v>
      </c>
      <c r="C475" s="92" t="s">
        <v>113</v>
      </c>
      <c r="D475" s="78">
        <v>65882680000160</v>
      </c>
      <c r="E475" s="92" t="str">
        <f t="shared" si="7"/>
        <v>65.882.680/0001-60</v>
      </c>
      <c r="F475" s="99" t="str">
        <f>VLOOKUP(P475,[1]Plan1!$B$2:$L$546,4,0)&amp;", "&amp;VLOOKUP(P475,[1]Plan1!$B$2:$L$546,5,0)&amp;", "&amp;VLOOKUP(P475,[1]Plan1!$B$2:$L$546,6,0)&amp;", "&amp;VLOOKUP(P475,[1]Plan1!$B$2:$L$546,7,0)&amp;", "&amp;VLOOKUP(P475,[1]Plan1!$B$2:$L$546,8,0)&amp;", "&amp;VLOOKUP(P475,[1]Plan1!$B$2:$L$546,9,0)&amp;", CEP "&amp;VLOOKUP(P475,[1]Plan1!$B$2:$L$546,10,0)&amp;", "&amp;VLOOKUP(P475,[1]Plan1!$B$2:$L$546,11,0)</f>
        <v>ROD RAPOSO TAVARES , S/N, KM 421, AGUA DO CAPIXINGUI , PALMITAL , SP, CEP 19.970-000 , BR</v>
      </c>
      <c r="G475" s="92" t="s">
        <v>2657</v>
      </c>
      <c r="H475" s="92" t="s">
        <v>915</v>
      </c>
      <c r="I475" s="101">
        <v>6878.55</v>
      </c>
      <c r="J475" s="93"/>
      <c r="K475" s="94">
        <v>41984</v>
      </c>
      <c r="L475" s="39">
        <v>1299784</v>
      </c>
      <c r="P475" s="78">
        <v>65882680000160</v>
      </c>
    </row>
    <row r="476" spans="2:16" ht="13.5" customHeight="1" x14ac:dyDescent="0.2">
      <c r="B476" s="100" t="s">
        <v>30</v>
      </c>
      <c r="C476" s="92" t="s">
        <v>113</v>
      </c>
      <c r="D476" s="78">
        <v>65882680000160</v>
      </c>
      <c r="E476" s="92" t="str">
        <f t="shared" si="7"/>
        <v>65.882.680/0001-60</v>
      </c>
      <c r="F476" s="99" t="str">
        <f>VLOOKUP(P476,[1]Plan1!$B$2:$L$546,4,0)&amp;", "&amp;VLOOKUP(P476,[1]Plan1!$B$2:$L$546,5,0)&amp;", "&amp;VLOOKUP(P476,[1]Plan1!$B$2:$L$546,6,0)&amp;", "&amp;VLOOKUP(P476,[1]Plan1!$B$2:$L$546,7,0)&amp;", "&amp;VLOOKUP(P476,[1]Plan1!$B$2:$L$546,8,0)&amp;", "&amp;VLOOKUP(P476,[1]Plan1!$B$2:$L$546,9,0)&amp;", CEP "&amp;VLOOKUP(P476,[1]Plan1!$B$2:$L$546,10,0)&amp;", "&amp;VLOOKUP(P476,[1]Plan1!$B$2:$L$546,11,0)</f>
        <v>ROD RAPOSO TAVARES , S/N, KM 421, AGUA DO CAPIXINGUI , PALMITAL , SP, CEP 19.970-000 , BR</v>
      </c>
      <c r="G476" s="92" t="s">
        <v>2657</v>
      </c>
      <c r="H476" s="92" t="s">
        <v>916</v>
      </c>
      <c r="I476" s="101">
        <v>6878.33</v>
      </c>
      <c r="J476" s="93"/>
      <c r="K476" s="94">
        <v>41970</v>
      </c>
      <c r="L476" s="39">
        <v>1299783</v>
      </c>
      <c r="P476" s="78">
        <v>65882680000160</v>
      </c>
    </row>
    <row r="477" spans="2:16" ht="13.5" customHeight="1" x14ac:dyDescent="0.2">
      <c r="B477" s="100" t="s">
        <v>30</v>
      </c>
      <c r="C477" s="92" t="s">
        <v>113</v>
      </c>
      <c r="D477" s="78">
        <v>65882680000160</v>
      </c>
      <c r="E477" s="92" t="str">
        <f t="shared" si="7"/>
        <v>65.882.680/0001-60</v>
      </c>
      <c r="F477" s="99" t="str">
        <f>VLOOKUP(P477,[1]Plan1!$B$2:$L$546,4,0)&amp;", "&amp;VLOOKUP(P477,[1]Plan1!$B$2:$L$546,5,0)&amp;", "&amp;VLOOKUP(P477,[1]Plan1!$B$2:$L$546,6,0)&amp;", "&amp;VLOOKUP(P477,[1]Plan1!$B$2:$L$546,7,0)&amp;", "&amp;VLOOKUP(P477,[1]Plan1!$B$2:$L$546,8,0)&amp;", "&amp;VLOOKUP(P477,[1]Plan1!$B$2:$L$546,9,0)&amp;", CEP "&amp;VLOOKUP(P477,[1]Plan1!$B$2:$L$546,10,0)&amp;", "&amp;VLOOKUP(P477,[1]Plan1!$B$2:$L$546,11,0)</f>
        <v>ROD RAPOSO TAVARES , S/N, KM 421, AGUA DO CAPIXINGUI , PALMITAL , SP, CEP 19.970-000 , BR</v>
      </c>
      <c r="G477" s="92" t="s">
        <v>2657</v>
      </c>
      <c r="H477" s="92" t="s">
        <v>917</v>
      </c>
      <c r="I477" s="101">
        <v>6878.33</v>
      </c>
      <c r="J477" s="93"/>
      <c r="K477" s="94">
        <v>41977</v>
      </c>
      <c r="L477" s="39">
        <v>1299783</v>
      </c>
      <c r="P477" s="78">
        <v>65882680000160</v>
      </c>
    </row>
    <row r="478" spans="2:16" ht="13.5" customHeight="1" x14ac:dyDescent="0.2">
      <c r="B478" s="100" t="s">
        <v>30</v>
      </c>
      <c r="C478" s="92" t="s">
        <v>113</v>
      </c>
      <c r="D478" s="78">
        <v>65882680000160</v>
      </c>
      <c r="E478" s="92" t="str">
        <f t="shared" si="7"/>
        <v>65.882.680/0001-60</v>
      </c>
      <c r="F478" s="99" t="str">
        <f>VLOOKUP(P478,[1]Plan1!$B$2:$L$546,4,0)&amp;", "&amp;VLOOKUP(P478,[1]Plan1!$B$2:$L$546,5,0)&amp;", "&amp;VLOOKUP(P478,[1]Plan1!$B$2:$L$546,6,0)&amp;", "&amp;VLOOKUP(P478,[1]Plan1!$B$2:$L$546,7,0)&amp;", "&amp;VLOOKUP(P478,[1]Plan1!$B$2:$L$546,8,0)&amp;", "&amp;VLOOKUP(P478,[1]Plan1!$B$2:$L$546,9,0)&amp;", CEP "&amp;VLOOKUP(P478,[1]Plan1!$B$2:$L$546,10,0)&amp;", "&amp;VLOOKUP(P478,[1]Plan1!$B$2:$L$546,11,0)</f>
        <v>ROD RAPOSO TAVARES , S/N, KM 421, AGUA DO CAPIXINGUI , PALMITAL , SP, CEP 19.970-000 , BR</v>
      </c>
      <c r="G478" s="92" t="s">
        <v>2657</v>
      </c>
      <c r="H478" s="92" t="s">
        <v>918</v>
      </c>
      <c r="I478" s="101">
        <v>6878.55</v>
      </c>
      <c r="J478" s="93"/>
      <c r="K478" s="94">
        <v>41984</v>
      </c>
      <c r="L478" s="39">
        <v>1299783</v>
      </c>
      <c r="P478" s="78">
        <v>65882680000160</v>
      </c>
    </row>
    <row r="479" spans="2:16" ht="13.5" customHeight="1" x14ac:dyDescent="0.2">
      <c r="B479" s="100" t="s">
        <v>30</v>
      </c>
      <c r="C479" s="92" t="s">
        <v>114</v>
      </c>
      <c r="D479" s="78">
        <v>11284623000150</v>
      </c>
      <c r="E479" s="92" t="str">
        <f t="shared" si="7"/>
        <v>11.284.623/0001-50</v>
      </c>
      <c r="F479" s="99" t="str">
        <f>VLOOKUP(P479,[1]Plan1!$B$2:$L$546,4,0)&amp;", "&amp;VLOOKUP(P479,[1]Plan1!$B$2:$L$546,5,0)&amp;", "&amp;VLOOKUP(P479,[1]Plan1!$B$2:$L$546,6,0)&amp;", "&amp;VLOOKUP(P479,[1]Plan1!$B$2:$L$546,7,0)&amp;", "&amp;VLOOKUP(P479,[1]Plan1!$B$2:$L$546,8,0)&amp;", "&amp;VLOOKUP(P479,[1]Plan1!$B$2:$L$546,9,0)&amp;", CEP "&amp;VLOOKUP(P479,[1]Plan1!$B$2:$L$546,10,0)&amp;", "&amp;VLOOKUP(P479,[1]Plan1!$B$2:$L$546,11,0)</f>
        <v>R LUIZA BARP, S/N, PAVLH B , CRISTO REI , ICARA , SC, CEP 88.820-000, BR</v>
      </c>
      <c r="G479" s="92" t="s">
        <v>2657</v>
      </c>
      <c r="H479" s="92" t="s">
        <v>919</v>
      </c>
      <c r="I479" s="101">
        <v>4158</v>
      </c>
      <c r="J479" s="93"/>
      <c r="K479" s="94">
        <v>42020</v>
      </c>
      <c r="L479" s="39">
        <v>1319841</v>
      </c>
      <c r="P479" s="78">
        <v>11284623000150</v>
      </c>
    </row>
    <row r="480" spans="2:16" ht="13.5" customHeight="1" x14ac:dyDescent="0.2">
      <c r="B480" s="100" t="s">
        <v>30</v>
      </c>
      <c r="C480" s="92" t="s">
        <v>114</v>
      </c>
      <c r="D480" s="78">
        <v>11284623000150</v>
      </c>
      <c r="E480" s="92" t="str">
        <f t="shared" si="7"/>
        <v>11.284.623/0001-50</v>
      </c>
      <c r="F480" s="99" t="str">
        <f>VLOOKUP(P480,[1]Plan1!$B$2:$L$546,4,0)&amp;", "&amp;VLOOKUP(P480,[1]Plan1!$B$2:$L$546,5,0)&amp;", "&amp;VLOOKUP(P480,[1]Plan1!$B$2:$L$546,6,0)&amp;", "&amp;VLOOKUP(P480,[1]Plan1!$B$2:$L$546,7,0)&amp;", "&amp;VLOOKUP(P480,[1]Plan1!$B$2:$L$546,8,0)&amp;", "&amp;VLOOKUP(P480,[1]Plan1!$B$2:$L$546,9,0)&amp;", CEP "&amp;VLOOKUP(P480,[1]Plan1!$B$2:$L$546,10,0)&amp;", "&amp;VLOOKUP(P480,[1]Plan1!$B$2:$L$546,11,0)</f>
        <v>R LUIZA BARP, S/N, PAVLH B , CRISTO REI , ICARA , SC, CEP 88.820-000, BR</v>
      </c>
      <c r="G480" s="92" t="s">
        <v>2657</v>
      </c>
      <c r="H480" s="92" t="s">
        <v>920</v>
      </c>
      <c r="I480" s="101">
        <v>6480</v>
      </c>
      <c r="J480" s="93"/>
      <c r="K480" s="94">
        <v>42031</v>
      </c>
      <c r="L480" s="39">
        <v>1321952</v>
      </c>
      <c r="P480" s="78">
        <v>11284623000150</v>
      </c>
    </row>
    <row r="481" spans="2:16" ht="13.5" customHeight="1" x14ac:dyDescent="0.2">
      <c r="B481" s="100" t="s">
        <v>30</v>
      </c>
      <c r="C481" s="92" t="s">
        <v>114</v>
      </c>
      <c r="D481" s="78">
        <v>11284623000150</v>
      </c>
      <c r="E481" s="92" t="str">
        <f t="shared" si="7"/>
        <v>11.284.623/0001-50</v>
      </c>
      <c r="F481" s="99" t="str">
        <f>VLOOKUP(P481,[1]Plan1!$B$2:$L$546,4,0)&amp;", "&amp;VLOOKUP(P481,[1]Plan1!$B$2:$L$546,5,0)&amp;", "&amp;VLOOKUP(P481,[1]Plan1!$B$2:$L$546,6,0)&amp;", "&amp;VLOOKUP(P481,[1]Plan1!$B$2:$L$546,7,0)&amp;", "&amp;VLOOKUP(P481,[1]Plan1!$B$2:$L$546,8,0)&amp;", "&amp;VLOOKUP(P481,[1]Plan1!$B$2:$L$546,9,0)&amp;", CEP "&amp;VLOOKUP(P481,[1]Plan1!$B$2:$L$546,10,0)&amp;", "&amp;VLOOKUP(P481,[1]Plan1!$B$2:$L$546,11,0)</f>
        <v>R LUIZA BARP, S/N, PAVLH B , CRISTO REI , ICARA , SC, CEP 88.820-000, BR</v>
      </c>
      <c r="G481" s="92" t="s">
        <v>2657</v>
      </c>
      <c r="H481" s="92" t="s">
        <v>921</v>
      </c>
      <c r="I481" s="101">
        <v>3360</v>
      </c>
      <c r="J481" s="93"/>
      <c r="K481" s="94">
        <v>42065</v>
      </c>
      <c r="L481" s="39">
        <v>1328142</v>
      </c>
      <c r="P481" s="78">
        <v>11284623000150</v>
      </c>
    </row>
    <row r="482" spans="2:16" ht="13.5" customHeight="1" x14ac:dyDescent="0.2">
      <c r="B482" s="100" t="s">
        <v>30</v>
      </c>
      <c r="C482" s="92" t="s">
        <v>114</v>
      </c>
      <c r="D482" s="78">
        <v>11284623000150</v>
      </c>
      <c r="E482" s="92" t="str">
        <f t="shared" si="7"/>
        <v>11.284.623/0001-50</v>
      </c>
      <c r="F482" s="99" t="str">
        <f>VLOOKUP(P482,[1]Plan1!$B$2:$L$546,4,0)&amp;", "&amp;VLOOKUP(P482,[1]Plan1!$B$2:$L$546,5,0)&amp;", "&amp;VLOOKUP(P482,[1]Plan1!$B$2:$L$546,6,0)&amp;", "&amp;VLOOKUP(P482,[1]Plan1!$B$2:$L$546,7,0)&amp;", "&amp;VLOOKUP(P482,[1]Plan1!$B$2:$L$546,8,0)&amp;", "&amp;VLOOKUP(P482,[1]Plan1!$B$2:$L$546,9,0)&amp;", CEP "&amp;VLOOKUP(P482,[1]Plan1!$B$2:$L$546,10,0)&amp;", "&amp;VLOOKUP(P482,[1]Plan1!$B$2:$L$546,11,0)</f>
        <v>R LUIZA BARP, S/N, PAVLH B , CRISTO REI , ICARA , SC, CEP 88.820-000, BR</v>
      </c>
      <c r="G482" s="92" t="s">
        <v>2657</v>
      </c>
      <c r="H482" s="92" t="s">
        <v>922</v>
      </c>
      <c r="I482" s="101">
        <v>4868</v>
      </c>
      <c r="J482" s="93"/>
      <c r="K482" s="94">
        <v>42138</v>
      </c>
      <c r="L482" s="39">
        <v>1357472</v>
      </c>
      <c r="P482" s="78">
        <v>11284623000150</v>
      </c>
    </row>
    <row r="483" spans="2:16" ht="13.5" customHeight="1" x14ac:dyDescent="0.2">
      <c r="B483" s="100" t="s">
        <v>30</v>
      </c>
      <c r="C483" s="92" t="s">
        <v>115</v>
      </c>
      <c r="D483" s="78">
        <v>93622983000189</v>
      </c>
      <c r="E483" s="92" t="str">
        <f t="shared" si="7"/>
        <v>93.622.983/0001-89</v>
      </c>
      <c r="F483" s="99" t="str">
        <f>VLOOKUP(P483,[1]Plan1!$B$2:$L$546,4,0)&amp;", "&amp;VLOOKUP(P483,[1]Plan1!$B$2:$L$546,5,0)&amp;", "&amp;VLOOKUP(P483,[1]Plan1!$B$2:$L$546,6,0)&amp;", "&amp;VLOOKUP(P483,[1]Plan1!$B$2:$L$546,7,0)&amp;", "&amp;VLOOKUP(P483,[1]Plan1!$B$2:$L$546,8,0)&amp;", "&amp;VLOOKUP(P483,[1]Plan1!$B$2:$L$546,9,0)&amp;", CEP "&amp;VLOOKUP(P483,[1]Plan1!$B$2:$L$546,10,0)&amp;", "&amp;VLOOKUP(P483,[1]Plan1!$B$2:$L$546,11,0)</f>
        <v>EST ESTRADA DO GRAVATA , 730, , DEOLINDA GOULART , GRAVATAI , , CEP 94.090-120 , BR</v>
      </c>
      <c r="G483" s="92" t="s">
        <v>2657</v>
      </c>
      <c r="H483" s="92" t="s">
        <v>923</v>
      </c>
      <c r="I483" s="101">
        <v>13910.4</v>
      </c>
      <c r="J483" s="93"/>
      <c r="K483" s="94">
        <v>42050</v>
      </c>
      <c r="L483" s="39">
        <v>1333613</v>
      </c>
      <c r="P483" s="78">
        <v>93622983000189</v>
      </c>
    </row>
    <row r="484" spans="2:16" ht="13.5" customHeight="1" x14ac:dyDescent="0.2">
      <c r="B484" s="100" t="s">
        <v>30</v>
      </c>
      <c r="C484" s="92" t="s">
        <v>115</v>
      </c>
      <c r="D484" s="78">
        <v>93622983000189</v>
      </c>
      <c r="E484" s="92" t="str">
        <f t="shared" si="7"/>
        <v>93.622.983/0001-89</v>
      </c>
      <c r="F484" s="99" t="str">
        <f>VLOOKUP(P484,[1]Plan1!$B$2:$L$546,4,0)&amp;", "&amp;VLOOKUP(P484,[1]Plan1!$B$2:$L$546,5,0)&amp;", "&amp;VLOOKUP(P484,[1]Plan1!$B$2:$L$546,6,0)&amp;", "&amp;VLOOKUP(P484,[1]Plan1!$B$2:$L$546,7,0)&amp;", "&amp;VLOOKUP(P484,[1]Plan1!$B$2:$L$546,8,0)&amp;", "&amp;VLOOKUP(P484,[1]Plan1!$B$2:$L$546,9,0)&amp;", CEP "&amp;VLOOKUP(P484,[1]Plan1!$B$2:$L$546,10,0)&amp;", "&amp;VLOOKUP(P484,[1]Plan1!$B$2:$L$546,11,0)</f>
        <v>EST ESTRADA DO GRAVATA , 730, , DEOLINDA GOULART , GRAVATAI , , CEP 94.090-120 , BR</v>
      </c>
      <c r="G484" s="92" t="s">
        <v>2657</v>
      </c>
      <c r="H484" s="92" t="s">
        <v>924</v>
      </c>
      <c r="I484" s="101">
        <v>13800</v>
      </c>
      <c r="J484" s="93"/>
      <c r="K484" s="94">
        <v>42066</v>
      </c>
      <c r="L484" s="39">
        <v>1335622</v>
      </c>
      <c r="P484" s="78">
        <v>93622983000189</v>
      </c>
    </row>
    <row r="485" spans="2:16" ht="13.5" customHeight="1" x14ac:dyDescent="0.2">
      <c r="B485" s="100" t="s">
        <v>30</v>
      </c>
      <c r="C485" s="92" t="s">
        <v>115</v>
      </c>
      <c r="D485" s="78">
        <v>93622983000189</v>
      </c>
      <c r="E485" s="92" t="str">
        <f t="shared" si="7"/>
        <v>93.622.983/0001-89</v>
      </c>
      <c r="F485" s="99" t="str">
        <f>VLOOKUP(P485,[1]Plan1!$B$2:$L$546,4,0)&amp;", "&amp;VLOOKUP(P485,[1]Plan1!$B$2:$L$546,5,0)&amp;", "&amp;VLOOKUP(P485,[1]Plan1!$B$2:$L$546,6,0)&amp;", "&amp;VLOOKUP(P485,[1]Plan1!$B$2:$L$546,7,0)&amp;", "&amp;VLOOKUP(P485,[1]Plan1!$B$2:$L$546,8,0)&amp;", "&amp;VLOOKUP(P485,[1]Plan1!$B$2:$L$546,9,0)&amp;", CEP "&amp;VLOOKUP(P485,[1]Plan1!$B$2:$L$546,10,0)&amp;", "&amp;VLOOKUP(P485,[1]Plan1!$B$2:$L$546,11,0)</f>
        <v>EST ESTRADA DO GRAVATA , 730, , DEOLINDA GOULART , GRAVATAI , , CEP 94.090-120 , BR</v>
      </c>
      <c r="G485" s="92" t="s">
        <v>2657</v>
      </c>
      <c r="H485" s="92" t="s">
        <v>925</v>
      </c>
      <c r="I485" s="101">
        <v>13800</v>
      </c>
      <c r="J485" s="93"/>
      <c r="K485" s="94">
        <v>42064</v>
      </c>
      <c r="L485" s="39">
        <v>1336826</v>
      </c>
      <c r="P485" s="78">
        <v>93622983000189</v>
      </c>
    </row>
    <row r="486" spans="2:16" ht="13.5" customHeight="1" x14ac:dyDescent="0.2">
      <c r="B486" s="100" t="s">
        <v>30</v>
      </c>
      <c r="C486" s="92" t="s">
        <v>115</v>
      </c>
      <c r="D486" s="78">
        <v>93622983000189</v>
      </c>
      <c r="E486" s="92" t="str">
        <f t="shared" si="7"/>
        <v>93.622.983/0001-89</v>
      </c>
      <c r="F486" s="99" t="str">
        <f>VLOOKUP(P486,[1]Plan1!$B$2:$L$546,4,0)&amp;", "&amp;VLOOKUP(P486,[1]Plan1!$B$2:$L$546,5,0)&amp;", "&amp;VLOOKUP(P486,[1]Plan1!$B$2:$L$546,6,0)&amp;", "&amp;VLOOKUP(P486,[1]Plan1!$B$2:$L$546,7,0)&amp;", "&amp;VLOOKUP(P486,[1]Plan1!$B$2:$L$546,8,0)&amp;", "&amp;VLOOKUP(P486,[1]Plan1!$B$2:$L$546,9,0)&amp;", CEP "&amp;VLOOKUP(P486,[1]Plan1!$B$2:$L$546,10,0)&amp;", "&amp;VLOOKUP(P486,[1]Plan1!$B$2:$L$546,11,0)</f>
        <v>EST ESTRADA DO GRAVATA , 730, , DEOLINDA GOULART , GRAVATAI , , CEP 94.090-120 , BR</v>
      </c>
      <c r="G486" s="92" t="s">
        <v>2657</v>
      </c>
      <c r="H486" s="92" t="s">
        <v>926</v>
      </c>
      <c r="I486" s="101">
        <v>13800</v>
      </c>
      <c r="J486" s="93"/>
      <c r="K486" s="94">
        <v>42066</v>
      </c>
      <c r="L486" s="39">
        <v>1336826</v>
      </c>
      <c r="P486" s="78">
        <v>93622983000189</v>
      </c>
    </row>
    <row r="487" spans="2:16" ht="13.5" customHeight="1" x14ac:dyDescent="0.2">
      <c r="B487" s="100" t="s">
        <v>30</v>
      </c>
      <c r="C487" s="92" t="s">
        <v>115</v>
      </c>
      <c r="D487" s="78">
        <v>93622983000189</v>
      </c>
      <c r="E487" s="92" t="str">
        <f t="shared" si="7"/>
        <v>93.622.983/0001-89</v>
      </c>
      <c r="F487" s="99" t="str">
        <f>VLOOKUP(P487,[1]Plan1!$B$2:$L$546,4,0)&amp;", "&amp;VLOOKUP(P487,[1]Plan1!$B$2:$L$546,5,0)&amp;", "&amp;VLOOKUP(P487,[1]Plan1!$B$2:$L$546,6,0)&amp;", "&amp;VLOOKUP(P487,[1]Plan1!$B$2:$L$546,7,0)&amp;", "&amp;VLOOKUP(P487,[1]Plan1!$B$2:$L$546,8,0)&amp;", "&amp;VLOOKUP(P487,[1]Plan1!$B$2:$L$546,9,0)&amp;", CEP "&amp;VLOOKUP(P487,[1]Plan1!$B$2:$L$546,10,0)&amp;", "&amp;VLOOKUP(P487,[1]Plan1!$B$2:$L$546,11,0)</f>
        <v>EST ESTRADA DO GRAVATA , 730, , DEOLINDA GOULART , GRAVATAI , , CEP 94.090-120 , BR</v>
      </c>
      <c r="G487" s="92" t="s">
        <v>2657</v>
      </c>
      <c r="H487" s="92" t="s">
        <v>927</v>
      </c>
      <c r="I487" s="101">
        <v>5980</v>
      </c>
      <c r="J487" s="93"/>
      <c r="K487" s="94">
        <v>42125</v>
      </c>
      <c r="L487" s="39">
        <v>1346999</v>
      </c>
      <c r="P487" s="78">
        <v>93622983000189</v>
      </c>
    </row>
    <row r="488" spans="2:16" ht="13.5" customHeight="1" x14ac:dyDescent="0.2">
      <c r="B488" s="100" t="s">
        <v>30</v>
      </c>
      <c r="C488" s="92" t="s">
        <v>115</v>
      </c>
      <c r="D488" s="78">
        <v>93622983000189</v>
      </c>
      <c r="E488" s="92" t="str">
        <f t="shared" si="7"/>
        <v>93.622.983/0001-89</v>
      </c>
      <c r="F488" s="99" t="str">
        <f>VLOOKUP(P488,[1]Plan1!$B$2:$L$546,4,0)&amp;", "&amp;VLOOKUP(P488,[1]Plan1!$B$2:$L$546,5,0)&amp;", "&amp;VLOOKUP(P488,[1]Plan1!$B$2:$L$546,6,0)&amp;", "&amp;VLOOKUP(P488,[1]Plan1!$B$2:$L$546,7,0)&amp;", "&amp;VLOOKUP(P488,[1]Plan1!$B$2:$L$546,8,0)&amp;", "&amp;VLOOKUP(P488,[1]Plan1!$B$2:$L$546,9,0)&amp;", CEP "&amp;VLOOKUP(P488,[1]Plan1!$B$2:$L$546,10,0)&amp;", "&amp;VLOOKUP(P488,[1]Plan1!$B$2:$L$546,11,0)</f>
        <v>EST ESTRADA DO GRAVATA , 730, , DEOLINDA GOULART , GRAVATAI , , CEP 94.090-120 , BR</v>
      </c>
      <c r="G488" s="92" t="s">
        <v>2657</v>
      </c>
      <c r="H488" s="92" t="s">
        <v>928</v>
      </c>
      <c r="I488" s="101">
        <v>3603.34</v>
      </c>
      <c r="J488" s="93"/>
      <c r="K488" s="94">
        <v>42128</v>
      </c>
      <c r="L488" s="39">
        <v>1347511</v>
      </c>
      <c r="P488" s="78">
        <v>93622983000189</v>
      </c>
    </row>
    <row r="489" spans="2:16" ht="13.5" customHeight="1" x14ac:dyDescent="0.2">
      <c r="B489" s="100" t="s">
        <v>30</v>
      </c>
      <c r="C489" s="92" t="s">
        <v>115</v>
      </c>
      <c r="D489" s="78">
        <v>93622983000189</v>
      </c>
      <c r="E489" s="92" t="str">
        <f t="shared" si="7"/>
        <v>93.622.983/0001-89</v>
      </c>
      <c r="F489" s="99" t="str">
        <f>VLOOKUP(P489,[1]Plan1!$B$2:$L$546,4,0)&amp;", "&amp;VLOOKUP(P489,[1]Plan1!$B$2:$L$546,5,0)&amp;", "&amp;VLOOKUP(P489,[1]Plan1!$B$2:$L$546,6,0)&amp;", "&amp;VLOOKUP(P489,[1]Plan1!$B$2:$L$546,7,0)&amp;", "&amp;VLOOKUP(P489,[1]Plan1!$B$2:$L$546,8,0)&amp;", "&amp;VLOOKUP(P489,[1]Plan1!$B$2:$L$546,9,0)&amp;", CEP "&amp;VLOOKUP(P489,[1]Plan1!$B$2:$L$546,10,0)&amp;", "&amp;VLOOKUP(P489,[1]Plan1!$B$2:$L$546,11,0)</f>
        <v>EST ESTRADA DO GRAVATA , 730, , DEOLINDA GOULART , GRAVATAI , , CEP 94.090-120 , BR</v>
      </c>
      <c r="G489" s="92" t="s">
        <v>2657</v>
      </c>
      <c r="H489" s="92" t="s">
        <v>929</v>
      </c>
      <c r="I489" s="101">
        <v>9583.33</v>
      </c>
      <c r="J489" s="93"/>
      <c r="K489" s="94">
        <v>42125</v>
      </c>
      <c r="L489" s="39">
        <v>1348560</v>
      </c>
      <c r="P489" s="78">
        <v>93622983000189</v>
      </c>
    </row>
    <row r="490" spans="2:16" ht="13.5" customHeight="1" x14ac:dyDescent="0.2">
      <c r="B490" s="100" t="s">
        <v>30</v>
      </c>
      <c r="C490" s="92" t="s">
        <v>115</v>
      </c>
      <c r="D490" s="78">
        <v>93622983000189</v>
      </c>
      <c r="E490" s="92" t="str">
        <f t="shared" si="7"/>
        <v>93.622.983/0001-89</v>
      </c>
      <c r="F490" s="99" t="str">
        <f>VLOOKUP(P490,[1]Plan1!$B$2:$L$546,4,0)&amp;", "&amp;VLOOKUP(P490,[1]Plan1!$B$2:$L$546,5,0)&amp;", "&amp;VLOOKUP(P490,[1]Plan1!$B$2:$L$546,6,0)&amp;", "&amp;VLOOKUP(P490,[1]Plan1!$B$2:$L$546,7,0)&amp;", "&amp;VLOOKUP(P490,[1]Plan1!$B$2:$L$546,8,0)&amp;", "&amp;VLOOKUP(P490,[1]Plan1!$B$2:$L$546,9,0)&amp;", CEP "&amp;VLOOKUP(P490,[1]Plan1!$B$2:$L$546,10,0)&amp;", "&amp;VLOOKUP(P490,[1]Plan1!$B$2:$L$546,11,0)</f>
        <v>EST ESTRADA DO GRAVATA , 730, , DEOLINDA GOULART , GRAVATAI , , CEP 94.090-120 , BR</v>
      </c>
      <c r="G490" s="92" t="s">
        <v>2657</v>
      </c>
      <c r="H490" s="92" t="s">
        <v>930</v>
      </c>
      <c r="I490" s="101">
        <v>9583.34</v>
      </c>
      <c r="J490" s="93"/>
      <c r="K490" s="94">
        <v>42132</v>
      </c>
      <c r="L490" s="39">
        <v>1348560</v>
      </c>
      <c r="P490" s="78">
        <v>93622983000189</v>
      </c>
    </row>
    <row r="491" spans="2:16" ht="13.5" customHeight="1" x14ac:dyDescent="0.2">
      <c r="B491" s="100" t="s">
        <v>30</v>
      </c>
      <c r="C491" s="92" t="s">
        <v>115</v>
      </c>
      <c r="D491" s="78">
        <v>93622983000189</v>
      </c>
      <c r="E491" s="92" t="str">
        <f t="shared" si="7"/>
        <v>93.622.983/0001-89</v>
      </c>
      <c r="F491" s="99" t="str">
        <f>VLOOKUP(P491,[1]Plan1!$B$2:$L$546,4,0)&amp;", "&amp;VLOOKUP(P491,[1]Plan1!$B$2:$L$546,5,0)&amp;", "&amp;VLOOKUP(P491,[1]Plan1!$B$2:$L$546,6,0)&amp;", "&amp;VLOOKUP(P491,[1]Plan1!$B$2:$L$546,7,0)&amp;", "&amp;VLOOKUP(P491,[1]Plan1!$B$2:$L$546,8,0)&amp;", "&amp;VLOOKUP(P491,[1]Plan1!$B$2:$L$546,9,0)&amp;", CEP "&amp;VLOOKUP(P491,[1]Plan1!$B$2:$L$546,10,0)&amp;", "&amp;VLOOKUP(P491,[1]Plan1!$B$2:$L$546,11,0)</f>
        <v>EST ESTRADA DO GRAVATA , 730, , DEOLINDA GOULART , GRAVATAI , , CEP 94.090-120 , BR</v>
      </c>
      <c r="G491" s="92" t="s">
        <v>2657</v>
      </c>
      <c r="H491" s="92" t="s">
        <v>931</v>
      </c>
      <c r="I491" s="101">
        <v>9583.33</v>
      </c>
      <c r="J491" s="93"/>
      <c r="K491" s="94">
        <v>42123</v>
      </c>
      <c r="L491" s="39">
        <v>1349443</v>
      </c>
      <c r="P491" s="78">
        <v>93622983000189</v>
      </c>
    </row>
    <row r="492" spans="2:16" ht="13.5" customHeight="1" x14ac:dyDescent="0.2">
      <c r="B492" s="100" t="s">
        <v>30</v>
      </c>
      <c r="C492" s="92" t="s">
        <v>115</v>
      </c>
      <c r="D492" s="78">
        <v>93622983000189</v>
      </c>
      <c r="E492" s="92" t="str">
        <f t="shared" si="7"/>
        <v>93.622.983/0001-89</v>
      </c>
      <c r="F492" s="99" t="str">
        <f>VLOOKUP(P492,[1]Plan1!$B$2:$L$546,4,0)&amp;", "&amp;VLOOKUP(P492,[1]Plan1!$B$2:$L$546,5,0)&amp;", "&amp;VLOOKUP(P492,[1]Plan1!$B$2:$L$546,6,0)&amp;", "&amp;VLOOKUP(P492,[1]Plan1!$B$2:$L$546,7,0)&amp;", "&amp;VLOOKUP(P492,[1]Plan1!$B$2:$L$546,8,0)&amp;", "&amp;VLOOKUP(P492,[1]Plan1!$B$2:$L$546,9,0)&amp;", CEP "&amp;VLOOKUP(P492,[1]Plan1!$B$2:$L$546,10,0)&amp;", "&amp;VLOOKUP(P492,[1]Plan1!$B$2:$L$546,11,0)</f>
        <v>EST ESTRADA DO GRAVATA , 730, , DEOLINDA GOULART , GRAVATAI , , CEP 94.090-120 , BR</v>
      </c>
      <c r="G492" s="92" t="s">
        <v>2657</v>
      </c>
      <c r="H492" s="92" t="s">
        <v>932</v>
      </c>
      <c r="I492" s="101">
        <v>9583.33</v>
      </c>
      <c r="J492" s="93"/>
      <c r="K492" s="94">
        <v>42130</v>
      </c>
      <c r="L492" s="39">
        <v>1349443</v>
      </c>
      <c r="P492" s="78">
        <v>93622983000189</v>
      </c>
    </row>
    <row r="493" spans="2:16" ht="13.5" customHeight="1" x14ac:dyDescent="0.2">
      <c r="B493" s="100" t="s">
        <v>30</v>
      </c>
      <c r="C493" s="92" t="s">
        <v>115</v>
      </c>
      <c r="D493" s="78">
        <v>93622983000189</v>
      </c>
      <c r="E493" s="92" t="str">
        <f t="shared" si="7"/>
        <v>93.622.983/0001-89</v>
      </c>
      <c r="F493" s="99" t="str">
        <f>VLOOKUP(P493,[1]Plan1!$B$2:$L$546,4,0)&amp;", "&amp;VLOOKUP(P493,[1]Plan1!$B$2:$L$546,5,0)&amp;", "&amp;VLOOKUP(P493,[1]Plan1!$B$2:$L$546,6,0)&amp;", "&amp;VLOOKUP(P493,[1]Plan1!$B$2:$L$546,7,0)&amp;", "&amp;VLOOKUP(P493,[1]Plan1!$B$2:$L$546,8,0)&amp;", "&amp;VLOOKUP(P493,[1]Plan1!$B$2:$L$546,9,0)&amp;", CEP "&amp;VLOOKUP(P493,[1]Plan1!$B$2:$L$546,10,0)&amp;", "&amp;VLOOKUP(P493,[1]Plan1!$B$2:$L$546,11,0)</f>
        <v>EST ESTRADA DO GRAVATA , 730, , DEOLINDA GOULART , GRAVATAI , , CEP 94.090-120 , BR</v>
      </c>
      <c r="G493" s="92" t="s">
        <v>2657</v>
      </c>
      <c r="H493" s="92" t="s">
        <v>933</v>
      </c>
      <c r="I493" s="101">
        <v>9583.34</v>
      </c>
      <c r="J493" s="93"/>
      <c r="K493" s="94">
        <v>42137</v>
      </c>
      <c r="L493" s="39">
        <v>1349443</v>
      </c>
      <c r="P493" s="78">
        <v>93622983000189</v>
      </c>
    </row>
    <row r="494" spans="2:16" ht="13.5" customHeight="1" x14ac:dyDescent="0.2">
      <c r="B494" s="100" t="s">
        <v>30</v>
      </c>
      <c r="C494" s="92" t="s">
        <v>115</v>
      </c>
      <c r="D494" s="78">
        <v>93622983000189</v>
      </c>
      <c r="E494" s="92" t="str">
        <f t="shared" si="7"/>
        <v>93.622.983/0001-89</v>
      </c>
      <c r="F494" s="99" t="str">
        <f>VLOOKUP(P494,[1]Plan1!$B$2:$L$546,4,0)&amp;", "&amp;VLOOKUP(P494,[1]Plan1!$B$2:$L$546,5,0)&amp;", "&amp;VLOOKUP(P494,[1]Plan1!$B$2:$L$546,6,0)&amp;", "&amp;VLOOKUP(P494,[1]Plan1!$B$2:$L$546,7,0)&amp;", "&amp;VLOOKUP(P494,[1]Plan1!$B$2:$L$546,8,0)&amp;", "&amp;VLOOKUP(P494,[1]Plan1!$B$2:$L$546,9,0)&amp;", CEP "&amp;VLOOKUP(P494,[1]Plan1!$B$2:$L$546,10,0)&amp;", "&amp;VLOOKUP(P494,[1]Plan1!$B$2:$L$546,11,0)</f>
        <v>EST ESTRADA DO GRAVATA , 730, , DEOLINDA GOULART , GRAVATAI , , CEP 94.090-120 , BR</v>
      </c>
      <c r="G494" s="92" t="s">
        <v>2657</v>
      </c>
      <c r="H494" s="92" t="s">
        <v>934</v>
      </c>
      <c r="I494" s="101">
        <v>6665.21</v>
      </c>
      <c r="J494" s="93"/>
      <c r="K494" s="94">
        <v>42138</v>
      </c>
      <c r="L494" s="39">
        <v>1353808</v>
      </c>
      <c r="P494" s="78">
        <v>93622983000189</v>
      </c>
    </row>
    <row r="495" spans="2:16" ht="13.5" customHeight="1" x14ac:dyDescent="0.2">
      <c r="B495" s="100" t="s">
        <v>30</v>
      </c>
      <c r="C495" s="92" t="s">
        <v>115</v>
      </c>
      <c r="D495" s="78">
        <v>93622983000189</v>
      </c>
      <c r="E495" s="92" t="str">
        <f t="shared" si="7"/>
        <v>93.622.983/0001-89</v>
      </c>
      <c r="F495" s="99" t="str">
        <f>VLOOKUP(P495,[1]Plan1!$B$2:$L$546,4,0)&amp;", "&amp;VLOOKUP(P495,[1]Plan1!$B$2:$L$546,5,0)&amp;", "&amp;VLOOKUP(P495,[1]Plan1!$B$2:$L$546,6,0)&amp;", "&amp;VLOOKUP(P495,[1]Plan1!$B$2:$L$546,7,0)&amp;", "&amp;VLOOKUP(P495,[1]Plan1!$B$2:$L$546,8,0)&amp;", "&amp;VLOOKUP(P495,[1]Plan1!$B$2:$L$546,9,0)&amp;", CEP "&amp;VLOOKUP(P495,[1]Plan1!$B$2:$L$546,10,0)&amp;", "&amp;VLOOKUP(P495,[1]Plan1!$B$2:$L$546,11,0)</f>
        <v>EST ESTRADA DO GRAVATA , 730, , DEOLINDA GOULART , GRAVATAI , , CEP 94.090-120 , BR</v>
      </c>
      <c r="G495" s="92" t="s">
        <v>2657</v>
      </c>
      <c r="H495" s="92" t="s">
        <v>935</v>
      </c>
      <c r="I495" s="101">
        <v>6665.21</v>
      </c>
      <c r="J495" s="93"/>
      <c r="K495" s="94">
        <v>42145</v>
      </c>
      <c r="L495" s="39">
        <v>1353808</v>
      </c>
      <c r="P495" s="78">
        <v>93622983000189</v>
      </c>
    </row>
    <row r="496" spans="2:16" ht="13.5" customHeight="1" x14ac:dyDescent="0.2">
      <c r="B496" s="100" t="s">
        <v>30</v>
      </c>
      <c r="C496" s="92" t="s">
        <v>115</v>
      </c>
      <c r="D496" s="78">
        <v>93622983000189</v>
      </c>
      <c r="E496" s="92" t="str">
        <f t="shared" si="7"/>
        <v>93.622.983/0001-89</v>
      </c>
      <c r="F496" s="99" t="str">
        <f>VLOOKUP(P496,[1]Plan1!$B$2:$L$546,4,0)&amp;", "&amp;VLOOKUP(P496,[1]Plan1!$B$2:$L$546,5,0)&amp;", "&amp;VLOOKUP(P496,[1]Plan1!$B$2:$L$546,6,0)&amp;", "&amp;VLOOKUP(P496,[1]Plan1!$B$2:$L$546,7,0)&amp;", "&amp;VLOOKUP(P496,[1]Plan1!$B$2:$L$546,8,0)&amp;", "&amp;VLOOKUP(P496,[1]Plan1!$B$2:$L$546,9,0)&amp;", CEP "&amp;VLOOKUP(P496,[1]Plan1!$B$2:$L$546,10,0)&amp;", "&amp;VLOOKUP(P496,[1]Plan1!$B$2:$L$546,11,0)</f>
        <v>EST ESTRADA DO GRAVATA , 730, , DEOLINDA GOULART , GRAVATAI , , CEP 94.090-120 , BR</v>
      </c>
      <c r="G496" s="92" t="s">
        <v>2657</v>
      </c>
      <c r="H496" s="92" t="s">
        <v>936</v>
      </c>
      <c r="I496" s="101">
        <v>6665.21</v>
      </c>
      <c r="J496" s="93"/>
      <c r="K496" s="94">
        <v>42152</v>
      </c>
      <c r="L496" s="39">
        <v>1353808</v>
      </c>
      <c r="P496" s="78">
        <v>93622983000189</v>
      </c>
    </row>
    <row r="497" spans="2:16" ht="13.5" customHeight="1" x14ac:dyDescent="0.2">
      <c r="B497" s="100" t="s">
        <v>30</v>
      </c>
      <c r="C497" s="92" t="s">
        <v>115</v>
      </c>
      <c r="D497" s="78">
        <v>93622983000189</v>
      </c>
      <c r="E497" s="92" t="str">
        <f t="shared" si="7"/>
        <v>93.622.983/0001-89</v>
      </c>
      <c r="F497" s="99" t="str">
        <f>VLOOKUP(P497,[1]Plan1!$B$2:$L$546,4,0)&amp;", "&amp;VLOOKUP(P497,[1]Plan1!$B$2:$L$546,5,0)&amp;", "&amp;VLOOKUP(P497,[1]Plan1!$B$2:$L$546,6,0)&amp;", "&amp;VLOOKUP(P497,[1]Plan1!$B$2:$L$546,7,0)&amp;", "&amp;VLOOKUP(P497,[1]Plan1!$B$2:$L$546,8,0)&amp;", "&amp;VLOOKUP(P497,[1]Plan1!$B$2:$L$546,9,0)&amp;", CEP "&amp;VLOOKUP(P497,[1]Plan1!$B$2:$L$546,10,0)&amp;", "&amp;VLOOKUP(P497,[1]Plan1!$B$2:$L$546,11,0)</f>
        <v>EST ESTRADA DO GRAVATA , 730, , DEOLINDA GOULART , GRAVATAI , , CEP 94.090-120 , BR</v>
      </c>
      <c r="G497" s="92" t="s">
        <v>2657</v>
      </c>
      <c r="H497" s="92" t="s">
        <v>937</v>
      </c>
      <c r="I497" s="101">
        <v>8740</v>
      </c>
      <c r="J497" s="93"/>
      <c r="K497" s="94">
        <v>42148</v>
      </c>
      <c r="L497" s="39">
        <v>1355477</v>
      </c>
      <c r="P497" s="78">
        <v>93622983000189</v>
      </c>
    </row>
    <row r="498" spans="2:16" ht="13.5" customHeight="1" x14ac:dyDescent="0.2">
      <c r="B498" s="100" t="s">
        <v>30</v>
      </c>
      <c r="C498" s="92" t="s">
        <v>115</v>
      </c>
      <c r="D498" s="78">
        <v>93622983000189</v>
      </c>
      <c r="E498" s="92" t="str">
        <f t="shared" si="7"/>
        <v>93.622.983/0001-89</v>
      </c>
      <c r="F498" s="99" t="str">
        <f>VLOOKUP(P498,[1]Plan1!$B$2:$L$546,4,0)&amp;", "&amp;VLOOKUP(P498,[1]Plan1!$B$2:$L$546,5,0)&amp;", "&amp;VLOOKUP(P498,[1]Plan1!$B$2:$L$546,6,0)&amp;", "&amp;VLOOKUP(P498,[1]Plan1!$B$2:$L$546,7,0)&amp;", "&amp;VLOOKUP(P498,[1]Plan1!$B$2:$L$546,8,0)&amp;", "&amp;VLOOKUP(P498,[1]Plan1!$B$2:$L$546,9,0)&amp;", CEP "&amp;VLOOKUP(P498,[1]Plan1!$B$2:$L$546,10,0)&amp;", "&amp;VLOOKUP(P498,[1]Plan1!$B$2:$L$546,11,0)</f>
        <v>EST ESTRADA DO GRAVATA , 730, , DEOLINDA GOULART , GRAVATAI , , CEP 94.090-120 , BR</v>
      </c>
      <c r="G498" s="92" t="s">
        <v>2657</v>
      </c>
      <c r="H498" s="92" t="s">
        <v>938</v>
      </c>
      <c r="I498" s="101">
        <v>8740</v>
      </c>
      <c r="J498" s="93"/>
      <c r="K498" s="94">
        <v>42158</v>
      </c>
      <c r="L498" s="39">
        <v>1355477</v>
      </c>
      <c r="P498" s="78">
        <v>93622983000189</v>
      </c>
    </row>
    <row r="499" spans="2:16" ht="13.5" customHeight="1" x14ac:dyDescent="0.2">
      <c r="B499" s="100" t="s">
        <v>30</v>
      </c>
      <c r="C499" s="92" t="s">
        <v>116</v>
      </c>
      <c r="D499" s="78">
        <v>42361873000170</v>
      </c>
      <c r="E499" s="92" t="str">
        <f t="shared" si="7"/>
        <v>42.361.873/0001-70</v>
      </c>
      <c r="F499" s="99" t="str">
        <f>VLOOKUP(P499,[1]Plan1!$B$2:$L$546,4,0)&amp;", "&amp;VLOOKUP(P499,[1]Plan1!$B$2:$L$546,5,0)&amp;", "&amp;VLOOKUP(P499,[1]Plan1!$B$2:$L$546,6,0)&amp;", "&amp;VLOOKUP(P499,[1]Plan1!$B$2:$L$546,7,0)&amp;", "&amp;VLOOKUP(P499,[1]Plan1!$B$2:$L$546,8,0)&amp;", "&amp;VLOOKUP(P499,[1]Plan1!$B$2:$L$546,9,0)&amp;", CEP "&amp;VLOOKUP(P499,[1]Plan1!$B$2:$L$546,10,0)&amp;", "&amp;VLOOKUP(P499,[1]Plan1!$B$2:$L$546,11,0)</f>
        <v>FAZ AMALIA , S/N, , RURAL , SANTA ROSA DE VITERBO , , CEP 14.270-000 , BR</v>
      </c>
      <c r="G499" s="92" t="s">
        <v>2657</v>
      </c>
      <c r="H499" s="92" t="s">
        <v>939</v>
      </c>
      <c r="I499" s="101">
        <v>129731.68</v>
      </c>
      <c r="J499" s="93"/>
      <c r="K499" s="94">
        <v>41950</v>
      </c>
      <c r="L499" s="39">
        <v>1276591</v>
      </c>
      <c r="P499" s="78">
        <v>42361873000170</v>
      </c>
    </row>
    <row r="500" spans="2:16" ht="13.5" customHeight="1" x14ac:dyDescent="0.2">
      <c r="B500" s="100" t="s">
        <v>30</v>
      </c>
      <c r="C500" s="92" t="s">
        <v>117</v>
      </c>
      <c r="D500" s="78">
        <v>4621481000103</v>
      </c>
      <c r="E500" s="92" t="str">
        <f t="shared" si="7"/>
        <v>04.621.481/0001-03</v>
      </c>
      <c r="F500" s="99" t="str">
        <f>VLOOKUP(P500,[1]Plan1!$B$2:$L$546,4,0)&amp;", "&amp;VLOOKUP(P500,[1]Plan1!$B$2:$L$546,5,0)&amp;", "&amp;VLOOKUP(P500,[1]Plan1!$B$2:$L$546,6,0)&amp;", "&amp;VLOOKUP(P500,[1]Plan1!$B$2:$L$546,7,0)&amp;", "&amp;VLOOKUP(P500,[1]Plan1!$B$2:$L$546,8,0)&amp;", "&amp;VLOOKUP(P500,[1]Plan1!$B$2:$L$546,9,0)&amp;", CEP "&amp;VLOOKUP(P500,[1]Plan1!$B$2:$L$546,10,0)&amp;", "&amp;VLOOKUP(P500,[1]Plan1!$B$2:$L$546,11,0)</f>
        <v>ROD BR 277 , S/N, KM 126,3 , NOVA SERRINHA , BALSA NOVA , PR, CEP 83.650-000 , BR</v>
      </c>
      <c r="G500" s="92" t="s">
        <v>2657</v>
      </c>
      <c r="H500" s="92" t="s">
        <v>940</v>
      </c>
      <c r="I500" s="101">
        <v>38021.760000000002</v>
      </c>
      <c r="J500" s="93"/>
      <c r="K500" s="94">
        <v>42009</v>
      </c>
      <c r="L500" s="39">
        <v>1329677</v>
      </c>
      <c r="P500" s="78">
        <v>4621481000103</v>
      </c>
    </row>
    <row r="501" spans="2:16" ht="13.5" customHeight="1" x14ac:dyDescent="0.2">
      <c r="B501" s="100" t="s">
        <v>30</v>
      </c>
      <c r="C501" s="92" t="s">
        <v>118</v>
      </c>
      <c r="D501" s="78">
        <v>92700228000102</v>
      </c>
      <c r="E501" s="92" t="str">
        <f t="shared" si="7"/>
        <v>92.700.228/0001-02</v>
      </c>
      <c r="F501" s="99" t="str">
        <f>VLOOKUP(P501,[1]Plan1!$B$2:$L$546,4,0)&amp;", "&amp;VLOOKUP(P501,[1]Plan1!$B$2:$L$546,5,0)&amp;", "&amp;VLOOKUP(P501,[1]Plan1!$B$2:$L$546,6,0)&amp;", "&amp;VLOOKUP(P501,[1]Plan1!$B$2:$L$546,7,0)&amp;", "&amp;VLOOKUP(P501,[1]Plan1!$B$2:$L$546,8,0)&amp;", "&amp;VLOOKUP(P501,[1]Plan1!$B$2:$L$546,9,0)&amp;", CEP "&amp;VLOOKUP(P501,[1]Plan1!$B$2:$L$546,10,0)&amp;", "&amp;VLOOKUP(P501,[1]Plan1!$B$2:$L$546,11,0)</f>
        <v>AV PAROBE , 2237, , SCHARLAU , SAO LEOPOLDO , RS, CEP 93.125-000 , BR</v>
      </c>
      <c r="G501" s="92" t="s">
        <v>2657</v>
      </c>
      <c r="H501" s="92" t="s">
        <v>941</v>
      </c>
      <c r="I501" s="101">
        <v>1372.5</v>
      </c>
      <c r="J501" s="93"/>
      <c r="K501" s="94">
        <v>42121</v>
      </c>
      <c r="L501" s="39">
        <v>1349442</v>
      </c>
      <c r="P501" s="78">
        <v>92700228000102</v>
      </c>
    </row>
    <row r="502" spans="2:16" ht="13.5" customHeight="1" x14ac:dyDescent="0.2">
      <c r="B502" s="100" t="s">
        <v>30</v>
      </c>
      <c r="C502" s="92" t="s">
        <v>119</v>
      </c>
      <c r="D502" s="78">
        <v>62185905000130</v>
      </c>
      <c r="E502" s="92" t="str">
        <f t="shared" si="7"/>
        <v>62.185.905/0001-30</v>
      </c>
      <c r="F502" s="99" t="str">
        <f>VLOOKUP(P502,[1]Plan1!$B$2:$L$546,4,0)&amp;", "&amp;VLOOKUP(P502,[1]Plan1!$B$2:$L$546,5,0)&amp;", "&amp;VLOOKUP(P502,[1]Plan1!$B$2:$L$546,6,0)&amp;", "&amp;VLOOKUP(P502,[1]Plan1!$B$2:$L$546,7,0)&amp;", "&amp;VLOOKUP(P502,[1]Plan1!$B$2:$L$546,8,0)&amp;", "&amp;VLOOKUP(P502,[1]Plan1!$B$2:$L$546,9,0)&amp;", CEP "&amp;VLOOKUP(P502,[1]Plan1!$B$2:$L$546,10,0)&amp;", "&amp;VLOOKUP(P502,[1]Plan1!$B$2:$L$546,11,0)</f>
        <v>EST FUKUTARO YIDA, 1155 , : 1173; , COOPERATIVA , SAO BERNARDO DO CAMPO , SP , CEP 09.852-060 , br</v>
      </c>
      <c r="G502" s="92" t="s">
        <v>2657</v>
      </c>
      <c r="H502" s="92" t="s">
        <v>942</v>
      </c>
      <c r="I502" s="101">
        <v>2707.5</v>
      </c>
      <c r="J502" s="93"/>
      <c r="K502" s="94">
        <v>42010</v>
      </c>
      <c r="L502" s="39">
        <v>1310483</v>
      </c>
      <c r="P502" s="78">
        <v>62185905000130</v>
      </c>
    </row>
    <row r="503" spans="2:16" ht="13.5" customHeight="1" x14ac:dyDescent="0.2">
      <c r="B503" s="100" t="s">
        <v>30</v>
      </c>
      <c r="C503" s="92" t="s">
        <v>120</v>
      </c>
      <c r="D503" s="78">
        <v>72455876000133</v>
      </c>
      <c r="E503" s="92" t="str">
        <f t="shared" si="7"/>
        <v>72.455.876/0001-33</v>
      </c>
      <c r="F503" s="99" t="str">
        <f>VLOOKUP(P503,[1]Plan1!$B$2:$L$546,4,0)&amp;", "&amp;VLOOKUP(P503,[1]Plan1!$B$2:$L$546,5,0)&amp;", "&amp;VLOOKUP(P503,[1]Plan1!$B$2:$L$546,6,0)&amp;", "&amp;VLOOKUP(P503,[1]Plan1!$B$2:$L$546,7,0)&amp;", "&amp;VLOOKUP(P503,[1]Plan1!$B$2:$L$546,8,0)&amp;", "&amp;VLOOKUP(P503,[1]Plan1!$B$2:$L$546,9,0)&amp;", CEP "&amp;VLOOKUP(P503,[1]Plan1!$B$2:$L$546,10,0)&amp;", "&amp;VLOOKUP(P503,[1]Plan1!$B$2:$L$546,11,0)</f>
        <v>FAZ SANTO ANTONIO , S/N, CXPST 171 , PEDEERNEIRAS , TIETE , SP, CEP 18.530-000 , BR</v>
      </c>
      <c r="G503" s="92" t="s">
        <v>2657</v>
      </c>
      <c r="H503" s="92" t="s">
        <v>943</v>
      </c>
      <c r="I503" s="101">
        <v>49471.38</v>
      </c>
      <c r="J503" s="93"/>
      <c r="K503" s="94">
        <v>42066</v>
      </c>
      <c r="L503" s="39">
        <v>1294769</v>
      </c>
      <c r="P503" s="78">
        <v>72455876000133</v>
      </c>
    </row>
    <row r="504" spans="2:16" ht="13.5" customHeight="1" x14ac:dyDescent="0.2">
      <c r="B504" s="100" t="s">
        <v>30</v>
      </c>
      <c r="C504" s="92" t="s">
        <v>120</v>
      </c>
      <c r="D504" s="78">
        <v>72455876000133</v>
      </c>
      <c r="E504" s="92" t="str">
        <f t="shared" si="7"/>
        <v>72.455.876/0001-33</v>
      </c>
      <c r="F504" s="99" t="str">
        <f>VLOOKUP(P504,[1]Plan1!$B$2:$L$546,4,0)&amp;", "&amp;VLOOKUP(P504,[1]Plan1!$B$2:$L$546,5,0)&amp;", "&amp;VLOOKUP(P504,[1]Plan1!$B$2:$L$546,6,0)&amp;", "&amp;VLOOKUP(P504,[1]Plan1!$B$2:$L$546,7,0)&amp;", "&amp;VLOOKUP(P504,[1]Plan1!$B$2:$L$546,8,0)&amp;", "&amp;VLOOKUP(P504,[1]Plan1!$B$2:$L$546,9,0)&amp;", CEP "&amp;VLOOKUP(P504,[1]Plan1!$B$2:$L$546,10,0)&amp;", "&amp;VLOOKUP(P504,[1]Plan1!$B$2:$L$546,11,0)</f>
        <v>FAZ SANTO ANTONIO , S/N, CXPST 171 , PEDEERNEIRAS , TIETE , SP, CEP 18.530-000 , BR</v>
      </c>
      <c r="G504" s="92" t="s">
        <v>2657</v>
      </c>
      <c r="H504" s="92" t="s">
        <v>944</v>
      </c>
      <c r="I504" s="101">
        <v>55291.96</v>
      </c>
      <c r="J504" s="93"/>
      <c r="K504" s="94">
        <v>42046</v>
      </c>
      <c r="L504" s="39">
        <v>1300397</v>
      </c>
      <c r="P504" s="78">
        <v>72455876000133</v>
      </c>
    </row>
    <row r="505" spans="2:16" ht="13.5" customHeight="1" x14ac:dyDescent="0.2">
      <c r="B505" s="100" t="s">
        <v>30</v>
      </c>
      <c r="C505" s="92" t="s">
        <v>120</v>
      </c>
      <c r="D505" s="78">
        <v>72455876000133</v>
      </c>
      <c r="E505" s="92" t="str">
        <f t="shared" si="7"/>
        <v>72.455.876/0001-33</v>
      </c>
      <c r="F505" s="99" t="str">
        <f>VLOOKUP(P505,[1]Plan1!$B$2:$L$546,4,0)&amp;", "&amp;VLOOKUP(P505,[1]Plan1!$B$2:$L$546,5,0)&amp;", "&amp;VLOOKUP(P505,[1]Plan1!$B$2:$L$546,6,0)&amp;", "&amp;VLOOKUP(P505,[1]Plan1!$B$2:$L$546,7,0)&amp;", "&amp;VLOOKUP(P505,[1]Plan1!$B$2:$L$546,8,0)&amp;", "&amp;VLOOKUP(P505,[1]Plan1!$B$2:$L$546,9,0)&amp;", CEP "&amp;VLOOKUP(P505,[1]Plan1!$B$2:$L$546,10,0)&amp;", "&amp;VLOOKUP(P505,[1]Plan1!$B$2:$L$546,11,0)</f>
        <v>FAZ SANTO ANTONIO , S/N, CXPST 171 , PEDEERNEIRAS , TIETE , SP, CEP 18.530-000 , BR</v>
      </c>
      <c r="G505" s="92" t="s">
        <v>2657</v>
      </c>
      <c r="H505" s="92" t="s">
        <v>945</v>
      </c>
      <c r="I505" s="101">
        <v>57591.24</v>
      </c>
      <c r="J505" s="93"/>
      <c r="K505" s="94">
        <v>41992</v>
      </c>
      <c r="L505" s="39">
        <v>1306876</v>
      </c>
      <c r="P505" s="78">
        <v>72455876000133</v>
      </c>
    </row>
    <row r="506" spans="2:16" ht="13.5" customHeight="1" x14ac:dyDescent="0.2">
      <c r="B506" s="100" t="s">
        <v>30</v>
      </c>
      <c r="C506" s="92" t="s">
        <v>121</v>
      </c>
      <c r="D506" s="78">
        <v>10981550000192</v>
      </c>
      <c r="E506" s="92" t="str">
        <f t="shared" si="7"/>
        <v>10.981.550/0001-92</v>
      </c>
      <c r="F506" s="99" t="str">
        <f>VLOOKUP(P506,[1]Plan1!$B$2:$L$546,4,0)&amp;", "&amp;VLOOKUP(P506,[1]Plan1!$B$2:$L$546,5,0)&amp;", "&amp;VLOOKUP(P506,[1]Plan1!$B$2:$L$546,6,0)&amp;", "&amp;VLOOKUP(P506,[1]Plan1!$B$2:$L$546,7,0)&amp;", "&amp;VLOOKUP(P506,[1]Plan1!$B$2:$L$546,8,0)&amp;", "&amp;VLOOKUP(P506,[1]Plan1!$B$2:$L$546,9,0)&amp;", CEP "&amp;VLOOKUP(P506,[1]Plan1!$B$2:$L$546,10,0)&amp;", "&amp;VLOOKUP(P506,[1]Plan1!$B$2:$L$546,11,0)</f>
        <v>AV GETULIO VARGAS, 551 , , ASSIS BRASIL , IJUI , RS , CEP 98.700-000, br</v>
      </c>
      <c r="G506" s="92" t="s">
        <v>2654</v>
      </c>
      <c r="H506" s="92" t="s">
        <v>946</v>
      </c>
      <c r="I506" s="101">
        <v>438.17</v>
      </c>
      <c r="J506" s="93"/>
      <c r="K506" s="94">
        <v>42060</v>
      </c>
      <c r="L506" s="39">
        <v>1321334</v>
      </c>
      <c r="P506" s="78">
        <v>10981550000192</v>
      </c>
    </row>
    <row r="507" spans="2:16" ht="13.5" customHeight="1" x14ac:dyDescent="0.2">
      <c r="B507" s="100" t="s">
        <v>30</v>
      </c>
      <c r="C507" s="92" t="s">
        <v>121</v>
      </c>
      <c r="D507" s="78">
        <v>10981550000192</v>
      </c>
      <c r="E507" s="92" t="str">
        <f t="shared" si="7"/>
        <v>10.981.550/0001-92</v>
      </c>
      <c r="F507" s="99" t="str">
        <f>VLOOKUP(P507,[1]Plan1!$B$2:$L$546,4,0)&amp;", "&amp;VLOOKUP(P507,[1]Plan1!$B$2:$L$546,5,0)&amp;", "&amp;VLOOKUP(P507,[1]Plan1!$B$2:$L$546,6,0)&amp;", "&amp;VLOOKUP(P507,[1]Plan1!$B$2:$L$546,7,0)&amp;", "&amp;VLOOKUP(P507,[1]Plan1!$B$2:$L$546,8,0)&amp;", "&amp;VLOOKUP(P507,[1]Plan1!$B$2:$L$546,9,0)&amp;", CEP "&amp;VLOOKUP(P507,[1]Plan1!$B$2:$L$546,10,0)&amp;", "&amp;VLOOKUP(P507,[1]Plan1!$B$2:$L$546,11,0)</f>
        <v>AV GETULIO VARGAS, 551 , , ASSIS BRASIL , IJUI , RS , CEP 98.700-000, br</v>
      </c>
      <c r="G507" s="92" t="s">
        <v>2654</v>
      </c>
      <c r="H507" s="92" t="s">
        <v>947</v>
      </c>
      <c r="I507" s="101">
        <v>547.71</v>
      </c>
      <c r="J507" s="93"/>
      <c r="K507" s="94">
        <v>42060</v>
      </c>
      <c r="L507" s="39">
        <v>1321335</v>
      </c>
      <c r="P507" s="78">
        <v>10981550000192</v>
      </c>
    </row>
    <row r="508" spans="2:16" ht="13.5" customHeight="1" x14ac:dyDescent="0.2">
      <c r="B508" s="100" t="s">
        <v>30</v>
      </c>
      <c r="C508" s="92" t="s">
        <v>121</v>
      </c>
      <c r="D508" s="78">
        <v>10981550000192</v>
      </c>
      <c r="E508" s="92" t="str">
        <f t="shared" si="7"/>
        <v>10.981.550/0001-92</v>
      </c>
      <c r="F508" s="99" t="str">
        <f>VLOOKUP(P508,[1]Plan1!$B$2:$L$546,4,0)&amp;", "&amp;VLOOKUP(P508,[1]Plan1!$B$2:$L$546,5,0)&amp;", "&amp;VLOOKUP(P508,[1]Plan1!$B$2:$L$546,6,0)&amp;", "&amp;VLOOKUP(P508,[1]Plan1!$B$2:$L$546,7,0)&amp;", "&amp;VLOOKUP(P508,[1]Plan1!$B$2:$L$546,8,0)&amp;", "&amp;VLOOKUP(P508,[1]Plan1!$B$2:$L$546,9,0)&amp;", CEP "&amp;VLOOKUP(P508,[1]Plan1!$B$2:$L$546,10,0)&amp;", "&amp;VLOOKUP(P508,[1]Plan1!$B$2:$L$546,11,0)</f>
        <v>AV GETULIO VARGAS, 551 , , ASSIS BRASIL , IJUI , RS , CEP 98.700-000, br</v>
      </c>
      <c r="G508" s="92" t="s">
        <v>2654</v>
      </c>
      <c r="H508" s="92" t="s">
        <v>948</v>
      </c>
      <c r="I508" s="101">
        <v>264.12</v>
      </c>
      <c r="J508" s="93"/>
      <c r="K508" s="94">
        <v>42060</v>
      </c>
      <c r="L508" s="39">
        <v>1327727</v>
      </c>
      <c r="P508" s="78">
        <v>10981550000192</v>
      </c>
    </row>
    <row r="509" spans="2:16" ht="13.5" customHeight="1" x14ac:dyDescent="0.2">
      <c r="B509" s="100" t="s">
        <v>30</v>
      </c>
      <c r="C509" s="92" t="s">
        <v>121</v>
      </c>
      <c r="D509" s="78">
        <v>10981550000192</v>
      </c>
      <c r="E509" s="92" t="str">
        <f t="shared" si="7"/>
        <v>10.981.550/0001-92</v>
      </c>
      <c r="F509" s="99" t="str">
        <f>VLOOKUP(P509,[1]Plan1!$B$2:$L$546,4,0)&amp;", "&amp;VLOOKUP(P509,[1]Plan1!$B$2:$L$546,5,0)&amp;", "&amp;VLOOKUP(P509,[1]Plan1!$B$2:$L$546,6,0)&amp;", "&amp;VLOOKUP(P509,[1]Plan1!$B$2:$L$546,7,0)&amp;", "&amp;VLOOKUP(P509,[1]Plan1!$B$2:$L$546,8,0)&amp;", "&amp;VLOOKUP(P509,[1]Plan1!$B$2:$L$546,9,0)&amp;", CEP "&amp;VLOOKUP(P509,[1]Plan1!$B$2:$L$546,10,0)&amp;", "&amp;VLOOKUP(P509,[1]Plan1!$B$2:$L$546,11,0)</f>
        <v>AV GETULIO VARGAS, 551 , , ASSIS BRASIL , IJUI , RS , CEP 98.700-000, br</v>
      </c>
      <c r="G509" s="92" t="s">
        <v>2654</v>
      </c>
      <c r="H509" s="92" t="s">
        <v>949</v>
      </c>
      <c r="I509" s="101">
        <v>600</v>
      </c>
      <c r="J509" s="93"/>
      <c r="K509" s="94">
        <v>42060</v>
      </c>
      <c r="L509" s="39">
        <v>1327728</v>
      </c>
      <c r="P509" s="78">
        <v>10981550000192</v>
      </c>
    </row>
    <row r="510" spans="2:16" ht="13.5" customHeight="1" x14ac:dyDescent="0.2">
      <c r="B510" s="100" t="s">
        <v>30</v>
      </c>
      <c r="C510" s="92" t="s">
        <v>121</v>
      </c>
      <c r="D510" s="78">
        <v>10981550000192</v>
      </c>
      <c r="E510" s="92" t="str">
        <f t="shared" si="7"/>
        <v>10.981.550/0001-92</v>
      </c>
      <c r="F510" s="99" t="str">
        <f>VLOOKUP(P510,[1]Plan1!$B$2:$L$546,4,0)&amp;", "&amp;VLOOKUP(P510,[1]Plan1!$B$2:$L$546,5,0)&amp;", "&amp;VLOOKUP(P510,[1]Plan1!$B$2:$L$546,6,0)&amp;", "&amp;VLOOKUP(P510,[1]Plan1!$B$2:$L$546,7,0)&amp;", "&amp;VLOOKUP(P510,[1]Plan1!$B$2:$L$546,8,0)&amp;", "&amp;VLOOKUP(P510,[1]Plan1!$B$2:$L$546,9,0)&amp;", CEP "&amp;VLOOKUP(P510,[1]Plan1!$B$2:$L$546,10,0)&amp;", "&amp;VLOOKUP(P510,[1]Plan1!$B$2:$L$546,11,0)</f>
        <v>AV GETULIO VARGAS, 551 , , ASSIS BRASIL , IJUI , RS , CEP 98.700-000, br</v>
      </c>
      <c r="G510" s="92" t="s">
        <v>2654</v>
      </c>
      <c r="H510" s="92" t="s">
        <v>950</v>
      </c>
      <c r="I510" s="101">
        <v>650</v>
      </c>
      <c r="J510" s="93"/>
      <c r="K510" s="94">
        <v>42060</v>
      </c>
      <c r="L510" s="39">
        <v>1336827</v>
      </c>
      <c r="P510" s="78">
        <v>10981550000192</v>
      </c>
    </row>
    <row r="511" spans="2:16" ht="13.5" customHeight="1" x14ac:dyDescent="0.2">
      <c r="B511" s="100" t="s">
        <v>30</v>
      </c>
      <c r="C511" s="92" t="s">
        <v>121</v>
      </c>
      <c r="D511" s="78">
        <v>10981550000192</v>
      </c>
      <c r="E511" s="92" t="str">
        <f t="shared" si="7"/>
        <v>10.981.550/0001-92</v>
      </c>
      <c r="F511" s="99" t="str">
        <f>VLOOKUP(P511,[1]Plan1!$B$2:$L$546,4,0)&amp;", "&amp;VLOOKUP(P511,[1]Plan1!$B$2:$L$546,5,0)&amp;", "&amp;VLOOKUP(P511,[1]Plan1!$B$2:$L$546,6,0)&amp;", "&amp;VLOOKUP(P511,[1]Plan1!$B$2:$L$546,7,0)&amp;", "&amp;VLOOKUP(P511,[1]Plan1!$B$2:$L$546,8,0)&amp;", "&amp;VLOOKUP(P511,[1]Plan1!$B$2:$L$546,9,0)&amp;", CEP "&amp;VLOOKUP(P511,[1]Plan1!$B$2:$L$546,10,0)&amp;", "&amp;VLOOKUP(P511,[1]Plan1!$B$2:$L$546,11,0)</f>
        <v>AV GETULIO VARGAS, 551 , , ASSIS BRASIL , IJUI , RS , CEP 98.700-000, br</v>
      </c>
      <c r="G511" s="92" t="s">
        <v>2654</v>
      </c>
      <c r="H511" s="92" t="s">
        <v>951</v>
      </c>
      <c r="I511" s="101">
        <v>840</v>
      </c>
      <c r="J511" s="93"/>
      <c r="K511" s="94">
        <v>42061</v>
      </c>
      <c r="L511" s="39">
        <v>1342556</v>
      </c>
      <c r="P511" s="78">
        <v>10981550000192</v>
      </c>
    </row>
    <row r="512" spans="2:16" ht="13.5" customHeight="1" x14ac:dyDescent="0.2">
      <c r="B512" s="100" t="s">
        <v>30</v>
      </c>
      <c r="C512" s="92" t="s">
        <v>121</v>
      </c>
      <c r="D512" s="78">
        <v>10981550000192</v>
      </c>
      <c r="E512" s="92" t="str">
        <f t="shared" si="7"/>
        <v>10.981.550/0001-92</v>
      </c>
      <c r="F512" s="99" t="str">
        <f>VLOOKUP(P512,[1]Plan1!$B$2:$L$546,4,0)&amp;", "&amp;VLOOKUP(P512,[1]Plan1!$B$2:$L$546,5,0)&amp;", "&amp;VLOOKUP(P512,[1]Plan1!$B$2:$L$546,6,0)&amp;", "&amp;VLOOKUP(P512,[1]Plan1!$B$2:$L$546,7,0)&amp;", "&amp;VLOOKUP(P512,[1]Plan1!$B$2:$L$546,8,0)&amp;", "&amp;VLOOKUP(P512,[1]Plan1!$B$2:$L$546,9,0)&amp;", CEP "&amp;VLOOKUP(P512,[1]Plan1!$B$2:$L$546,10,0)&amp;", "&amp;VLOOKUP(P512,[1]Plan1!$B$2:$L$546,11,0)</f>
        <v>AV GETULIO VARGAS, 551 , , ASSIS BRASIL , IJUI , RS , CEP 98.700-000, br</v>
      </c>
      <c r="G512" s="92" t="s">
        <v>2654</v>
      </c>
      <c r="H512" s="92" t="s">
        <v>952</v>
      </c>
      <c r="I512" s="101">
        <v>840</v>
      </c>
      <c r="J512" s="93"/>
      <c r="K512" s="94">
        <v>42061</v>
      </c>
      <c r="L512" s="39">
        <v>1336144</v>
      </c>
      <c r="P512" s="78">
        <v>10981550000192</v>
      </c>
    </row>
    <row r="513" spans="2:16" ht="13.5" customHeight="1" x14ac:dyDescent="0.2">
      <c r="B513" s="100" t="s">
        <v>30</v>
      </c>
      <c r="C513" s="92" t="s">
        <v>121</v>
      </c>
      <c r="D513" s="78">
        <v>10981550000192</v>
      </c>
      <c r="E513" s="92" t="str">
        <f t="shared" si="7"/>
        <v>10.981.550/0001-92</v>
      </c>
      <c r="F513" s="99" t="str">
        <f>VLOOKUP(P513,[1]Plan1!$B$2:$L$546,4,0)&amp;", "&amp;VLOOKUP(P513,[1]Plan1!$B$2:$L$546,5,0)&amp;", "&amp;VLOOKUP(P513,[1]Plan1!$B$2:$L$546,6,0)&amp;", "&amp;VLOOKUP(P513,[1]Plan1!$B$2:$L$546,7,0)&amp;", "&amp;VLOOKUP(P513,[1]Plan1!$B$2:$L$546,8,0)&amp;", "&amp;VLOOKUP(P513,[1]Plan1!$B$2:$L$546,9,0)&amp;", CEP "&amp;VLOOKUP(P513,[1]Plan1!$B$2:$L$546,10,0)&amp;", "&amp;VLOOKUP(P513,[1]Plan1!$B$2:$L$546,11,0)</f>
        <v>AV GETULIO VARGAS, 551 , , ASSIS BRASIL , IJUI , RS , CEP 98.700-000, br</v>
      </c>
      <c r="G513" s="92" t="s">
        <v>2654</v>
      </c>
      <c r="H513" s="92" t="s">
        <v>953</v>
      </c>
      <c r="I513" s="101">
        <v>250</v>
      </c>
      <c r="J513" s="93"/>
      <c r="K513" s="94">
        <v>42061</v>
      </c>
      <c r="L513" s="39">
        <v>1336145</v>
      </c>
      <c r="P513" s="78">
        <v>10981550000192</v>
      </c>
    </row>
    <row r="514" spans="2:16" ht="13.5" customHeight="1" x14ac:dyDescent="0.2">
      <c r="B514" s="100" t="s">
        <v>30</v>
      </c>
      <c r="C514" s="92" t="s">
        <v>121</v>
      </c>
      <c r="D514" s="78">
        <v>10981550000192</v>
      </c>
      <c r="E514" s="92" t="str">
        <f t="shared" si="7"/>
        <v>10.981.550/0001-92</v>
      </c>
      <c r="F514" s="99" t="str">
        <f>VLOOKUP(P514,[1]Plan1!$B$2:$L$546,4,0)&amp;", "&amp;VLOOKUP(P514,[1]Plan1!$B$2:$L$546,5,0)&amp;", "&amp;VLOOKUP(P514,[1]Plan1!$B$2:$L$546,6,0)&amp;", "&amp;VLOOKUP(P514,[1]Plan1!$B$2:$L$546,7,0)&amp;", "&amp;VLOOKUP(P514,[1]Plan1!$B$2:$L$546,8,0)&amp;", "&amp;VLOOKUP(P514,[1]Plan1!$B$2:$L$546,9,0)&amp;", CEP "&amp;VLOOKUP(P514,[1]Plan1!$B$2:$L$546,10,0)&amp;", "&amp;VLOOKUP(P514,[1]Plan1!$B$2:$L$546,11,0)</f>
        <v>AV GETULIO VARGAS, 551 , , ASSIS BRASIL , IJUI , RS , CEP 98.700-000, br</v>
      </c>
      <c r="G514" s="92" t="s">
        <v>2654</v>
      </c>
      <c r="H514" s="92" t="s">
        <v>954</v>
      </c>
      <c r="I514" s="101">
        <v>350</v>
      </c>
      <c r="J514" s="93"/>
      <c r="K514" s="94">
        <v>42061</v>
      </c>
      <c r="L514" s="39">
        <v>1336146</v>
      </c>
      <c r="P514" s="78">
        <v>10981550000192</v>
      </c>
    </row>
    <row r="515" spans="2:16" ht="13.5" customHeight="1" x14ac:dyDescent="0.2">
      <c r="B515" s="100" t="s">
        <v>30</v>
      </c>
      <c r="C515" s="92" t="s">
        <v>122</v>
      </c>
      <c r="D515" s="78">
        <v>6324699000121</v>
      </c>
      <c r="E515" s="92" t="str">
        <f t="shared" si="7"/>
        <v>06.324.699/0001-21</v>
      </c>
      <c r="F515" s="99" t="str">
        <f>VLOOKUP(P515,[1]Plan1!$B$2:$L$546,4,0)&amp;", "&amp;VLOOKUP(P515,[1]Plan1!$B$2:$L$546,5,0)&amp;", "&amp;VLOOKUP(P515,[1]Plan1!$B$2:$L$546,6,0)&amp;", "&amp;VLOOKUP(P515,[1]Plan1!$B$2:$L$546,7,0)&amp;", "&amp;VLOOKUP(P515,[1]Plan1!$B$2:$L$546,8,0)&amp;", "&amp;VLOOKUP(P515,[1]Plan1!$B$2:$L$546,9,0)&amp;", CEP "&amp;VLOOKUP(P515,[1]Plan1!$B$2:$L$546,10,0)&amp;", "&amp;VLOOKUP(P515,[1]Plan1!$B$2:$L$546,11,0)</f>
        <v>SIT AGUA NOVA, S/N , , ITAPIRAPUAN, BOM SUCESSO DE ITARARE , SP, CEP 18.475-000, BR</v>
      </c>
      <c r="G515" s="92" t="s">
        <v>2654</v>
      </c>
      <c r="H515" s="92" t="s">
        <v>955</v>
      </c>
      <c r="I515" s="101">
        <v>3240</v>
      </c>
      <c r="J515" s="93"/>
      <c r="K515" s="94">
        <v>41978</v>
      </c>
      <c r="L515" s="39">
        <v>1303299</v>
      </c>
      <c r="P515" s="78">
        <v>6324699000121</v>
      </c>
    </row>
    <row r="516" spans="2:16" ht="13.5" customHeight="1" x14ac:dyDescent="0.2">
      <c r="B516" s="100" t="s">
        <v>30</v>
      </c>
      <c r="C516" s="92" t="s">
        <v>123</v>
      </c>
      <c r="D516" s="78">
        <v>9494467000100</v>
      </c>
      <c r="E516" s="92" t="str">
        <f t="shared" si="7"/>
        <v>09.494.467/0001-00</v>
      </c>
      <c r="F516" s="99" t="str">
        <f>VLOOKUP(P516,[1]Plan1!$B$2:$L$546,4,0)&amp;", "&amp;VLOOKUP(P516,[1]Plan1!$B$2:$L$546,5,0)&amp;", "&amp;VLOOKUP(P516,[1]Plan1!$B$2:$L$546,6,0)&amp;", "&amp;VLOOKUP(P516,[1]Plan1!$B$2:$L$546,7,0)&amp;", "&amp;VLOOKUP(P516,[1]Plan1!$B$2:$L$546,8,0)&amp;", "&amp;VLOOKUP(P516,[1]Plan1!$B$2:$L$546,9,0)&amp;", CEP "&amp;VLOOKUP(P516,[1]Plan1!$B$2:$L$546,10,0)&amp;", "&amp;VLOOKUP(P516,[1]Plan1!$B$2:$L$546,11,0)</f>
        <v>R CESAR AUGUSTO DALCOQUIO, 4565 , , SALSEIROS , ITAJAI , SC, CEP 88.311-500 , BR</v>
      </c>
      <c r="G516" s="92" t="s">
        <v>2654</v>
      </c>
      <c r="H516" s="92" t="s">
        <v>956</v>
      </c>
      <c r="I516" s="101">
        <v>753.26</v>
      </c>
      <c r="J516" s="93"/>
      <c r="K516" s="94">
        <v>41537</v>
      </c>
      <c r="L516" s="39">
        <v>1158965</v>
      </c>
      <c r="P516" s="78">
        <v>9494467000100</v>
      </c>
    </row>
    <row r="517" spans="2:16" ht="13.5" customHeight="1" x14ac:dyDescent="0.2">
      <c r="B517" s="100" t="s">
        <v>30</v>
      </c>
      <c r="C517" s="92" t="s">
        <v>123</v>
      </c>
      <c r="D517" s="78">
        <v>9494467000100</v>
      </c>
      <c r="E517" s="92" t="str">
        <f t="shared" si="7"/>
        <v>09.494.467/0001-00</v>
      </c>
      <c r="F517" s="99" t="str">
        <f>VLOOKUP(P517,[1]Plan1!$B$2:$L$546,4,0)&amp;", "&amp;VLOOKUP(P517,[1]Plan1!$B$2:$L$546,5,0)&amp;", "&amp;VLOOKUP(P517,[1]Plan1!$B$2:$L$546,6,0)&amp;", "&amp;VLOOKUP(P517,[1]Plan1!$B$2:$L$546,7,0)&amp;", "&amp;VLOOKUP(P517,[1]Plan1!$B$2:$L$546,8,0)&amp;", "&amp;VLOOKUP(P517,[1]Plan1!$B$2:$L$546,9,0)&amp;", CEP "&amp;VLOOKUP(P517,[1]Plan1!$B$2:$L$546,10,0)&amp;", "&amp;VLOOKUP(P517,[1]Plan1!$B$2:$L$546,11,0)</f>
        <v>R CESAR AUGUSTO DALCOQUIO, 4565 , , SALSEIROS , ITAJAI , SC, CEP 88.311-500 , BR</v>
      </c>
      <c r="G517" s="92" t="s">
        <v>2654</v>
      </c>
      <c r="H517" s="92" t="s">
        <v>957</v>
      </c>
      <c r="I517" s="101">
        <v>85</v>
      </c>
      <c r="J517" s="93"/>
      <c r="K517" s="94">
        <v>41992</v>
      </c>
      <c r="L517" s="39">
        <v>1312623</v>
      </c>
      <c r="P517" s="78">
        <v>9494467000100</v>
      </c>
    </row>
    <row r="518" spans="2:16" ht="13.5" customHeight="1" x14ac:dyDescent="0.2">
      <c r="B518" s="100" t="s">
        <v>30</v>
      </c>
      <c r="C518" s="92" t="s">
        <v>124</v>
      </c>
      <c r="D518" s="78">
        <v>82110818000121</v>
      </c>
      <c r="E518" s="92" t="str">
        <f t="shared" ref="E518:E581" si="8">IF(LEN(P518),TEXT(P518,"00"".""000"".""000""/""0000""-""00"),P518)</f>
        <v>82.110.818/0001-21</v>
      </c>
      <c r="F518" s="99" t="str">
        <f>VLOOKUP(P518,[1]Plan1!$B$2:$L$546,4,0)&amp;", "&amp;VLOOKUP(P518,[1]Plan1!$B$2:$L$546,5,0)&amp;", "&amp;VLOOKUP(P518,[1]Plan1!$B$2:$L$546,6,0)&amp;", "&amp;VLOOKUP(P518,[1]Plan1!$B$2:$L$546,7,0)&amp;", "&amp;VLOOKUP(P518,[1]Plan1!$B$2:$L$546,8,0)&amp;", "&amp;VLOOKUP(P518,[1]Plan1!$B$2:$L$546,9,0)&amp;", CEP "&amp;VLOOKUP(P518,[1]Plan1!$B$2:$L$546,10,0)&amp;", "&amp;VLOOKUP(P518,[1]Plan1!$B$2:$L$546,11,0)</f>
        <v>AV ENGENHEIRO LOURENCO FAORO , 3300 , , INDUSTRIAL , CACADOR , SC, CEP 89.500-000, BR</v>
      </c>
      <c r="G518" s="92" t="s">
        <v>2654</v>
      </c>
      <c r="H518" s="92" t="s">
        <v>958</v>
      </c>
      <c r="I518" s="101">
        <v>121.28</v>
      </c>
      <c r="J518" s="93"/>
      <c r="K518" s="94">
        <v>41570</v>
      </c>
      <c r="L518" s="39">
        <v>1159971</v>
      </c>
      <c r="P518" s="78">
        <v>82110818000121</v>
      </c>
    </row>
    <row r="519" spans="2:16" ht="13.5" customHeight="1" x14ac:dyDescent="0.2">
      <c r="B519" s="100" t="s">
        <v>30</v>
      </c>
      <c r="C519" s="92" t="s">
        <v>124</v>
      </c>
      <c r="D519" s="78">
        <v>82110818000121</v>
      </c>
      <c r="E519" s="92" t="str">
        <f t="shared" si="8"/>
        <v>82.110.818/0001-21</v>
      </c>
      <c r="F519" s="99" t="str">
        <f>VLOOKUP(P519,[1]Plan1!$B$2:$L$546,4,0)&amp;", "&amp;VLOOKUP(P519,[1]Plan1!$B$2:$L$546,5,0)&amp;", "&amp;VLOOKUP(P519,[1]Plan1!$B$2:$L$546,6,0)&amp;", "&amp;VLOOKUP(P519,[1]Plan1!$B$2:$L$546,7,0)&amp;", "&amp;VLOOKUP(P519,[1]Plan1!$B$2:$L$546,8,0)&amp;", "&amp;VLOOKUP(P519,[1]Plan1!$B$2:$L$546,9,0)&amp;", CEP "&amp;VLOOKUP(P519,[1]Plan1!$B$2:$L$546,10,0)&amp;", "&amp;VLOOKUP(P519,[1]Plan1!$B$2:$L$546,11,0)</f>
        <v>AV ENGENHEIRO LOURENCO FAORO , 3300 , , INDUSTRIAL , CACADOR , SC, CEP 89.500-000, BR</v>
      </c>
      <c r="G519" s="92" t="s">
        <v>2654</v>
      </c>
      <c r="H519" s="92" t="s">
        <v>959</v>
      </c>
      <c r="I519" s="101">
        <v>641.73</v>
      </c>
      <c r="J519" s="93"/>
      <c r="K519" s="94">
        <v>41570</v>
      </c>
      <c r="L519" s="39">
        <v>1159972</v>
      </c>
      <c r="P519" s="78">
        <v>82110818000121</v>
      </c>
    </row>
    <row r="520" spans="2:16" ht="13.5" customHeight="1" x14ac:dyDescent="0.2">
      <c r="B520" s="100" t="s">
        <v>30</v>
      </c>
      <c r="C520" s="92" t="s">
        <v>124</v>
      </c>
      <c r="D520" s="78">
        <v>82110818000121</v>
      </c>
      <c r="E520" s="92" t="str">
        <f t="shared" si="8"/>
        <v>82.110.818/0001-21</v>
      </c>
      <c r="F520" s="99" t="str">
        <f>VLOOKUP(P520,[1]Plan1!$B$2:$L$546,4,0)&amp;", "&amp;VLOOKUP(P520,[1]Plan1!$B$2:$L$546,5,0)&amp;", "&amp;VLOOKUP(P520,[1]Plan1!$B$2:$L$546,6,0)&amp;", "&amp;VLOOKUP(P520,[1]Plan1!$B$2:$L$546,7,0)&amp;", "&amp;VLOOKUP(P520,[1]Plan1!$B$2:$L$546,8,0)&amp;", "&amp;VLOOKUP(P520,[1]Plan1!$B$2:$L$546,9,0)&amp;", CEP "&amp;VLOOKUP(P520,[1]Plan1!$B$2:$L$546,10,0)&amp;", "&amp;VLOOKUP(P520,[1]Plan1!$B$2:$L$546,11,0)</f>
        <v>AV ENGENHEIRO LOURENCO FAORO , 3300 , , INDUSTRIAL , CACADOR , SC, CEP 89.500-000, BR</v>
      </c>
      <c r="G520" s="92" t="s">
        <v>2654</v>
      </c>
      <c r="H520" s="92" t="s">
        <v>960</v>
      </c>
      <c r="I520" s="101">
        <v>100</v>
      </c>
      <c r="J520" s="93"/>
      <c r="K520" s="94">
        <v>41570</v>
      </c>
      <c r="L520" s="39">
        <v>1159973</v>
      </c>
      <c r="P520" s="78">
        <v>82110818000121</v>
      </c>
    </row>
    <row r="521" spans="2:16" ht="13.5" customHeight="1" x14ac:dyDescent="0.2">
      <c r="B521" s="100" t="s">
        <v>30</v>
      </c>
      <c r="C521" s="92" t="s">
        <v>124</v>
      </c>
      <c r="D521" s="78">
        <v>82110818000121</v>
      </c>
      <c r="E521" s="92" t="str">
        <f t="shared" si="8"/>
        <v>82.110.818/0001-21</v>
      </c>
      <c r="F521" s="99" t="str">
        <f>VLOOKUP(P521,[1]Plan1!$B$2:$L$546,4,0)&amp;", "&amp;VLOOKUP(P521,[1]Plan1!$B$2:$L$546,5,0)&amp;", "&amp;VLOOKUP(P521,[1]Plan1!$B$2:$L$546,6,0)&amp;", "&amp;VLOOKUP(P521,[1]Plan1!$B$2:$L$546,7,0)&amp;", "&amp;VLOOKUP(P521,[1]Plan1!$B$2:$L$546,8,0)&amp;", "&amp;VLOOKUP(P521,[1]Plan1!$B$2:$L$546,9,0)&amp;", CEP "&amp;VLOOKUP(P521,[1]Plan1!$B$2:$L$546,10,0)&amp;", "&amp;VLOOKUP(P521,[1]Plan1!$B$2:$L$546,11,0)</f>
        <v>AV ENGENHEIRO LOURENCO FAORO , 3300 , , INDUSTRIAL , CACADOR , SC, CEP 89.500-000, BR</v>
      </c>
      <c r="G521" s="92" t="s">
        <v>2654</v>
      </c>
      <c r="H521" s="92" t="s">
        <v>961</v>
      </c>
      <c r="I521" s="101">
        <v>287</v>
      </c>
      <c r="J521" s="93"/>
      <c r="K521" s="94">
        <v>41570</v>
      </c>
      <c r="L521" s="39">
        <v>1159974</v>
      </c>
      <c r="P521" s="78">
        <v>82110818000121</v>
      </c>
    </row>
    <row r="522" spans="2:16" ht="13.5" customHeight="1" x14ac:dyDescent="0.2">
      <c r="B522" s="100" t="s">
        <v>30</v>
      </c>
      <c r="C522" s="92" t="s">
        <v>124</v>
      </c>
      <c r="D522" s="78">
        <v>82110818000121</v>
      </c>
      <c r="E522" s="92" t="str">
        <f t="shared" si="8"/>
        <v>82.110.818/0001-21</v>
      </c>
      <c r="F522" s="99" t="str">
        <f>VLOOKUP(P522,[1]Plan1!$B$2:$L$546,4,0)&amp;", "&amp;VLOOKUP(P522,[1]Plan1!$B$2:$L$546,5,0)&amp;", "&amp;VLOOKUP(P522,[1]Plan1!$B$2:$L$546,6,0)&amp;", "&amp;VLOOKUP(P522,[1]Plan1!$B$2:$L$546,7,0)&amp;", "&amp;VLOOKUP(P522,[1]Plan1!$B$2:$L$546,8,0)&amp;", "&amp;VLOOKUP(P522,[1]Plan1!$B$2:$L$546,9,0)&amp;", CEP "&amp;VLOOKUP(P522,[1]Plan1!$B$2:$L$546,10,0)&amp;", "&amp;VLOOKUP(P522,[1]Plan1!$B$2:$L$546,11,0)</f>
        <v>AV ENGENHEIRO LOURENCO FAORO , 3300 , , INDUSTRIAL , CACADOR , SC, CEP 89.500-000, BR</v>
      </c>
      <c r="G522" s="92" t="s">
        <v>2654</v>
      </c>
      <c r="H522" s="92" t="s">
        <v>962</v>
      </c>
      <c r="I522" s="101">
        <v>66.88</v>
      </c>
      <c r="J522" s="93"/>
      <c r="K522" s="94">
        <v>41570</v>
      </c>
      <c r="L522" s="39">
        <v>1159975</v>
      </c>
      <c r="P522" s="78">
        <v>82110818000121</v>
      </c>
    </row>
    <row r="523" spans="2:16" ht="13.5" customHeight="1" x14ac:dyDescent="0.2">
      <c r="B523" s="100" t="s">
        <v>30</v>
      </c>
      <c r="C523" s="92" t="s">
        <v>124</v>
      </c>
      <c r="D523" s="78">
        <v>82110818000121</v>
      </c>
      <c r="E523" s="92" t="str">
        <f t="shared" si="8"/>
        <v>82.110.818/0001-21</v>
      </c>
      <c r="F523" s="99" t="str">
        <f>VLOOKUP(P523,[1]Plan1!$B$2:$L$546,4,0)&amp;", "&amp;VLOOKUP(P523,[1]Plan1!$B$2:$L$546,5,0)&amp;", "&amp;VLOOKUP(P523,[1]Plan1!$B$2:$L$546,6,0)&amp;", "&amp;VLOOKUP(P523,[1]Plan1!$B$2:$L$546,7,0)&amp;", "&amp;VLOOKUP(P523,[1]Plan1!$B$2:$L$546,8,0)&amp;", "&amp;VLOOKUP(P523,[1]Plan1!$B$2:$L$546,9,0)&amp;", CEP "&amp;VLOOKUP(P523,[1]Plan1!$B$2:$L$546,10,0)&amp;", "&amp;VLOOKUP(P523,[1]Plan1!$B$2:$L$546,11,0)</f>
        <v>AV ENGENHEIRO LOURENCO FAORO , 3300 , , INDUSTRIAL , CACADOR , SC, CEP 89.500-000, BR</v>
      </c>
      <c r="G523" s="92" t="s">
        <v>2654</v>
      </c>
      <c r="H523" s="92" t="s">
        <v>963</v>
      </c>
      <c r="I523" s="101">
        <v>230.3</v>
      </c>
      <c r="J523" s="93"/>
      <c r="K523" s="94">
        <v>42099</v>
      </c>
      <c r="L523" s="39">
        <v>1344387</v>
      </c>
      <c r="P523" s="78">
        <v>82110818000121</v>
      </c>
    </row>
    <row r="524" spans="2:16" ht="13.5" customHeight="1" x14ac:dyDescent="0.2">
      <c r="B524" s="100" t="s">
        <v>30</v>
      </c>
      <c r="C524" s="92" t="s">
        <v>124</v>
      </c>
      <c r="D524" s="78">
        <v>82110818000121</v>
      </c>
      <c r="E524" s="92" t="str">
        <f t="shared" si="8"/>
        <v>82.110.818/0001-21</v>
      </c>
      <c r="F524" s="99" t="str">
        <f>VLOOKUP(P524,[1]Plan1!$B$2:$L$546,4,0)&amp;", "&amp;VLOOKUP(P524,[1]Plan1!$B$2:$L$546,5,0)&amp;", "&amp;VLOOKUP(P524,[1]Plan1!$B$2:$L$546,6,0)&amp;", "&amp;VLOOKUP(P524,[1]Plan1!$B$2:$L$546,7,0)&amp;", "&amp;VLOOKUP(P524,[1]Plan1!$B$2:$L$546,8,0)&amp;", "&amp;VLOOKUP(P524,[1]Plan1!$B$2:$L$546,9,0)&amp;", CEP "&amp;VLOOKUP(P524,[1]Plan1!$B$2:$L$546,10,0)&amp;", "&amp;VLOOKUP(P524,[1]Plan1!$B$2:$L$546,11,0)</f>
        <v>AV ENGENHEIRO LOURENCO FAORO , 3300 , , INDUSTRIAL , CACADOR , SC, CEP 89.500-000, BR</v>
      </c>
      <c r="G524" s="92" t="s">
        <v>2654</v>
      </c>
      <c r="H524" s="92" t="s">
        <v>964</v>
      </c>
      <c r="I524" s="101">
        <v>490.41</v>
      </c>
      <c r="J524" s="93"/>
      <c r="K524" s="94">
        <v>42114</v>
      </c>
      <c r="L524" s="39">
        <v>1350954</v>
      </c>
      <c r="P524" s="78">
        <v>82110818000121</v>
      </c>
    </row>
    <row r="525" spans="2:16" ht="13.5" customHeight="1" x14ac:dyDescent="0.2">
      <c r="B525" s="100" t="s">
        <v>30</v>
      </c>
      <c r="C525" s="92" t="s">
        <v>124</v>
      </c>
      <c r="D525" s="78">
        <v>82110818000121</v>
      </c>
      <c r="E525" s="92" t="str">
        <f t="shared" si="8"/>
        <v>82.110.818/0001-21</v>
      </c>
      <c r="F525" s="99" t="str">
        <f>VLOOKUP(P525,[1]Plan1!$B$2:$L$546,4,0)&amp;", "&amp;VLOOKUP(P525,[1]Plan1!$B$2:$L$546,5,0)&amp;", "&amp;VLOOKUP(P525,[1]Plan1!$B$2:$L$546,6,0)&amp;", "&amp;VLOOKUP(P525,[1]Plan1!$B$2:$L$546,7,0)&amp;", "&amp;VLOOKUP(P525,[1]Plan1!$B$2:$L$546,8,0)&amp;", "&amp;VLOOKUP(P525,[1]Plan1!$B$2:$L$546,9,0)&amp;", CEP "&amp;VLOOKUP(P525,[1]Plan1!$B$2:$L$546,10,0)&amp;", "&amp;VLOOKUP(P525,[1]Plan1!$B$2:$L$546,11,0)</f>
        <v>AV ENGENHEIRO LOURENCO FAORO , 3300 , , INDUSTRIAL , CACADOR , SC, CEP 89.500-000, BR</v>
      </c>
      <c r="G525" s="92" t="s">
        <v>2654</v>
      </c>
      <c r="H525" s="92" t="s">
        <v>965</v>
      </c>
      <c r="I525" s="101">
        <v>234.8</v>
      </c>
      <c r="J525" s="93"/>
      <c r="K525" s="94">
        <v>42114</v>
      </c>
      <c r="L525" s="39">
        <v>1350955</v>
      </c>
      <c r="P525" s="78">
        <v>82110818000121</v>
      </c>
    </row>
    <row r="526" spans="2:16" ht="13.5" customHeight="1" x14ac:dyDescent="0.2">
      <c r="B526" s="100" t="s">
        <v>30</v>
      </c>
      <c r="C526" s="92" t="s">
        <v>124</v>
      </c>
      <c r="D526" s="78">
        <v>82110818000121</v>
      </c>
      <c r="E526" s="92" t="str">
        <f t="shared" si="8"/>
        <v>82.110.818/0001-21</v>
      </c>
      <c r="F526" s="99" t="str">
        <f>VLOOKUP(P526,[1]Plan1!$B$2:$L$546,4,0)&amp;", "&amp;VLOOKUP(P526,[1]Plan1!$B$2:$L$546,5,0)&amp;", "&amp;VLOOKUP(P526,[1]Plan1!$B$2:$L$546,6,0)&amp;", "&amp;VLOOKUP(P526,[1]Plan1!$B$2:$L$546,7,0)&amp;", "&amp;VLOOKUP(P526,[1]Plan1!$B$2:$L$546,8,0)&amp;", "&amp;VLOOKUP(P526,[1]Plan1!$B$2:$L$546,9,0)&amp;", CEP "&amp;VLOOKUP(P526,[1]Plan1!$B$2:$L$546,10,0)&amp;", "&amp;VLOOKUP(P526,[1]Plan1!$B$2:$L$546,11,0)</f>
        <v>AV ENGENHEIRO LOURENCO FAORO , 3300 , , INDUSTRIAL , CACADOR , SC, CEP 89.500-000, BR</v>
      </c>
      <c r="G526" s="92" t="s">
        <v>2654</v>
      </c>
      <c r="H526" s="92" t="s">
        <v>966</v>
      </c>
      <c r="I526" s="101">
        <v>625</v>
      </c>
      <c r="J526" s="93"/>
      <c r="K526" s="94">
        <v>42129</v>
      </c>
      <c r="L526" s="39">
        <v>1353833</v>
      </c>
      <c r="P526" s="78">
        <v>82110818000121</v>
      </c>
    </row>
    <row r="527" spans="2:16" ht="13.5" customHeight="1" x14ac:dyDescent="0.2">
      <c r="B527" s="100" t="s">
        <v>30</v>
      </c>
      <c r="C527" s="92" t="s">
        <v>125</v>
      </c>
      <c r="D527" s="78">
        <v>82110818000202</v>
      </c>
      <c r="E527" s="92" t="str">
        <f t="shared" si="8"/>
        <v>82.110.818/0002-02</v>
      </c>
      <c r="F527" s="99" t="e">
        <f>VLOOKUP(P527,[1]Plan1!$B$2:$L$546,4,0)&amp;", "&amp;VLOOKUP(P527,[1]Plan1!$B$2:$L$546,5,0)&amp;", "&amp;VLOOKUP(P527,[1]Plan1!$B$2:$L$546,6,0)&amp;", "&amp;VLOOKUP(P527,[1]Plan1!$B$2:$L$546,7,0)&amp;", "&amp;VLOOKUP(P527,[1]Plan1!$B$2:$L$546,8,0)&amp;", "&amp;VLOOKUP(P527,[1]Plan1!$B$2:$L$546,9,0)&amp;", CEP "&amp;VLOOKUP(P527,[1]Plan1!$B$2:$L$546,10,0)&amp;", "&amp;VLOOKUP(P527,[1]Plan1!$B$2:$L$546,11,0)</f>
        <v>#N/A</v>
      </c>
      <c r="G527" s="92" t="s">
        <v>2654</v>
      </c>
      <c r="H527" s="92" t="s">
        <v>967</v>
      </c>
      <c r="I527" s="101">
        <v>80</v>
      </c>
      <c r="J527" s="93"/>
      <c r="K527" s="94">
        <v>41822</v>
      </c>
      <c r="L527" s="39">
        <v>1245743</v>
      </c>
      <c r="P527" s="78">
        <v>82110818000202</v>
      </c>
    </row>
    <row r="528" spans="2:16" ht="13.5" customHeight="1" x14ac:dyDescent="0.2">
      <c r="B528" s="100" t="s">
        <v>30</v>
      </c>
      <c r="C528" s="92" t="s">
        <v>126</v>
      </c>
      <c r="D528" s="78">
        <v>11273955000309</v>
      </c>
      <c r="E528" s="92" t="str">
        <f t="shared" si="8"/>
        <v>11.273.955/0003-09</v>
      </c>
      <c r="F528" s="99" t="str">
        <f>VLOOKUP(P528,[1]Plan1!$B$2:$L$546,4,0)&amp;", "&amp;VLOOKUP(P528,[1]Plan1!$B$2:$L$546,5,0)&amp;", "&amp;VLOOKUP(P528,[1]Plan1!$B$2:$L$546,6,0)&amp;", "&amp;VLOOKUP(P528,[1]Plan1!$B$2:$L$546,7,0)&amp;", "&amp;VLOOKUP(P528,[1]Plan1!$B$2:$L$546,8,0)&amp;", "&amp;VLOOKUP(P528,[1]Plan1!$B$2:$L$546,9,0)&amp;", CEP "&amp;VLOOKUP(P528,[1]Plan1!$B$2:$L$546,10,0)&amp;", "&amp;VLOOKUP(P528,[1]Plan1!$B$2:$L$546,11,0)</f>
        <v>R ANTONIO SIMM , 809, , CAPAO DA IMBUIA , CURITIBA , PR, CEP 82.800-290 , BR</v>
      </c>
      <c r="G528" s="92" t="s">
        <v>2654</v>
      </c>
      <c r="H528" s="92" t="s">
        <v>968</v>
      </c>
      <c r="I528" s="101">
        <v>235.2</v>
      </c>
      <c r="J528" s="93"/>
      <c r="K528" s="94">
        <v>42109</v>
      </c>
      <c r="L528" s="39">
        <v>1352316</v>
      </c>
      <c r="P528" s="78">
        <v>11273955000309</v>
      </c>
    </row>
    <row r="529" spans="2:16" ht="13.5" customHeight="1" x14ac:dyDescent="0.2">
      <c r="B529" s="100" t="s">
        <v>30</v>
      </c>
      <c r="C529" s="92" t="s">
        <v>126</v>
      </c>
      <c r="D529" s="78">
        <v>11273955000309</v>
      </c>
      <c r="E529" s="92" t="str">
        <f t="shared" si="8"/>
        <v>11.273.955/0003-09</v>
      </c>
      <c r="F529" s="99" t="str">
        <f>VLOOKUP(P529,[1]Plan1!$B$2:$L$546,4,0)&amp;", "&amp;VLOOKUP(P529,[1]Plan1!$B$2:$L$546,5,0)&amp;", "&amp;VLOOKUP(P529,[1]Plan1!$B$2:$L$546,6,0)&amp;", "&amp;VLOOKUP(P529,[1]Plan1!$B$2:$L$546,7,0)&amp;", "&amp;VLOOKUP(P529,[1]Plan1!$B$2:$L$546,8,0)&amp;", "&amp;VLOOKUP(P529,[1]Plan1!$B$2:$L$546,9,0)&amp;", CEP "&amp;VLOOKUP(P529,[1]Plan1!$B$2:$L$546,10,0)&amp;", "&amp;VLOOKUP(P529,[1]Plan1!$B$2:$L$546,11,0)</f>
        <v>R ANTONIO SIMM , 809, , CAPAO DA IMBUIA , CURITIBA , PR, CEP 82.800-290 , BR</v>
      </c>
      <c r="G529" s="92" t="s">
        <v>2654</v>
      </c>
      <c r="H529" s="92" t="s">
        <v>969</v>
      </c>
      <c r="I529" s="101">
        <v>168.18</v>
      </c>
      <c r="J529" s="93"/>
      <c r="K529" s="94">
        <v>42109</v>
      </c>
      <c r="L529" s="39">
        <v>1352317</v>
      </c>
      <c r="P529" s="78">
        <v>11273955000309</v>
      </c>
    </row>
    <row r="530" spans="2:16" ht="13.5" customHeight="1" x14ac:dyDescent="0.2">
      <c r="B530" s="100" t="s">
        <v>30</v>
      </c>
      <c r="C530" s="92" t="s">
        <v>127</v>
      </c>
      <c r="D530" s="78">
        <v>2148188000145</v>
      </c>
      <c r="E530" s="92" t="str">
        <f t="shared" si="8"/>
        <v>02.148.188/0001-45</v>
      </c>
      <c r="F530" s="99" t="str">
        <f>VLOOKUP(P530,[1]Plan1!$B$2:$L$546,4,0)&amp;", "&amp;VLOOKUP(P530,[1]Plan1!$B$2:$L$546,5,0)&amp;", "&amp;VLOOKUP(P530,[1]Plan1!$B$2:$L$546,6,0)&amp;", "&amp;VLOOKUP(P530,[1]Plan1!$B$2:$L$546,7,0)&amp;", "&amp;VLOOKUP(P530,[1]Plan1!$B$2:$L$546,8,0)&amp;", "&amp;VLOOKUP(P530,[1]Plan1!$B$2:$L$546,9,0)&amp;", CEP "&amp;VLOOKUP(P530,[1]Plan1!$B$2:$L$546,10,0)&amp;", "&amp;VLOOKUP(P530,[1]Plan1!$B$2:$L$546,11,0)</f>
        <v>R QUINZE DE NOVEMBRO , 465, , VILA SILVA , SAPUCAIA DO SUL, RS, CEP 93.210-000 , BR</v>
      </c>
      <c r="G530" s="92" t="s">
        <v>2654</v>
      </c>
      <c r="H530" s="92" t="s">
        <v>970</v>
      </c>
      <c r="I530" s="101">
        <v>1545.45</v>
      </c>
      <c r="J530" s="93"/>
      <c r="K530" s="94">
        <v>41647</v>
      </c>
      <c r="L530" s="39">
        <v>1197322</v>
      </c>
      <c r="P530" s="78">
        <v>2148188000145</v>
      </c>
    </row>
    <row r="531" spans="2:16" ht="13.5" customHeight="1" x14ac:dyDescent="0.2">
      <c r="B531" s="100" t="s">
        <v>30</v>
      </c>
      <c r="C531" s="92" t="s">
        <v>127</v>
      </c>
      <c r="D531" s="78">
        <v>2148188000145</v>
      </c>
      <c r="E531" s="92" t="str">
        <f t="shared" si="8"/>
        <v>02.148.188/0001-45</v>
      </c>
      <c r="F531" s="99" t="str">
        <f>VLOOKUP(P531,[1]Plan1!$B$2:$L$546,4,0)&amp;", "&amp;VLOOKUP(P531,[1]Plan1!$B$2:$L$546,5,0)&amp;", "&amp;VLOOKUP(P531,[1]Plan1!$B$2:$L$546,6,0)&amp;", "&amp;VLOOKUP(P531,[1]Plan1!$B$2:$L$546,7,0)&amp;", "&amp;VLOOKUP(P531,[1]Plan1!$B$2:$L$546,8,0)&amp;", "&amp;VLOOKUP(P531,[1]Plan1!$B$2:$L$546,9,0)&amp;", CEP "&amp;VLOOKUP(P531,[1]Plan1!$B$2:$L$546,10,0)&amp;", "&amp;VLOOKUP(P531,[1]Plan1!$B$2:$L$546,11,0)</f>
        <v>R QUINZE DE NOVEMBRO , 465, , VILA SILVA , SAPUCAIA DO SUL, RS, CEP 93.210-000 , BR</v>
      </c>
      <c r="G531" s="92" t="s">
        <v>2654</v>
      </c>
      <c r="H531" s="92" t="s">
        <v>971</v>
      </c>
      <c r="I531" s="101">
        <v>900</v>
      </c>
      <c r="J531" s="93"/>
      <c r="K531" s="94">
        <v>41963</v>
      </c>
      <c r="L531" s="39">
        <v>1289633</v>
      </c>
      <c r="P531" s="78">
        <v>2148188000145</v>
      </c>
    </row>
    <row r="532" spans="2:16" ht="13.5" customHeight="1" x14ac:dyDescent="0.2">
      <c r="B532" s="100" t="s">
        <v>30</v>
      </c>
      <c r="C532" s="92" t="s">
        <v>127</v>
      </c>
      <c r="D532" s="78">
        <v>2148188000145</v>
      </c>
      <c r="E532" s="92" t="str">
        <f t="shared" si="8"/>
        <v>02.148.188/0001-45</v>
      </c>
      <c r="F532" s="99" t="str">
        <f>VLOOKUP(P532,[1]Plan1!$B$2:$L$546,4,0)&amp;", "&amp;VLOOKUP(P532,[1]Plan1!$B$2:$L$546,5,0)&amp;", "&amp;VLOOKUP(P532,[1]Plan1!$B$2:$L$546,6,0)&amp;", "&amp;VLOOKUP(P532,[1]Plan1!$B$2:$L$546,7,0)&amp;", "&amp;VLOOKUP(P532,[1]Plan1!$B$2:$L$546,8,0)&amp;", "&amp;VLOOKUP(P532,[1]Plan1!$B$2:$L$546,9,0)&amp;", CEP "&amp;VLOOKUP(P532,[1]Plan1!$B$2:$L$546,10,0)&amp;", "&amp;VLOOKUP(P532,[1]Plan1!$B$2:$L$546,11,0)</f>
        <v>R QUINZE DE NOVEMBRO , 465, , VILA SILVA , SAPUCAIA DO SUL, RS, CEP 93.210-000 , BR</v>
      </c>
      <c r="G532" s="92" t="s">
        <v>2654</v>
      </c>
      <c r="H532" s="92" t="s">
        <v>972</v>
      </c>
      <c r="I532" s="101">
        <v>1225.46</v>
      </c>
      <c r="J532" s="93"/>
      <c r="K532" s="94">
        <v>41963</v>
      </c>
      <c r="L532" s="39">
        <v>1298091</v>
      </c>
      <c r="P532" s="78">
        <v>2148188000145</v>
      </c>
    </row>
    <row r="533" spans="2:16" ht="13.5" customHeight="1" x14ac:dyDescent="0.2">
      <c r="B533" s="100" t="s">
        <v>30</v>
      </c>
      <c r="C533" s="92" t="s">
        <v>127</v>
      </c>
      <c r="D533" s="78">
        <v>2148188000145</v>
      </c>
      <c r="E533" s="92" t="str">
        <f t="shared" si="8"/>
        <v>02.148.188/0001-45</v>
      </c>
      <c r="F533" s="99" t="str">
        <f>VLOOKUP(P533,[1]Plan1!$B$2:$L$546,4,0)&amp;", "&amp;VLOOKUP(P533,[1]Plan1!$B$2:$L$546,5,0)&amp;", "&amp;VLOOKUP(P533,[1]Plan1!$B$2:$L$546,6,0)&amp;", "&amp;VLOOKUP(P533,[1]Plan1!$B$2:$L$546,7,0)&amp;", "&amp;VLOOKUP(P533,[1]Plan1!$B$2:$L$546,8,0)&amp;", "&amp;VLOOKUP(P533,[1]Plan1!$B$2:$L$546,9,0)&amp;", CEP "&amp;VLOOKUP(P533,[1]Plan1!$B$2:$L$546,10,0)&amp;", "&amp;VLOOKUP(P533,[1]Plan1!$B$2:$L$546,11,0)</f>
        <v>R QUINZE DE NOVEMBRO , 465, , VILA SILVA , SAPUCAIA DO SUL, RS, CEP 93.210-000 , BR</v>
      </c>
      <c r="G533" s="92" t="s">
        <v>2654</v>
      </c>
      <c r="H533" s="92" t="s">
        <v>973</v>
      </c>
      <c r="I533" s="101">
        <v>1232.4100000000001</v>
      </c>
      <c r="J533" s="93"/>
      <c r="K533" s="94">
        <v>41963</v>
      </c>
      <c r="L533" s="39">
        <v>1298089</v>
      </c>
      <c r="P533" s="78">
        <v>2148188000145</v>
      </c>
    </row>
    <row r="534" spans="2:16" ht="13.5" customHeight="1" x14ac:dyDescent="0.2">
      <c r="B534" s="100" t="s">
        <v>30</v>
      </c>
      <c r="C534" s="92" t="s">
        <v>127</v>
      </c>
      <c r="D534" s="78">
        <v>2148188000145</v>
      </c>
      <c r="E534" s="92" t="str">
        <f t="shared" si="8"/>
        <v>02.148.188/0001-45</v>
      </c>
      <c r="F534" s="99" t="str">
        <f>VLOOKUP(P534,[1]Plan1!$B$2:$L$546,4,0)&amp;", "&amp;VLOOKUP(P534,[1]Plan1!$B$2:$L$546,5,0)&amp;", "&amp;VLOOKUP(P534,[1]Plan1!$B$2:$L$546,6,0)&amp;", "&amp;VLOOKUP(P534,[1]Plan1!$B$2:$L$546,7,0)&amp;", "&amp;VLOOKUP(P534,[1]Plan1!$B$2:$L$546,8,0)&amp;", "&amp;VLOOKUP(P534,[1]Plan1!$B$2:$L$546,9,0)&amp;", CEP "&amp;VLOOKUP(P534,[1]Plan1!$B$2:$L$546,10,0)&amp;", "&amp;VLOOKUP(P534,[1]Plan1!$B$2:$L$546,11,0)</f>
        <v>R QUINZE DE NOVEMBRO , 465, , VILA SILVA , SAPUCAIA DO SUL, RS, CEP 93.210-000 , BR</v>
      </c>
      <c r="G534" s="92" t="s">
        <v>2654</v>
      </c>
      <c r="H534" s="92" t="s">
        <v>974</v>
      </c>
      <c r="I534" s="101">
        <v>2761.48</v>
      </c>
      <c r="J534" s="93"/>
      <c r="K534" s="94">
        <v>41963</v>
      </c>
      <c r="L534" s="39">
        <v>1292342</v>
      </c>
      <c r="P534" s="78">
        <v>2148188000145</v>
      </c>
    </row>
    <row r="535" spans="2:16" ht="13.5" customHeight="1" x14ac:dyDescent="0.2">
      <c r="B535" s="100" t="s">
        <v>30</v>
      </c>
      <c r="C535" s="92" t="s">
        <v>127</v>
      </c>
      <c r="D535" s="78">
        <v>2148188000145</v>
      </c>
      <c r="E535" s="92" t="str">
        <f t="shared" si="8"/>
        <v>02.148.188/0001-45</v>
      </c>
      <c r="F535" s="99" t="str">
        <f>VLOOKUP(P535,[1]Plan1!$B$2:$L$546,4,0)&amp;", "&amp;VLOOKUP(P535,[1]Plan1!$B$2:$L$546,5,0)&amp;", "&amp;VLOOKUP(P535,[1]Plan1!$B$2:$L$546,6,0)&amp;", "&amp;VLOOKUP(P535,[1]Plan1!$B$2:$L$546,7,0)&amp;", "&amp;VLOOKUP(P535,[1]Plan1!$B$2:$L$546,8,0)&amp;", "&amp;VLOOKUP(P535,[1]Plan1!$B$2:$L$546,9,0)&amp;", CEP "&amp;VLOOKUP(P535,[1]Plan1!$B$2:$L$546,10,0)&amp;", "&amp;VLOOKUP(P535,[1]Plan1!$B$2:$L$546,11,0)</f>
        <v>R QUINZE DE NOVEMBRO , 465, , VILA SILVA , SAPUCAIA DO SUL, RS, CEP 93.210-000 , BR</v>
      </c>
      <c r="G535" s="92" t="s">
        <v>2654</v>
      </c>
      <c r="H535" s="92" t="s">
        <v>975</v>
      </c>
      <c r="I535" s="101">
        <v>5376.36</v>
      </c>
      <c r="J535" s="93"/>
      <c r="K535" s="94">
        <v>41963</v>
      </c>
      <c r="L535" s="39">
        <v>1293808</v>
      </c>
      <c r="P535" s="78">
        <v>2148188000145</v>
      </c>
    </row>
    <row r="536" spans="2:16" ht="13.5" customHeight="1" x14ac:dyDescent="0.2">
      <c r="B536" s="100" t="s">
        <v>30</v>
      </c>
      <c r="C536" s="92" t="s">
        <v>127</v>
      </c>
      <c r="D536" s="78">
        <v>2148188000145</v>
      </c>
      <c r="E536" s="92" t="str">
        <f t="shared" si="8"/>
        <v>02.148.188/0001-45</v>
      </c>
      <c r="F536" s="99" t="str">
        <f>VLOOKUP(P536,[1]Plan1!$B$2:$L$546,4,0)&amp;", "&amp;VLOOKUP(P536,[1]Plan1!$B$2:$L$546,5,0)&amp;", "&amp;VLOOKUP(P536,[1]Plan1!$B$2:$L$546,6,0)&amp;", "&amp;VLOOKUP(P536,[1]Plan1!$B$2:$L$546,7,0)&amp;", "&amp;VLOOKUP(P536,[1]Plan1!$B$2:$L$546,8,0)&amp;", "&amp;VLOOKUP(P536,[1]Plan1!$B$2:$L$546,9,0)&amp;", CEP "&amp;VLOOKUP(P536,[1]Plan1!$B$2:$L$546,10,0)&amp;", "&amp;VLOOKUP(P536,[1]Plan1!$B$2:$L$546,11,0)</f>
        <v>R QUINZE DE NOVEMBRO , 465, , VILA SILVA , SAPUCAIA DO SUL, RS, CEP 93.210-000 , BR</v>
      </c>
      <c r="G536" s="92" t="s">
        <v>2654</v>
      </c>
      <c r="H536" s="92" t="s">
        <v>976</v>
      </c>
      <c r="I536" s="101">
        <v>250</v>
      </c>
      <c r="J536" s="93"/>
      <c r="K536" s="94">
        <v>41963</v>
      </c>
      <c r="L536" s="39">
        <v>1299918</v>
      </c>
      <c r="P536" s="78">
        <v>2148188000145</v>
      </c>
    </row>
    <row r="537" spans="2:16" ht="13.5" customHeight="1" x14ac:dyDescent="0.2">
      <c r="B537" s="100" t="s">
        <v>30</v>
      </c>
      <c r="C537" s="92" t="s">
        <v>127</v>
      </c>
      <c r="D537" s="78">
        <v>2148188000145</v>
      </c>
      <c r="E537" s="92" t="str">
        <f t="shared" si="8"/>
        <v>02.148.188/0001-45</v>
      </c>
      <c r="F537" s="99" t="str">
        <f>VLOOKUP(P537,[1]Plan1!$B$2:$L$546,4,0)&amp;", "&amp;VLOOKUP(P537,[1]Plan1!$B$2:$L$546,5,0)&amp;", "&amp;VLOOKUP(P537,[1]Plan1!$B$2:$L$546,6,0)&amp;", "&amp;VLOOKUP(P537,[1]Plan1!$B$2:$L$546,7,0)&amp;", "&amp;VLOOKUP(P537,[1]Plan1!$B$2:$L$546,8,0)&amp;", "&amp;VLOOKUP(P537,[1]Plan1!$B$2:$L$546,9,0)&amp;", CEP "&amp;VLOOKUP(P537,[1]Plan1!$B$2:$L$546,10,0)&amp;", "&amp;VLOOKUP(P537,[1]Plan1!$B$2:$L$546,11,0)</f>
        <v>R QUINZE DE NOVEMBRO , 465, , VILA SILVA , SAPUCAIA DO SUL, RS, CEP 93.210-000 , BR</v>
      </c>
      <c r="G537" s="92" t="s">
        <v>2654</v>
      </c>
      <c r="H537" s="92" t="s">
        <v>977</v>
      </c>
      <c r="I537" s="101">
        <v>4267.84</v>
      </c>
      <c r="J537" s="93"/>
      <c r="K537" s="94">
        <v>41963</v>
      </c>
      <c r="L537" s="39">
        <v>1300616</v>
      </c>
      <c r="P537" s="78">
        <v>2148188000145</v>
      </c>
    </row>
    <row r="538" spans="2:16" ht="13.5" customHeight="1" x14ac:dyDescent="0.2">
      <c r="B538" s="100" t="s">
        <v>30</v>
      </c>
      <c r="C538" s="92" t="s">
        <v>127</v>
      </c>
      <c r="D538" s="78">
        <v>2148188000145</v>
      </c>
      <c r="E538" s="92" t="str">
        <f t="shared" si="8"/>
        <v>02.148.188/0001-45</v>
      </c>
      <c r="F538" s="99" t="str">
        <f>VLOOKUP(P538,[1]Plan1!$B$2:$L$546,4,0)&amp;", "&amp;VLOOKUP(P538,[1]Plan1!$B$2:$L$546,5,0)&amp;", "&amp;VLOOKUP(P538,[1]Plan1!$B$2:$L$546,6,0)&amp;", "&amp;VLOOKUP(P538,[1]Plan1!$B$2:$L$546,7,0)&amp;", "&amp;VLOOKUP(P538,[1]Plan1!$B$2:$L$546,8,0)&amp;", "&amp;VLOOKUP(P538,[1]Plan1!$B$2:$L$546,9,0)&amp;", CEP "&amp;VLOOKUP(P538,[1]Plan1!$B$2:$L$546,10,0)&amp;", "&amp;VLOOKUP(P538,[1]Plan1!$B$2:$L$546,11,0)</f>
        <v>R QUINZE DE NOVEMBRO , 465, , VILA SILVA , SAPUCAIA DO SUL, RS, CEP 93.210-000 , BR</v>
      </c>
      <c r="G538" s="92" t="s">
        <v>2654</v>
      </c>
      <c r="H538" s="92" t="s">
        <v>978</v>
      </c>
      <c r="I538" s="101">
        <v>1000</v>
      </c>
      <c r="J538" s="93"/>
      <c r="K538" s="94">
        <v>41963</v>
      </c>
      <c r="L538" s="39">
        <v>1294695</v>
      </c>
      <c r="P538" s="78">
        <v>2148188000145</v>
      </c>
    </row>
    <row r="539" spans="2:16" ht="13.5" customHeight="1" x14ac:dyDescent="0.2">
      <c r="B539" s="100" t="s">
        <v>30</v>
      </c>
      <c r="C539" s="92" t="s">
        <v>127</v>
      </c>
      <c r="D539" s="78">
        <v>2148188000145</v>
      </c>
      <c r="E539" s="92" t="str">
        <f t="shared" si="8"/>
        <v>02.148.188/0001-45</v>
      </c>
      <c r="F539" s="99" t="str">
        <f>VLOOKUP(P539,[1]Plan1!$B$2:$L$546,4,0)&amp;", "&amp;VLOOKUP(P539,[1]Plan1!$B$2:$L$546,5,0)&amp;", "&amp;VLOOKUP(P539,[1]Plan1!$B$2:$L$546,6,0)&amp;", "&amp;VLOOKUP(P539,[1]Plan1!$B$2:$L$546,7,0)&amp;", "&amp;VLOOKUP(P539,[1]Plan1!$B$2:$L$546,8,0)&amp;", "&amp;VLOOKUP(P539,[1]Plan1!$B$2:$L$546,9,0)&amp;", CEP "&amp;VLOOKUP(P539,[1]Plan1!$B$2:$L$546,10,0)&amp;", "&amp;VLOOKUP(P539,[1]Plan1!$B$2:$L$546,11,0)</f>
        <v>R QUINZE DE NOVEMBRO , 465, , VILA SILVA , SAPUCAIA DO SUL, RS, CEP 93.210-000 , BR</v>
      </c>
      <c r="G539" s="92" t="s">
        <v>2654</v>
      </c>
      <c r="H539" s="92" t="s">
        <v>979</v>
      </c>
      <c r="I539" s="101">
        <v>3877.84</v>
      </c>
      <c r="J539" s="93"/>
      <c r="K539" s="94">
        <v>41963</v>
      </c>
      <c r="L539" s="39">
        <v>1296774</v>
      </c>
      <c r="P539" s="78">
        <v>2148188000145</v>
      </c>
    </row>
    <row r="540" spans="2:16" ht="13.5" customHeight="1" x14ac:dyDescent="0.2">
      <c r="B540" s="100" t="s">
        <v>30</v>
      </c>
      <c r="C540" s="92" t="s">
        <v>127</v>
      </c>
      <c r="D540" s="78">
        <v>2148188000145</v>
      </c>
      <c r="E540" s="92" t="str">
        <f t="shared" si="8"/>
        <v>02.148.188/0001-45</v>
      </c>
      <c r="F540" s="99" t="str">
        <f>VLOOKUP(P540,[1]Plan1!$B$2:$L$546,4,0)&amp;", "&amp;VLOOKUP(P540,[1]Plan1!$B$2:$L$546,5,0)&amp;", "&amp;VLOOKUP(P540,[1]Plan1!$B$2:$L$546,6,0)&amp;", "&amp;VLOOKUP(P540,[1]Plan1!$B$2:$L$546,7,0)&amp;", "&amp;VLOOKUP(P540,[1]Plan1!$B$2:$L$546,8,0)&amp;", "&amp;VLOOKUP(P540,[1]Plan1!$B$2:$L$546,9,0)&amp;", CEP "&amp;VLOOKUP(P540,[1]Plan1!$B$2:$L$546,10,0)&amp;", "&amp;VLOOKUP(P540,[1]Plan1!$B$2:$L$546,11,0)</f>
        <v>R QUINZE DE NOVEMBRO , 465, , VILA SILVA , SAPUCAIA DO SUL, RS, CEP 93.210-000 , BR</v>
      </c>
      <c r="G540" s="92" t="s">
        <v>2654</v>
      </c>
      <c r="H540" s="92" t="s">
        <v>980</v>
      </c>
      <c r="I540" s="101">
        <v>400</v>
      </c>
      <c r="J540" s="93"/>
      <c r="K540" s="94">
        <v>41976</v>
      </c>
      <c r="L540" s="39">
        <v>1296775</v>
      </c>
      <c r="P540" s="78">
        <v>2148188000145</v>
      </c>
    </row>
    <row r="541" spans="2:16" ht="13.5" customHeight="1" x14ac:dyDescent="0.2">
      <c r="B541" s="100" t="s">
        <v>30</v>
      </c>
      <c r="C541" s="92" t="s">
        <v>127</v>
      </c>
      <c r="D541" s="78">
        <v>2148188000145</v>
      </c>
      <c r="E541" s="92" t="str">
        <f t="shared" si="8"/>
        <v>02.148.188/0001-45</v>
      </c>
      <c r="F541" s="99" t="str">
        <f>VLOOKUP(P541,[1]Plan1!$B$2:$L$546,4,0)&amp;", "&amp;VLOOKUP(P541,[1]Plan1!$B$2:$L$546,5,0)&amp;", "&amp;VLOOKUP(P541,[1]Plan1!$B$2:$L$546,6,0)&amp;", "&amp;VLOOKUP(P541,[1]Plan1!$B$2:$L$546,7,0)&amp;", "&amp;VLOOKUP(P541,[1]Plan1!$B$2:$L$546,8,0)&amp;", "&amp;VLOOKUP(P541,[1]Plan1!$B$2:$L$546,9,0)&amp;", CEP "&amp;VLOOKUP(P541,[1]Plan1!$B$2:$L$546,10,0)&amp;", "&amp;VLOOKUP(P541,[1]Plan1!$B$2:$L$546,11,0)</f>
        <v>R QUINZE DE NOVEMBRO , 465, , VILA SILVA , SAPUCAIA DO SUL, RS, CEP 93.210-000 , BR</v>
      </c>
      <c r="G541" s="92" t="s">
        <v>2654</v>
      </c>
      <c r="H541" s="92" t="s">
        <v>981</v>
      </c>
      <c r="I541" s="101">
        <v>2850</v>
      </c>
      <c r="J541" s="93"/>
      <c r="K541" s="94">
        <v>41978</v>
      </c>
      <c r="L541" s="39">
        <v>1305758</v>
      </c>
      <c r="P541" s="78">
        <v>2148188000145</v>
      </c>
    </row>
    <row r="542" spans="2:16" ht="13.5" customHeight="1" x14ac:dyDescent="0.2">
      <c r="B542" s="100" t="s">
        <v>30</v>
      </c>
      <c r="C542" s="92" t="s">
        <v>127</v>
      </c>
      <c r="D542" s="78">
        <v>2148188000145</v>
      </c>
      <c r="E542" s="92" t="str">
        <f t="shared" si="8"/>
        <v>02.148.188/0001-45</v>
      </c>
      <c r="F542" s="99" t="str">
        <f>VLOOKUP(P542,[1]Plan1!$B$2:$L$546,4,0)&amp;", "&amp;VLOOKUP(P542,[1]Plan1!$B$2:$L$546,5,0)&amp;", "&amp;VLOOKUP(P542,[1]Plan1!$B$2:$L$546,6,0)&amp;", "&amp;VLOOKUP(P542,[1]Plan1!$B$2:$L$546,7,0)&amp;", "&amp;VLOOKUP(P542,[1]Plan1!$B$2:$L$546,8,0)&amp;", "&amp;VLOOKUP(P542,[1]Plan1!$B$2:$L$546,9,0)&amp;", CEP "&amp;VLOOKUP(P542,[1]Plan1!$B$2:$L$546,10,0)&amp;", "&amp;VLOOKUP(P542,[1]Plan1!$B$2:$L$546,11,0)</f>
        <v>R QUINZE DE NOVEMBRO , 465, , VILA SILVA , SAPUCAIA DO SUL, RS, CEP 93.210-000 , BR</v>
      </c>
      <c r="G542" s="92" t="s">
        <v>2654</v>
      </c>
      <c r="H542" s="92" t="s">
        <v>982</v>
      </c>
      <c r="I542" s="101">
        <v>2000</v>
      </c>
      <c r="J542" s="93"/>
      <c r="K542" s="94">
        <v>41978</v>
      </c>
      <c r="L542" s="39">
        <v>1306567</v>
      </c>
      <c r="P542" s="78">
        <v>2148188000145</v>
      </c>
    </row>
    <row r="543" spans="2:16" ht="13.5" customHeight="1" x14ac:dyDescent="0.2">
      <c r="B543" s="100" t="s">
        <v>30</v>
      </c>
      <c r="C543" s="92" t="s">
        <v>127</v>
      </c>
      <c r="D543" s="78">
        <v>2148188000145</v>
      </c>
      <c r="E543" s="92" t="str">
        <f t="shared" si="8"/>
        <v>02.148.188/0001-45</v>
      </c>
      <c r="F543" s="99" t="str">
        <f>VLOOKUP(P543,[1]Plan1!$B$2:$L$546,4,0)&amp;", "&amp;VLOOKUP(P543,[1]Plan1!$B$2:$L$546,5,0)&amp;", "&amp;VLOOKUP(P543,[1]Plan1!$B$2:$L$546,6,0)&amp;", "&amp;VLOOKUP(P543,[1]Plan1!$B$2:$L$546,7,0)&amp;", "&amp;VLOOKUP(P543,[1]Plan1!$B$2:$L$546,8,0)&amp;", "&amp;VLOOKUP(P543,[1]Plan1!$B$2:$L$546,9,0)&amp;", CEP "&amp;VLOOKUP(P543,[1]Plan1!$B$2:$L$546,10,0)&amp;", "&amp;VLOOKUP(P543,[1]Plan1!$B$2:$L$546,11,0)</f>
        <v>R QUINZE DE NOVEMBRO , 465, , VILA SILVA , SAPUCAIA DO SUL, RS, CEP 93.210-000 , BR</v>
      </c>
      <c r="G543" s="92" t="s">
        <v>2654</v>
      </c>
      <c r="H543" s="92" t="s">
        <v>983</v>
      </c>
      <c r="I543" s="101">
        <v>500</v>
      </c>
      <c r="J543" s="93"/>
      <c r="K543" s="94">
        <v>41978</v>
      </c>
      <c r="L543" s="39">
        <v>1305759</v>
      </c>
      <c r="P543" s="78">
        <v>2148188000145</v>
      </c>
    </row>
    <row r="544" spans="2:16" ht="13.5" customHeight="1" x14ac:dyDescent="0.2">
      <c r="B544" s="100" t="s">
        <v>30</v>
      </c>
      <c r="C544" s="92" t="s">
        <v>127</v>
      </c>
      <c r="D544" s="78">
        <v>2148188000145</v>
      </c>
      <c r="E544" s="92" t="str">
        <f t="shared" si="8"/>
        <v>02.148.188/0001-45</v>
      </c>
      <c r="F544" s="99" t="str">
        <f>VLOOKUP(P544,[1]Plan1!$B$2:$L$546,4,0)&amp;", "&amp;VLOOKUP(P544,[1]Plan1!$B$2:$L$546,5,0)&amp;", "&amp;VLOOKUP(P544,[1]Plan1!$B$2:$L$546,6,0)&amp;", "&amp;VLOOKUP(P544,[1]Plan1!$B$2:$L$546,7,0)&amp;", "&amp;VLOOKUP(P544,[1]Plan1!$B$2:$L$546,8,0)&amp;", "&amp;VLOOKUP(P544,[1]Plan1!$B$2:$L$546,9,0)&amp;", CEP "&amp;VLOOKUP(P544,[1]Plan1!$B$2:$L$546,10,0)&amp;", "&amp;VLOOKUP(P544,[1]Plan1!$B$2:$L$546,11,0)</f>
        <v>R QUINZE DE NOVEMBRO , 465, , VILA SILVA , SAPUCAIA DO SUL, RS, CEP 93.210-000 , BR</v>
      </c>
      <c r="G544" s="92" t="s">
        <v>2654</v>
      </c>
      <c r="H544" s="92" t="s">
        <v>984</v>
      </c>
      <c r="I544" s="101">
        <v>500</v>
      </c>
      <c r="J544" s="93"/>
      <c r="K544" s="94">
        <v>41978</v>
      </c>
      <c r="L544" s="39">
        <v>1305760</v>
      </c>
      <c r="P544" s="78">
        <v>2148188000145</v>
      </c>
    </row>
    <row r="545" spans="2:16" ht="13.5" customHeight="1" x14ac:dyDescent="0.2">
      <c r="B545" s="100" t="s">
        <v>30</v>
      </c>
      <c r="C545" s="92" t="s">
        <v>127</v>
      </c>
      <c r="D545" s="78">
        <v>2148188000145</v>
      </c>
      <c r="E545" s="92" t="str">
        <f t="shared" si="8"/>
        <v>02.148.188/0001-45</v>
      </c>
      <c r="F545" s="99" t="str">
        <f>VLOOKUP(P545,[1]Plan1!$B$2:$L$546,4,0)&amp;", "&amp;VLOOKUP(P545,[1]Plan1!$B$2:$L$546,5,0)&amp;", "&amp;VLOOKUP(P545,[1]Plan1!$B$2:$L$546,6,0)&amp;", "&amp;VLOOKUP(P545,[1]Plan1!$B$2:$L$546,7,0)&amp;", "&amp;VLOOKUP(P545,[1]Plan1!$B$2:$L$546,8,0)&amp;", "&amp;VLOOKUP(P545,[1]Plan1!$B$2:$L$546,9,0)&amp;", CEP "&amp;VLOOKUP(P545,[1]Plan1!$B$2:$L$546,10,0)&amp;", "&amp;VLOOKUP(P545,[1]Plan1!$B$2:$L$546,11,0)</f>
        <v>R QUINZE DE NOVEMBRO , 465, , VILA SILVA , SAPUCAIA DO SUL, RS, CEP 93.210-000 , BR</v>
      </c>
      <c r="G545" s="92" t="s">
        <v>2654</v>
      </c>
      <c r="H545" s="92" t="s">
        <v>985</v>
      </c>
      <c r="I545" s="101">
        <v>500</v>
      </c>
      <c r="J545" s="93"/>
      <c r="K545" s="94">
        <v>41978</v>
      </c>
      <c r="L545" s="39">
        <v>1305761</v>
      </c>
      <c r="P545" s="78">
        <v>2148188000145</v>
      </c>
    </row>
    <row r="546" spans="2:16" ht="13.5" customHeight="1" x14ac:dyDescent="0.2">
      <c r="B546" s="100" t="s">
        <v>30</v>
      </c>
      <c r="C546" s="92" t="s">
        <v>127</v>
      </c>
      <c r="D546" s="78">
        <v>2148188000145</v>
      </c>
      <c r="E546" s="92" t="str">
        <f t="shared" si="8"/>
        <v>02.148.188/0001-45</v>
      </c>
      <c r="F546" s="99" t="str">
        <f>VLOOKUP(P546,[1]Plan1!$B$2:$L$546,4,0)&amp;", "&amp;VLOOKUP(P546,[1]Plan1!$B$2:$L$546,5,0)&amp;", "&amp;VLOOKUP(P546,[1]Plan1!$B$2:$L$546,6,0)&amp;", "&amp;VLOOKUP(P546,[1]Plan1!$B$2:$L$546,7,0)&amp;", "&amp;VLOOKUP(P546,[1]Plan1!$B$2:$L$546,8,0)&amp;", "&amp;VLOOKUP(P546,[1]Plan1!$B$2:$L$546,9,0)&amp;", CEP "&amp;VLOOKUP(P546,[1]Plan1!$B$2:$L$546,10,0)&amp;", "&amp;VLOOKUP(P546,[1]Plan1!$B$2:$L$546,11,0)</f>
        <v>R QUINZE DE NOVEMBRO , 465, , VILA SILVA , SAPUCAIA DO SUL, RS, CEP 93.210-000 , BR</v>
      </c>
      <c r="G546" s="92" t="s">
        <v>2654</v>
      </c>
      <c r="H546" s="92" t="s">
        <v>986</v>
      </c>
      <c r="I546" s="101">
        <v>250</v>
      </c>
      <c r="J546" s="93"/>
      <c r="K546" s="94">
        <v>41978</v>
      </c>
      <c r="L546" s="39">
        <v>1303302</v>
      </c>
      <c r="P546" s="78">
        <v>2148188000145</v>
      </c>
    </row>
    <row r="547" spans="2:16" ht="13.5" customHeight="1" x14ac:dyDescent="0.2">
      <c r="B547" s="100" t="s">
        <v>30</v>
      </c>
      <c r="C547" s="92" t="s">
        <v>127</v>
      </c>
      <c r="D547" s="78">
        <v>2148188000145</v>
      </c>
      <c r="E547" s="92" t="str">
        <f t="shared" si="8"/>
        <v>02.148.188/0001-45</v>
      </c>
      <c r="F547" s="99" t="str">
        <f>VLOOKUP(P547,[1]Plan1!$B$2:$L$546,4,0)&amp;", "&amp;VLOOKUP(P547,[1]Plan1!$B$2:$L$546,5,0)&amp;", "&amp;VLOOKUP(P547,[1]Plan1!$B$2:$L$546,6,0)&amp;", "&amp;VLOOKUP(P547,[1]Plan1!$B$2:$L$546,7,0)&amp;", "&amp;VLOOKUP(P547,[1]Plan1!$B$2:$L$546,8,0)&amp;", "&amp;VLOOKUP(P547,[1]Plan1!$B$2:$L$546,9,0)&amp;", CEP "&amp;VLOOKUP(P547,[1]Plan1!$B$2:$L$546,10,0)&amp;", "&amp;VLOOKUP(P547,[1]Plan1!$B$2:$L$546,11,0)</f>
        <v>R QUINZE DE NOVEMBRO , 465, , VILA SILVA , SAPUCAIA DO SUL, RS, CEP 93.210-000 , BR</v>
      </c>
      <c r="G547" s="92" t="s">
        <v>2654</v>
      </c>
      <c r="H547" s="92" t="s">
        <v>987</v>
      </c>
      <c r="I547" s="101">
        <v>3532.11</v>
      </c>
      <c r="J547" s="93"/>
      <c r="K547" s="94">
        <v>41985</v>
      </c>
      <c r="L547" s="39">
        <v>1303600</v>
      </c>
      <c r="P547" s="78">
        <v>2148188000145</v>
      </c>
    </row>
    <row r="548" spans="2:16" ht="13.5" customHeight="1" x14ac:dyDescent="0.2">
      <c r="B548" s="100" t="s">
        <v>30</v>
      </c>
      <c r="C548" s="92" t="s">
        <v>127</v>
      </c>
      <c r="D548" s="78">
        <v>2148188000145</v>
      </c>
      <c r="E548" s="92" t="str">
        <f t="shared" si="8"/>
        <v>02.148.188/0001-45</v>
      </c>
      <c r="F548" s="99" t="str">
        <f>VLOOKUP(P548,[1]Plan1!$B$2:$L$546,4,0)&amp;", "&amp;VLOOKUP(P548,[1]Plan1!$B$2:$L$546,5,0)&amp;", "&amp;VLOOKUP(P548,[1]Plan1!$B$2:$L$546,6,0)&amp;", "&amp;VLOOKUP(P548,[1]Plan1!$B$2:$L$546,7,0)&amp;", "&amp;VLOOKUP(P548,[1]Plan1!$B$2:$L$546,8,0)&amp;", "&amp;VLOOKUP(P548,[1]Plan1!$B$2:$L$546,9,0)&amp;", CEP "&amp;VLOOKUP(P548,[1]Plan1!$B$2:$L$546,10,0)&amp;", "&amp;VLOOKUP(P548,[1]Plan1!$B$2:$L$546,11,0)</f>
        <v>R QUINZE DE NOVEMBRO , 465, , VILA SILVA , SAPUCAIA DO SUL, RS, CEP 93.210-000 , BR</v>
      </c>
      <c r="G548" s="92" t="s">
        <v>2654</v>
      </c>
      <c r="H548" s="92" t="s">
        <v>988</v>
      </c>
      <c r="I548" s="101">
        <v>3442.45</v>
      </c>
      <c r="J548" s="93"/>
      <c r="K548" s="94">
        <v>41988</v>
      </c>
      <c r="L548" s="39">
        <v>1302277</v>
      </c>
      <c r="P548" s="78">
        <v>2148188000145</v>
      </c>
    </row>
    <row r="549" spans="2:16" ht="13.5" customHeight="1" x14ac:dyDescent="0.2">
      <c r="B549" s="100" t="s">
        <v>30</v>
      </c>
      <c r="C549" s="92" t="s">
        <v>127</v>
      </c>
      <c r="D549" s="78">
        <v>2148188000145</v>
      </c>
      <c r="E549" s="92" t="str">
        <f t="shared" si="8"/>
        <v>02.148.188/0001-45</v>
      </c>
      <c r="F549" s="99" t="str">
        <f>VLOOKUP(P549,[1]Plan1!$B$2:$L$546,4,0)&amp;", "&amp;VLOOKUP(P549,[1]Plan1!$B$2:$L$546,5,0)&amp;", "&amp;VLOOKUP(P549,[1]Plan1!$B$2:$L$546,6,0)&amp;", "&amp;VLOOKUP(P549,[1]Plan1!$B$2:$L$546,7,0)&amp;", "&amp;VLOOKUP(P549,[1]Plan1!$B$2:$L$546,8,0)&amp;", "&amp;VLOOKUP(P549,[1]Plan1!$B$2:$L$546,9,0)&amp;", CEP "&amp;VLOOKUP(P549,[1]Plan1!$B$2:$L$546,10,0)&amp;", "&amp;VLOOKUP(P549,[1]Plan1!$B$2:$L$546,11,0)</f>
        <v>R QUINZE DE NOVEMBRO , 465, , VILA SILVA , SAPUCAIA DO SUL, RS, CEP 93.210-000 , BR</v>
      </c>
      <c r="G549" s="92" t="s">
        <v>2654</v>
      </c>
      <c r="H549" s="92" t="s">
        <v>989</v>
      </c>
      <c r="I549" s="101">
        <v>250</v>
      </c>
      <c r="J549" s="93"/>
      <c r="K549" s="94">
        <v>41989</v>
      </c>
      <c r="L549" s="39">
        <v>1308828</v>
      </c>
      <c r="P549" s="78">
        <v>2148188000145</v>
      </c>
    </row>
    <row r="550" spans="2:16" ht="13.5" customHeight="1" x14ac:dyDescent="0.2">
      <c r="B550" s="100" t="s">
        <v>30</v>
      </c>
      <c r="C550" s="92" t="s">
        <v>127</v>
      </c>
      <c r="D550" s="78">
        <v>2148188000145</v>
      </c>
      <c r="E550" s="92" t="str">
        <f t="shared" si="8"/>
        <v>02.148.188/0001-45</v>
      </c>
      <c r="F550" s="99" t="str">
        <f>VLOOKUP(P550,[1]Plan1!$B$2:$L$546,4,0)&amp;", "&amp;VLOOKUP(P550,[1]Plan1!$B$2:$L$546,5,0)&amp;", "&amp;VLOOKUP(P550,[1]Plan1!$B$2:$L$546,6,0)&amp;", "&amp;VLOOKUP(P550,[1]Plan1!$B$2:$L$546,7,0)&amp;", "&amp;VLOOKUP(P550,[1]Plan1!$B$2:$L$546,8,0)&amp;", "&amp;VLOOKUP(P550,[1]Plan1!$B$2:$L$546,9,0)&amp;", CEP "&amp;VLOOKUP(P550,[1]Plan1!$B$2:$L$546,10,0)&amp;", "&amp;VLOOKUP(P550,[1]Plan1!$B$2:$L$546,11,0)</f>
        <v>R QUINZE DE NOVEMBRO , 465, , VILA SILVA , SAPUCAIA DO SUL, RS, CEP 93.210-000 , BR</v>
      </c>
      <c r="G550" s="92" t="s">
        <v>2654</v>
      </c>
      <c r="H550" s="92" t="s">
        <v>990</v>
      </c>
      <c r="I550" s="101">
        <v>4276.3599999999997</v>
      </c>
      <c r="J550" s="93"/>
      <c r="K550" s="94">
        <v>41988</v>
      </c>
      <c r="L550" s="39">
        <v>1303601</v>
      </c>
      <c r="P550" s="78">
        <v>2148188000145</v>
      </c>
    </row>
    <row r="551" spans="2:16" ht="13.5" customHeight="1" x14ac:dyDescent="0.2">
      <c r="B551" s="100" t="s">
        <v>30</v>
      </c>
      <c r="C551" s="92" t="s">
        <v>127</v>
      </c>
      <c r="D551" s="78">
        <v>2148188000145</v>
      </c>
      <c r="E551" s="92" t="str">
        <f t="shared" si="8"/>
        <v>02.148.188/0001-45</v>
      </c>
      <c r="F551" s="99" t="str">
        <f>VLOOKUP(P551,[1]Plan1!$B$2:$L$546,4,0)&amp;", "&amp;VLOOKUP(P551,[1]Plan1!$B$2:$L$546,5,0)&amp;", "&amp;VLOOKUP(P551,[1]Plan1!$B$2:$L$546,6,0)&amp;", "&amp;VLOOKUP(P551,[1]Plan1!$B$2:$L$546,7,0)&amp;", "&amp;VLOOKUP(P551,[1]Plan1!$B$2:$L$546,8,0)&amp;", "&amp;VLOOKUP(P551,[1]Plan1!$B$2:$L$546,9,0)&amp;", CEP "&amp;VLOOKUP(P551,[1]Plan1!$B$2:$L$546,10,0)&amp;", "&amp;VLOOKUP(P551,[1]Plan1!$B$2:$L$546,11,0)</f>
        <v>R QUINZE DE NOVEMBRO , 465, , VILA SILVA , SAPUCAIA DO SUL, RS, CEP 93.210-000 , BR</v>
      </c>
      <c r="G551" s="92" t="s">
        <v>2654</v>
      </c>
      <c r="H551" s="92" t="s">
        <v>991</v>
      </c>
      <c r="I551" s="101">
        <v>3886.36</v>
      </c>
      <c r="J551" s="93"/>
      <c r="K551" s="94">
        <v>41991</v>
      </c>
      <c r="L551" s="39">
        <v>1305762</v>
      </c>
      <c r="P551" s="78">
        <v>2148188000145</v>
      </c>
    </row>
    <row r="552" spans="2:16" ht="13.5" customHeight="1" x14ac:dyDescent="0.2">
      <c r="B552" s="100" t="s">
        <v>30</v>
      </c>
      <c r="C552" s="92" t="s">
        <v>127</v>
      </c>
      <c r="D552" s="78">
        <v>2148188000145</v>
      </c>
      <c r="E552" s="92" t="str">
        <f t="shared" si="8"/>
        <v>02.148.188/0001-45</v>
      </c>
      <c r="F552" s="99" t="str">
        <f>VLOOKUP(P552,[1]Plan1!$B$2:$L$546,4,0)&amp;", "&amp;VLOOKUP(P552,[1]Plan1!$B$2:$L$546,5,0)&amp;", "&amp;VLOOKUP(P552,[1]Plan1!$B$2:$L$546,6,0)&amp;", "&amp;VLOOKUP(P552,[1]Plan1!$B$2:$L$546,7,0)&amp;", "&amp;VLOOKUP(P552,[1]Plan1!$B$2:$L$546,8,0)&amp;", "&amp;VLOOKUP(P552,[1]Plan1!$B$2:$L$546,9,0)&amp;", CEP "&amp;VLOOKUP(P552,[1]Plan1!$B$2:$L$546,10,0)&amp;", "&amp;VLOOKUP(P552,[1]Plan1!$B$2:$L$546,11,0)</f>
        <v>R QUINZE DE NOVEMBRO , 465, , VILA SILVA , SAPUCAIA DO SUL, RS, CEP 93.210-000 , BR</v>
      </c>
      <c r="G552" s="92" t="s">
        <v>2654</v>
      </c>
      <c r="H552" s="92" t="s">
        <v>992</v>
      </c>
      <c r="I552" s="101">
        <v>400</v>
      </c>
      <c r="J552" s="93"/>
      <c r="K552" s="94">
        <v>42060</v>
      </c>
      <c r="L552" s="39">
        <v>1310817</v>
      </c>
      <c r="P552" s="78">
        <v>2148188000145</v>
      </c>
    </row>
    <row r="553" spans="2:16" ht="13.5" customHeight="1" x14ac:dyDescent="0.2">
      <c r="B553" s="100" t="s">
        <v>30</v>
      </c>
      <c r="C553" s="92" t="s">
        <v>127</v>
      </c>
      <c r="D553" s="78">
        <v>2148188000145</v>
      </c>
      <c r="E553" s="92" t="str">
        <f t="shared" si="8"/>
        <v>02.148.188/0001-45</v>
      </c>
      <c r="F553" s="99" t="str">
        <f>VLOOKUP(P553,[1]Plan1!$B$2:$L$546,4,0)&amp;", "&amp;VLOOKUP(P553,[1]Plan1!$B$2:$L$546,5,0)&amp;", "&amp;VLOOKUP(P553,[1]Plan1!$B$2:$L$546,6,0)&amp;", "&amp;VLOOKUP(P553,[1]Plan1!$B$2:$L$546,7,0)&amp;", "&amp;VLOOKUP(P553,[1]Plan1!$B$2:$L$546,8,0)&amp;", "&amp;VLOOKUP(P553,[1]Plan1!$B$2:$L$546,9,0)&amp;", CEP "&amp;VLOOKUP(P553,[1]Plan1!$B$2:$L$546,10,0)&amp;", "&amp;VLOOKUP(P553,[1]Plan1!$B$2:$L$546,11,0)</f>
        <v>R QUINZE DE NOVEMBRO , 465, , VILA SILVA , SAPUCAIA DO SUL, RS, CEP 93.210-000 , BR</v>
      </c>
      <c r="G553" s="92" t="s">
        <v>2654</v>
      </c>
      <c r="H553" s="92" t="s">
        <v>993</v>
      </c>
      <c r="I553" s="101">
        <v>3000</v>
      </c>
      <c r="J553" s="93"/>
      <c r="K553" s="94">
        <v>41992</v>
      </c>
      <c r="L553" s="39">
        <v>1308072</v>
      </c>
      <c r="P553" s="78">
        <v>2148188000145</v>
      </c>
    </row>
    <row r="554" spans="2:16" ht="13.5" customHeight="1" x14ac:dyDescent="0.2">
      <c r="B554" s="100" t="s">
        <v>30</v>
      </c>
      <c r="C554" s="92" t="s">
        <v>127</v>
      </c>
      <c r="D554" s="78">
        <v>2148188000145</v>
      </c>
      <c r="E554" s="92" t="str">
        <f t="shared" si="8"/>
        <v>02.148.188/0001-45</v>
      </c>
      <c r="F554" s="99" t="str">
        <f>VLOOKUP(P554,[1]Plan1!$B$2:$L$546,4,0)&amp;", "&amp;VLOOKUP(P554,[1]Plan1!$B$2:$L$546,5,0)&amp;", "&amp;VLOOKUP(P554,[1]Plan1!$B$2:$L$546,6,0)&amp;", "&amp;VLOOKUP(P554,[1]Plan1!$B$2:$L$546,7,0)&amp;", "&amp;VLOOKUP(P554,[1]Plan1!$B$2:$L$546,8,0)&amp;", "&amp;VLOOKUP(P554,[1]Plan1!$B$2:$L$546,9,0)&amp;", CEP "&amp;VLOOKUP(P554,[1]Plan1!$B$2:$L$546,10,0)&amp;", "&amp;VLOOKUP(P554,[1]Plan1!$B$2:$L$546,11,0)</f>
        <v>R QUINZE DE NOVEMBRO , 465, , VILA SILVA , SAPUCAIA DO SUL, RS, CEP 93.210-000 , BR</v>
      </c>
      <c r="G554" s="92" t="s">
        <v>2654</v>
      </c>
      <c r="H554" s="92" t="s">
        <v>994</v>
      </c>
      <c r="I554" s="101">
        <v>3442.45</v>
      </c>
      <c r="J554" s="93"/>
      <c r="K554" s="94">
        <v>41999</v>
      </c>
      <c r="L554" s="39">
        <v>1315621</v>
      </c>
      <c r="P554" s="78">
        <v>2148188000145</v>
      </c>
    </row>
    <row r="555" spans="2:16" ht="13.5" customHeight="1" x14ac:dyDescent="0.2">
      <c r="B555" s="100" t="s">
        <v>30</v>
      </c>
      <c r="C555" s="92" t="s">
        <v>127</v>
      </c>
      <c r="D555" s="78">
        <v>2148188000145</v>
      </c>
      <c r="E555" s="92" t="str">
        <f t="shared" si="8"/>
        <v>02.148.188/0001-45</v>
      </c>
      <c r="F555" s="99" t="str">
        <f>VLOOKUP(P555,[1]Plan1!$B$2:$L$546,4,0)&amp;", "&amp;VLOOKUP(P555,[1]Plan1!$B$2:$L$546,5,0)&amp;", "&amp;VLOOKUP(P555,[1]Plan1!$B$2:$L$546,6,0)&amp;", "&amp;VLOOKUP(P555,[1]Plan1!$B$2:$L$546,7,0)&amp;", "&amp;VLOOKUP(P555,[1]Plan1!$B$2:$L$546,8,0)&amp;", "&amp;VLOOKUP(P555,[1]Plan1!$B$2:$L$546,9,0)&amp;", CEP "&amp;VLOOKUP(P555,[1]Plan1!$B$2:$L$546,10,0)&amp;", "&amp;VLOOKUP(P555,[1]Plan1!$B$2:$L$546,11,0)</f>
        <v>R QUINZE DE NOVEMBRO , 465, , VILA SILVA , SAPUCAIA DO SUL, RS, CEP 93.210-000 , BR</v>
      </c>
      <c r="G555" s="92" t="s">
        <v>2654</v>
      </c>
      <c r="H555" s="92" t="s">
        <v>995</v>
      </c>
      <c r="I555" s="101">
        <v>250</v>
      </c>
      <c r="J555" s="93"/>
      <c r="K555" s="94">
        <v>41999</v>
      </c>
      <c r="L555" s="39">
        <v>1315622</v>
      </c>
      <c r="P555" s="78">
        <v>2148188000145</v>
      </c>
    </row>
    <row r="556" spans="2:16" ht="13.5" customHeight="1" x14ac:dyDescent="0.2">
      <c r="B556" s="100" t="s">
        <v>30</v>
      </c>
      <c r="C556" s="92" t="s">
        <v>127</v>
      </c>
      <c r="D556" s="78">
        <v>2148188000145</v>
      </c>
      <c r="E556" s="92" t="str">
        <f t="shared" si="8"/>
        <v>02.148.188/0001-45</v>
      </c>
      <c r="F556" s="99" t="str">
        <f>VLOOKUP(P556,[1]Plan1!$B$2:$L$546,4,0)&amp;", "&amp;VLOOKUP(P556,[1]Plan1!$B$2:$L$546,5,0)&amp;", "&amp;VLOOKUP(P556,[1]Plan1!$B$2:$L$546,6,0)&amp;", "&amp;VLOOKUP(P556,[1]Plan1!$B$2:$L$546,7,0)&amp;", "&amp;VLOOKUP(P556,[1]Plan1!$B$2:$L$546,8,0)&amp;", "&amp;VLOOKUP(P556,[1]Plan1!$B$2:$L$546,9,0)&amp;", CEP "&amp;VLOOKUP(P556,[1]Plan1!$B$2:$L$546,10,0)&amp;", "&amp;VLOOKUP(P556,[1]Plan1!$B$2:$L$546,11,0)</f>
        <v>R QUINZE DE NOVEMBRO , 465, , VILA SILVA , SAPUCAIA DO SUL, RS, CEP 93.210-000 , BR</v>
      </c>
      <c r="G556" s="92" t="s">
        <v>2654</v>
      </c>
      <c r="H556" s="92" t="s">
        <v>996</v>
      </c>
      <c r="I556" s="101">
        <v>4384.32</v>
      </c>
      <c r="J556" s="93"/>
      <c r="K556" s="94">
        <v>42006</v>
      </c>
      <c r="L556" s="39">
        <v>1309830</v>
      </c>
      <c r="P556" s="78">
        <v>2148188000145</v>
      </c>
    </row>
    <row r="557" spans="2:16" ht="13.5" customHeight="1" x14ac:dyDescent="0.2">
      <c r="B557" s="100" t="s">
        <v>30</v>
      </c>
      <c r="C557" s="92" t="s">
        <v>127</v>
      </c>
      <c r="D557" s="78">
        <v>2148188000145</v>
      </c>
      <c r="E557" s="92" t="str">
        <f t="shared" si="8"/>
        <v>02.148.188/0001-45</v>
      </c>
      <c r="F557" s="99" t="str">
        <f>VLOOKUP(P557,[1]Plan1!$B$2:$L$546,4,0)&amp;", "&amp;VLOOKUP(P557,[1]Plan1!$B$2:$L$546,5,0)&amp;", "&amp;VLOOKUP(P557,[1]Plan1!$B$2:$L$546,6,0)&amp;", "&amp;VLOOKUP(P557,[1]Plan1!$B$2:$L$546,7,0)&amp;", "&amp;VLOOKUP(P557,[1]Plan1!$B$2:$L$546,8,0)&amp;", "&amp;VLOOKUP(P557,[1]Plan1!$B$2:$L$546,9,0)&amp;", CEP "&amp;VLOOKUP(P557,[1]Plan1!$B$2:$L$546,10,0)&amp;", "&amp;VLOOKUP(P557,[1]Plan1!$B$2:$L$546,11,0)</f>
        <v>R QUINZE DE NOVEMBRO , 465, , VILA SILVA , SAPUCAIA DO SUL, RS, CEP 93.210-000 , BR</v>
      </c>
      <c r="G557" s="92" t="s">
        <v>2654</v>
      </c>
      <c r="H557" s="92" t="s">
        <v>997</v>
      </c>
      <c r="I557" s="101">
        <v>400</v>
      </c>
      <c r="J557" s="93"/>
      <c r="K557" s="94">
        <v>42006</v>
      </c>
      <c r="L557" s="39">
        <v>1315623</v>
      </c>
      <c r="P557" s="78">
        <v>2148188000145</v>
      </c>
    </row>
    <row r="558" spans="2:16" ht="13.5" customHeight="1" x14ac:dyDescent="0.2">
      <c r="B558" s="100" t="s">
        <v>30</v>
      </c>
      <c r="C558" s="92" t="s">
        <v>127</v>
      </c>
      <c r="D558" s="78">
        <v>2148188000145</v>
      </c>
      <c r="E558" s="92" t="str">
        <f t="shared" si="8"/>
        <v>02.148.188/0001-45</v>
      </c>
      <c r="F558" s="99" t="str">
        <f>VLOOKUP(P558,[1]Plan1!$B$2:$L$546,4,0)&amp;", "&amp;VLOOKUP(P558,[1]Plan1!$B$2:$L$546,5,0)&amp;", "&amp;VLOOKUP(P558,[1]Plan1!$B$2:$L$546,6,0)&amp;", "&amp;VLOOKUP(P558,[1]Plan1!$B$2:$L$546,7,0)&amp;", "&amp;VLOOKUP(P558,[1]Plan1!$B$2:$L$546,8,0)&amp;", "&amp;VLOOKUP(P558,[1]Plan1!$B$2:$L$546,9,0)&amp;", CEP "&amp;VLOOKUP(P558,[1]Plan1!$B$2:$L$546,10,0)&amp;", "&amp;VLOOKUP(P558,[1]Plan1!$B$2:$L$546,11,0)</f>
        <v>R QUINZE DE NOVEMBRO , 465, , VILA SILVA , SAPUCAIA DO SUL, RS, CEP 93.210-000 , BR</v>
      </c>
      <c r="G558" s="92" t="s">
        <v>2654</v>
      </c>
      <c r="H558" s="92" t="s">
        <v>998</v>
      </c>
      <c r="I558" s="101">
        <v>3994.32</v>
      </c>
      <c r="J558" s="93"/>
      <c r="K558" s="94">
        <v>42006</v>
      </c>
      <c r="L558" s="39">
        <v>1310594</v>
      </c>
      <c r="P558" s="78">
        <v>2148188000145</v>
      </c>
    </row>
    <row r="559" spans="2:16" ht="13.5" customHeight="1" x14ac:dyDescent="0.2">
      <c r="B559" s="100" t="s">
        <v>30</v>
      </c>
      <c r="C559" s="92" t="s">
        <v>127</v>
      </c>
      <c r="D559" s="78">
        <v>2148188000145</v>
      </c>
      <c r="E559" s="92" t="str">
        <f t="shared" si="8"/>
        <v>02.148.188/0001-45</v>
      </c>
      <c r="F559" s="99" t="str">
        <f>VLOOKUP(P559,[1]Plan1!$B$2:$L$546,4,0)&amp;", "&amp;VLOOKUP(P559,[1]Plan1!$B$2:$L$546,5,0)&amp;", "&amp;VLOOKUP(P559,[1]Plan1!$B$2:$L$546,6,0)&amp;", "&amp;VLOOKUP(P559,[1]Plan1!$B$2:$L$546,7,0)&amp;", "&amp;VLOOKUP(P559,[1]Plan1!$B$2:$L$546,8,0)&amp;", "&amp;VLOOKUP(P559,[1]Plan1!$B$2:$L$546,9,0)&amp;", CEP "&amp;VLOOKUP(P559,[1]Plan1!$B$2:$L$546,10,0)&amp;", "&amp;VLOOKUP(P559,[1]Plan1!$B$2:$L$546,11,0)</f>
        <v>R QUINZE DE NOVEMBRO , 465, , VILA SILVA , SAPUCAIA DO SUL, RS, CEP 93.210-000 , BR</v>
      </c>
      <c r="G559" s="92" t="s">
        <v>2654</v>
      </c>
      <c r="H559" s="92" t="s">
        <v>999</v>
      </c>
      <c r="I559" s="101">
        <v>3000</v>
      </c>
      <c r="J559" s="93"/>
      <c r="K559" s="94">
        <v>42007</v>
      </c>
      <c r="L559" s="39">
        <v>1315624</v>
      </c>
      <c r="P559" s="78">
        <v>2148188000145</v>
      </c>
    </row>
    <row r="560" spans="2:16" ht="13.5" customHeight="1" x14ac:dyDescent="0.2">
      <c r="B560" s="100" t="s">
        <v>30</v>
      </c>
      <c r="C560" s="92" t="s">
        <v>127</v>
      </c>
      <c r="D560" s="78">
        <v>2148188000145</v>
      </c>
      <c r="E560" s="92" t="str">
        <f t="shared" si="8"/>
        <v>02.148.188/0001-45</v>
      </c>
      <c r="F560" s="99" t="str">
        <f>VLOOKUP(P560,[1]Plan1!$B$2:$L$546,4,0)&amp;", "&amp;VLOOKUP(P560,[1]Plan1!$B$2:$L$546,5,0)&amp;", "&amp;VLOOKUP(P560,[1]Plan1!$B$2:$L$546,6,0)&amp;", "&amp;VLOOKUP(P560,[1]Plan1!$B$2:$L$546,7,0)&amp;", "&amp;VLOOKUP(P560,[1]Plan1!$B$2:$L$546,8,0)&amp;", "&amp;VLOOKUP(P560,[1]Plan1!$B$2:$L$546,9,0)&amp;", CEP "&amp;VLOOKUP(P560,[1]Plan1!$B$2:$L$546,10,0)&amp;", "&amp;VLOOKUP(P560,[1]Plan1!$B$2:$L$546,11,0)</f>
        <v>R QUINZE DE NOVEMBRO , 465, , VILA SILVA , SAPUCAIA DO SUL, RS, CEP 93.210-000 , BR</v>
      </c>
      <c r="G560" s="92" t="s">
        <v>2654</v>
      </c>
      <c r="H560" s="92" t="s">
        <v>1000</v>
      </c>
      <c r="I560" s="101">
        <v>4024.09</v>
      </c>
      <c r="J560" s="93"/>
      <c r="K560" s="94">
        <v>42060</v>
      </c>
      <c r="L560" s="39">
        <v>1325204</v>
      </c>
      <c r="P560" s="78">
        <v>2148188000145</v>
      </c>
    </row>
    <row r="561" spans="2:16" ht="13.5" customHeight="1" x14ac:dyDescent="0.2">
      <c r="B561" s="100" t="s">
        <v>30</v>
      </c>
      <c r="C561" s="92" t="s">
        <v>127</v>
      </c>
      <c r="D561" s="78">
        <v>2148188000145</v>
      </c>
      <c r="E561" s="92" t="str">
        <f t="shared" si="8"/>
        <v>02.148.188/0001-45</v>
      </c>
      <c r="F561" s="99" t="str">
        <f>VLOOKUP(P561,[1]Plan1!$B$2:$L$546,4,0)&amp;", "&amp;VLOOKUP(P561,[1]Plan1!$B$2:$L$546,5,0)&amp;", "&amp;VLOOKUP(P561,[1]Plan1!$B$2:$L$546,6,0)&amp;", "&amp;VLOOKUP(P561,[1]Plan1!$B$2:$L$546,7,0)&amp;", "&amp;VLOOKUP(P561,[1]Plan1!$B$2:$L$546,8,0)&amp;", "&amp;VLOOKUP(P561,[1]Plan1!$B$2:$L$546,9,0)&amp;", CEP "&amp;VLOOKUP(P561,[1]Plan1!$B$2:$L$546,10,0)&amp;", "&amp;VLOOKUP(P561,[1]Plan1!$B$2:$L$546,11,0)</f>
        <v>R QUINZE DE NOVEMBRO , 465, , VILA SILVA , SAPUCAIA DO SUL, RS, CEP 93.210-000 , BR</v>
      </c>
      <c r="G561" s="92" t="s">
        <v>2654</v>
      </c>
      <c r="H561" s="92" t="s">
        <v>1001</v>
      </c>
      <c r="I561" s="101">
        <v>400</v>
      </c>
      <c r="J561" s="93"/>
      <c r="K561" s="94">
        <v>42060</v>
      </c>
      <c r="L561" s="39">
        <v>1324730</v>
      </c>
      <c r="P561" s="78">
        <v>2148188000145</v>
      </c>
    </row>
    <row r="562" spans="2:16" ht="13.5" customHeight="1" x14ac:dyDescent="0.2">
      <c r="B562" s="100" t="s">
        <v>30</v>
      </c>
      <c r="C562" s="92" t="s">
        <v>127</v>
      </c>
      <c r="D562" s="78">
        <v>2148188000145</v>
      </c>
      <c r="E562" s="92" t="str">
        <f t="shared" si="8"/>
        <v>02.148.188/0001-45</v>
      </c>
      <c r="F562" s="99" t="str">
        <f>VLOOKUP(P562,[1]Plan1!$B$2:$L$546,4,0)&amp;", "&amp;VLOOKUP(P562,[1]Plan1!$B$2:$L$546,5,0)&amp;", "&amp;VLOOKUP(P562,[1]Plan1!$B$2:$L$546,6,0)&amp;", "&amp;VLOOKUP(P562,[1]Plan1!$B$2:$L$546,7,0)&amp;", "&amp;VLOOKUP(P562,[1]Plan1!$B$2:$L$546,8,0)&amp;", "&amp;VLOOKUP(P562,[1]Plan1!$B$2:$L$546,9,0)&amp;", CEP "&amp;VLOOKUP(P562,[1]Plan1!$B$2:$L$546,10,0)&amp;", "&amp;VLOOKUP(P562,[1]Plan1!$B$2:$L$546,11,0)</f>
        <v>R QUINZE DE NOVEMBRO , 465, , VILA SILVA , SAPUCAIA DO SUL, RS, CEP 93.210-000 , BR</v>
      </c>
      <c r="G562" s="92" t="s">
        <v>2654</v>
      </c>
      <c r="H562" s="92" t="s">
        <v>1002</v>
      </c>
      <c r="I562" s="101">
        <v>5789</v>
      </c>
      <c r="J562" s="93"/>
      <c r="K562" s="94">
        <v>42009</v>
      </c>
      <c r="L562" s="39">
        <v>1314286</v>
      </c>
      <c r="P562" s="78">
        <v>2148188000145</v>
      </c>
    </row>
    <row r="563" spans="2:16" ht="13.5" customHeight="1" x14ac:dyDescent="0.2">
      <c r="B563" s="100" t="s">
        <v>30</v>
      </c>
      <c r="C563" s="92" t="s">
        <v>127</v>
      </c>
      <c r="D563" s="78">
        <v>2148188000145</v>
      </c>
      <c r="E563" s="92" t="str">
        <f t="shared" si="8"/>
        <v>02.148.188/0001-45</v>
      </c>
      <c r="F563" s="99" t="str">
        <f>VLOOKUP(P563,[1]Plan1!$B$2:$L$546,4,0)&amp;", "&amp;VLOOKUP(P563,[1]Plan1!$B$2:$L$546,5,0)&amp;", "&amp;VLOOKUP(P563,[1]Plan1!$B$2:$L$546,6,0)&amp;", "&amp;VLOOKUP(P563,[1]Plan1!$B$2:$L$546,7,0)&amp;", "&amp;VLOOKUP(P563,[1]Plan1!$B$2:$L$546,8,0)&amp;", "&amp;VLOOKUP(P563,[1]Plan1!$B$2:$L$546,9,0)&amp;", CEP "&amp;VLOOKUP(P563,[1]Plan1!$B$2:$L$546,10,0)&amp;", "&amp;VLOOKUP(P563,[1]Plan1!$B$2:$L$546,11,0)</f>
        <v>R QUINZE DE NOVEMBRO , 465, , VILA SILVA , SAPUCAIA DO SUL, RS, CEP 93.210-000 , BR</v>
      </c>
      <c r="G563" s="92" t="s">
        <v>2654</v>
      </c>
      <c r="H563" s="92" t="s">
        <v>1003</v>
      </c>
      <c r="I563" s="101">
        <v>250</v>
      </c>
      <c r="J563" s="93"/>
      <c r="K563" s="94">
        <v>42010</v>
      </c>
      <c r="L563" s="39">
        <v>1314287</v>
      </c>
      <c r="P563" s="78">
        <v>2148188000145</v>
      </c>
    </row>
    <row r="564" spans="2:16" ht="13.5" customHeight="1" x14ac:dyDescent="0.2">
      <c r="B564" s="100" t="s">
        <v>30</v>
      </c>
      <c r="C564" s="92" t="s">
        <v>127</v>
      </c>
      <c r="D564" s="78">
        <v>2148188000145</v>
      </c>
      <c r="E564" s="92" t="str">
        <f t="shared" si="8"/>
        <v>02.148.188/0001-45</v>
      </c>
      <c r="F564" s="99" t="str">
        <f>VLOOKUP(P564,[1]Plan1!$B$2:$L$546,4,0)&amp;", "&amp;VLOOKUP(P564,[1]Plan1!$B$2:$L$546,5,0)&amp;", "&amp;VLOOKUP(P564,[1]Plan1!$B$2:$L$546,6,0)&amp;", "&amp;VLOOKUP(P564,[1]Plan1!$B$2:$L$546,7,0)&amp;", "&amp;VLOOKUP(P564,[1]Plan1!$B$2:$L$546,8,0)&amp;", "&amp;VLOOKUP(P564,[1]Plan1!$B$2:$L$546,9,0)&amp;", CEP "&amp;VLOOKUP(P564,[1]Plan1!$B$2:$L$546,10,0)&amp;", "&amp;VLOOKUP(P564,[1]Plan1!$B$2:$L$546,11,0)</f>
        <v>R QUINZE DE NOVEMBRO , 465, , VILA SILVA , SAPUCAIA DO SUL, RS, CEP 93.210-000 , BR</v>
      </c>
      <c r="G564" s="92" t="s">
        <v>2654</v>
      </c>
      <c r="H564" s="92" t="s">
        <v>1004</v>
      </c>
      <c r="I564" s="101">
        <v>400</v>
      </c>
      <c r="J564" s="93"/>
      <c r="K564" s="94">
        <v>42010</v>
      </c>
      <c r="L564" s="39">
        <v>1314288</v>
      </c>
      <c r="P564" s="78">
        <v>2148188000145</v>
      </c>
    </row>
    <row r="565" spans="2:16" ht="13.5" customHeight="1" x14ac:dyDescent="0.2">
      <c r="B565" s="100" t="s">
        <v>30</v>
      </c>
      <c r="C565" s="92" t="s">
        <v>127</v>
      </c>
      <c r="D565" s="78">
        <v>2148188000145</v>
      </c>
      <c r="E565" s="92" t="str">
        <f t="shared" si="8"/>
        <v>02.148.188/0001-45</v>
      </c>
      <c r="F565" s="99" t="str">
        <f>VLOOKUP(P565,[1]Plan1!$B$2:$L$546,4,0)&amp;", "&amp;VLOOKUP(P565,[1]Plan1!$B$2:$L$546,5,0)&amp;", "&amp;VLOOKUP(P565,[1]Plan1!$B$2:$L$546,6,0)&amp;", "&amp;VLOOKUP(P565,[1]Plan1!$B$2:$L$546,7,0)&amp;", "&amp;VLOOKUP(P565,[1]Plan1!$B$2:$L$546,8,0)&amp;", "&amp;VLOOKUP(P565,[1]Plan1!$B$2:$L$546,9,0)&amp;", CEP "&amp;VLOOKUP(P565,[1]Plan1!$B$2:$L$546,10,0)&amp;", "&amp;VLOOKUP(P565,[1]Plan1!$B$2:$L$546,11,0)</f>
        <v>R QUINZE DE NOVEMBRO , 465, , VILA SILVA , SAPUCAIA DO SUL, RS, CEP 93.210-000 , BR</v>
      </c>
      <c r="G565" s="92" t="s">
        <v>2654</v>
      </c>
      <c r="H565" s="92" t="s">
        <v>1005</v>
      </c>
      <c r="I565" s="101">
        <v>5376.36</v>
      </c>
      <c r="J565" s="93"/>
      <c r="K565" s="94">
        <v>42014</v>
      </c>
      <c r="L565" s="39">
        <v>1312899</v>
      </c>
      <c r="P565" s="78">
        <v>2148188000145</v>
      </c>
    </row>
    <row r="566" spans="2:16" ht="13.5" customHeight="1" x14ac:dyDescent="0.2">
      <c r="B566" s="100" t="s">
        <v>30</v>
      </c>
      <c r="C566" s="92" t="s">
        <v>127</v>
      </c>
      <c r="D566" s="78">
        <v>2148188000145</v>
      </c>
      <c r="E566" s="92" t="str">
        <f t="shared" si="8"/>
        <v>02.148.188/0001-45</v>
      </c>
      <c r="F566" s="99" t="str">
        <f>VLOOKUP(P566,[1]Plan1!$B$2:$L$546,4,0)&amp;", "&amp;VLOOKUP(P566,[1]Plan1!$B$2:$L$546,5,0)&amp;", "&amp;VLOOKUP(P566,[1]Plan1!$B$2:$L$546,6,0)&amp;", "&amp;VLOOKUP(P566,[1]Plan1!$B$2:$L$546,7,0)&amp;", "&amp;VLOOKUP(P566,[1]Plan1!$B$2:$L$546,8,0)&amp;", "&amp;VLOOKUP(P566,[1]Plan1!$B$2:$L$546,9,0)&amp;", CEP "&amp;VLOOKUP(P566,[1]Plan1!$B$2:$L$546,10,0)&amp;", "&amp;VLOOKUP(P566,[1]Plan1!$B$2:$L$546,11,0)</f>
        <v>R QUINZE DE NOVEMBRO , 465, , VILA SILVA , SAPUCAIA DO SUL, RS, CEP 93.210-000 , BR</v>
      </c>
      <c r="G566" s="92" t="s">
        <v>2654</v>
      </c>
      <c r="H566" s="92" t="s">
        <v>1006</v>
      </c>
      <c r="I566" s="101">
        <v>250</v>
      </c>
      <c r="J566" s="93"/>
      <c r="K566" s="94">
        <v>42017</v>
      </c>
      <c r="L566" s="39">
        <v>1315625</v>
      </c>
      <c r="P566" s="78">
        <v>2148188000145</v>
      </c>
    </row>
    <row r="567" spans="2:16" ht="13.5" customHeight="1" x14ac:dyDescent="0.2">
      <c r="B567" s="100" t="s">
        <v>30</v>
      </c>
      <c r="C567" s="92" t="s">
        <v>127</v>
      </c>
      <c r="D567" s="78">
        <v>2148188000145</v>
      </c>
      <c r="E567" s="92" t="str">
        <f t="shared" si="8"/>
        <v>02.148.188/0001-45</v>
      </c>
      <c r="F567" s="99" t="str">
        <f>VLOOKUP(P567,[1]Plan1!$B$2:$L$546,4,0)&amp;", "&amp;VLOOKUP(P567,[1]Plan1!$B$2:$L$546,5,0)&amp;", "&amp;VLOOKUP(P567,[1]Plan1!$B$2:$L$546,6,0)&amp;", "&amp;VLOOKUP(P567,[1]Plan1!$B$2:$L$546,7,0)&amp;", "&amp;VLOOKUP(P567,[1]Plan1!$B$2:$L$546,8,0)&amp;", "&amp;VLOOKUP(P567,[1]Plan1!$B$2:$L$546,9,0)&amp;", CEP "&amp;VLOOKUP(P567,[1]Plan1!$B$2:$L$546,10,0)&amp;", "&amp;VLOOKUP(P567,[1]Plan1!$B$2:$L$546,11,0)</f>
        <v>R QUINZE DE NOVEMBRO , 465, , VILA SILVA , SAPUCAIA DO SUL, RS, CEP 93.210-000 , BR</v>
      </c>
      <c r="G567" s="92" t="s">
        <v>2654</v>
      </c>
      <c r="H567" s="92" t="s">
        <v>1007</v>
      </c>
      <c r="I567" s="101">
        <v>740</v>
      </c>
      <c r="J567" s="93"/>
      <c r="K567" s="94">
        <v>42017</v>
      </c>
      <c r="L567" s="39">
        <v>1333240</v>
      </c>
      <c r="P567" s="78">
        <v>2148188000145</v>
      </c>
    </row>
    <row r="568" spans="2:16" ht="13.5" customHeight="1" x14ac:dyDescent="0.2">
      <c r="B568" s="100" t="s">
        <v>30</v>
      </c>
      <c r="C568" s="92" t="s">
        <v>127</v>
      </c>
      <c r="D568" s="78">
        <v>2148188000145</v>
      </c>
      <c r="E568" s="92" t="str">
        <f t="shared" si="8"/>
        <v>02.148.188/0001-45</v>
      </c>
      <c r="F568" s="99" t="str">
        <f>VLOOKUP(P568,[1]Plan1!$B$2:$L$546,4,0)&amp;", "&amp;VLOOKUP(P568,[1]Plan1!$B$2:$L$546,5,0)&amp;", "&amp;VLOOKUP(P568,[1]Plan1!$B$2:$L$546,6,0)&amp;", "&amp;VLOOKUP(P568,[1]Plan1!$B$2:$L$546,7,0)&amp;", "&amp;VLOOKUP(P568,[1]Plan1!$B$2:$L$546,8,0)&amp;", "&amp;VLOOKUP(P568,[1]Plan1!$B$2:$L$546,9,0)&amp;", CEP "&amp;VLOOKUP(P568,[1]Plan1!$B$2:$L$546,10,0)&amp;", "&amp;VLOOKUP(P568,[1]Plan1!$B$2:$L$546,11,0)</f>
        <v>R QUINZE DE NOVEMBRO , 465, , VILA SILVA , SAPUCAIA DO SUL, RS, CEP 93.210-000 , BR</v>
      </c>
      <c r="G568" s="92" t="s">
        <v>2654</v>
      </c>
      <c r="H568" s="92" t="s">
        <v>1008</v>
      </c>
      <c r="I568" s="101">
        <v>935</v>
      </c>
      <c r="J568" s="93"/>
      <c r="K568" s="94">
        <v>42018</v>
      </c>
      <c r="L568" s="39">
        <v>1314289</v>
      </c>
      <c r="P568" s="78">
        <v>2148188000145</v>
      </c>
    </row>
    <row r="569" spans="2:16" ht="13.5" customHeight="1" x14ac:dyDescent="0.2">
      <c r="B569" s="100" t="s">
        <v>30</v>
      </c>
      <c r="C569" s="92" t="s">
        <v>127</v>
      </c>
      <c r="D569" s="78">
        <v>2148188000145</v>
      </c>
      <c r="E569" s="92" t="str">
        <f t="shared" si="8"/>
        <v>02.148.188/0001-45</v>
      </c>
      <c r="F569" s="99" t="str">
        <f>VLOOKUP(P569,[1]Plan1!$B$2:$L$546,4,0)&amp;", "&amp;VLOOKUP(P569,[1]Plan1!$B$2:$L$546,5,0)&amp;", "&amp;VLOOKUP(P569,[1]Plan1!$B$2:$L$546,6,0)&amp;", "&amp;VLOOKUP(P569,[1]Plan1!$B$2:$L$546,7,0)&amp;", "&amp;VLOOKUP(P569,[1]Plan1!$B$2:$L$546,8,0)&amp;", "&amp;VLOOKUP(P569,[1]Plan1!$B$2:$L$546,9,0)&amp;", CEP "&amp;VLOOKUP(P569,[1]Plan1!$B$2:$L$546,10,0)&amp;", "&amp;VLOOKUP(P569,[1]Plan1!$B$2:$L$546,11,0)</f>
        <v>R QUINZE DE NOVEMBRO , 465, , VILA SILVA , SAPUCAIA DO SUL, RS, CEP 93.210-000 , BR</v>
      </c>
      <c r="G569" s="92" t="s">
        <v>2654</v>
      </c>
      <c r="H569" s="92" t="s">
        <v>1009</v>
      </c>
      <c r="I569" s="101">
        <v>850</v>
      </c>
      <c r="J569" s="93"/>
      <c r="K569" s="94">
        <v>42018</v>
      </c>
      <c r="L569" s="39">
        <v>1314290</v>
      </c>
      <c r="P569" s="78">
        <v>2148188000145</v>
      </c>
    </row>
    <row r="570" spans="2:16" ht="13.5" customHeight="1" x14ac:dyDescent="0.2">
      <c r="B570" s="100" t="s">
        <v>30</v>
      </c>
      <c r="C570" s="92" t="s">
        <v>127</v>
      </c>
      <c r="D570" s="78">
        <v>2148188000145</v>
      </c>
      <c r="E570" s="92" t="str">
        <f t="shared" si="8"/>
        <v>02.148.188/0001-45</v>
      </c>
      <c r="F570" s="99" t="str">
        <f>VLOOKUP(P570,[1]Plan1!$B$2:$L$546,4,0)&amp;", "&amp;VLOOKUP(P570,[1]Plan1!$B$2:$L$546,5,0)&amp;", "&amp;VLOOKUP(P570,[1]Plan1!$B$2:$L$546,6,0)&amp;", "&amp;VLOOKUP(P570,[1]Plan1!$B$2:$L$546,7,0)&amp;", "&amp;VLOOKUP(P570,[1]Plan1!$B$2:$L$546,8,0)&amp;", "&amp;VLOOKUP(P570,[1]Plan1!$B$2:$L$546,9,0)&amp;", CEP "&amp;VLOOKUP(P570,[1]Plan1!$B$2:$L$546,10,0)&amp;", "&amp;VLOOKUP(P570,[1]Plan1!$B$2:$L$546,11,0)</f>
        <v>R QUINZE DE NOVEMBRO , 465, , VILA SILVA , SAPUCAIA DO SUL, RS, CEP 93.210-000 , BR</v>
      </c>
      <c r="G570" s="92" t="s">
        <v>2654</v>
      </c>
      <c r="H570" s="92" t="s">
        <v>1010</v>
      </c>
      <c r="I570" s="101">
        <v>6215.21</v>
      </c>
      <c r="J570" s="93"/>
      <c r="K570" s="94">
        <v>42018</v>
      </c>
      <c r="L570" s="39">
        <v>1314857</v>
      </c>
      <c r="P570" s="78">
        <v>2148188000145</v>
      </c>
    </row>
    <row r="571" spans="2:16" ht="13.5" customHeight="1" x14ac:dyDescent="0.2">
      <c r="B571" s="100" t="s">
        <v>30</v>
      </c>
      <c r="C571" s="92" t="s">
        <v>127</v>
      </c>
      <c r="D571" s="78">
        <v>2148188000145</v>
      </c>
      <c r="E571" s="92" t="str">
        <f t="shared" si="8"/>
        <v>02.148.188/0001-45</v>
      </c>
      <c r="F571" s="99" t="str">
        <f>VLOOKUP(P571,[1]Plan1!$B$2:$L$546,4,0)&amp;", "&amp;VLOOKUP(P571,[1]Plan1!$B$2:$L$546,5,0)&amp;", "&amp;VLOOKUP(P571,[1]Plan1!$B$2:$L$546,6,0)&amp;", "&amp;VLOOKUP(P571,[1]Plan1!$B$2:$L$546,7,0)&amp;", "&amp;VLOOKUP(P571,[1]Plan1!$B$2:$L$546,8,0)&amp;", "&amp;VLOOKUP(P571,[1]Plan1!$B$2:$L$546,9,0)&amp;", CEP "&amp;VLOOKUP(P571,[1]Plan1!$B$2:$L$546,10,0)&amp;", "&amp;VLOOKUP(P571,[1]Plan1!$B$2:$L$546,11,0)</f>
        <v>R QUINZE DE NOVEMBRO , 465, , VILA SILVA , SAPUCAIA DO SUL, RS, CEP 93.210-000 , BR</v>
      </c>
      <c r="G571" s="92" t="s">
        <v>2654</v>
      </c>
      <c r="H571" s="92" t="s">
        <v>1011</v>
      </c>
      <c r="I571" s="101">
        <v>5376.36</v>
      </c>
      <c r="J571" s="93"/>
      <c r="K571" s="94">
        <v>42060</v>
      </c>
      <c r="L571" s="39">
        <v>1318264</v>
      </c>
      <c r="P571" s="78">
        <v>2148188000145</v>
      </c>
    </row>
    <row r="572" spans="2:16" ht="13.5" customHeight="1" x14ac:dyDescent="0.2">
      <c r="B572" s="100" t="s">
        <v>30</v>
      </c>
      <c r="C572" s="92" t="s">
        <v>127</v>
      </c>
      <c r="D572" s="78">
        <v>2148188000145</v>
      </c>
      <c r="E572" s="92" t="str">
        <f t="shared" si="8"/>
        <v>02.148.188/0001-45</v>
      </c>
      <c r="F572" s="99" t="str">
        <f>VLOOKUP(P572,[1]Plan1!$B$2:$L$546,4,0)&amp;", "&amp;VLOOKUP(P572,[1]Plan1!$B$2:$L$546,5,0)&amp;", "&amp;VLOOKUP(P572,[1]Plan1!$B$2:$L$546,6,0)&amp;", "&amp;VLOOKUP(P572,[1]Plan1!$B$2:$L$546,7,0)&amp;", "&amp;VLOOKUP(P572,[1]Plan1!$B$2:$L$546,8,0)&amp;", "&amp;VLOOKUP(P572,[1]Plan1!$B$2:$L$546,9,0)&amp;", CEP "&amp;VLOOKUP(P572,[1]Plan1!$B$2:$L$546,10,0)&amp;", "&amp;VLOOKUP(P572,[1]Plan1!$B$2:$L$546,11,0)</f>
        <v>R QUINZE DE NOVEMBRO , 465, , VILA SILVA , SAPUCAIA DO SUL, RS, CEP 93.210-000 , BR</v>
      </c>
      <c r="G572" s="92" t="s">
        <v>2654</v>
      </c>
      <c r="H572" s="92" t="s">
        <v>1012</v>
      </c>
      <c r="I572" s="101">
        <v>250</v>
      </c>
      <c r="J572" s="93"/>
      <c r="K572" s="94">
        <v>42060</v>
      </c>
      <c r="L572" s="39">
        <v>1319846</v>
      </c>
      <c r="P572" s="78">
        <v>2148188000145</v>
      </c>
    </row>
    <row r="573" spans="2:16" ht="13.5" customHeight="1" x14ac:dyDescent="0.2">
      <c r="B573" s="100" t="s">
        <v>30</v>
      </c>
      <c r="C573" s="92" t="s">
        <v>127</v>
      </c>
      <c r="D573" s="78">
        <v>2148188000145</v>
      </c>
      <c r="E573" s="92" t="str">
        <f t="shared" si="8"/>
        <v>02.148.188/0001-45</v>
      </c>
      <c r="F573" s="99" t="str">
        <f>VLOOKUP(P573,[1]Plan1!$B$2:$L$546,4,0)&amp;", "&amp;VLOOKUP(P573,[1]Plan1!$B$2:$L$546,5,0)&amp;", "&amp;VLOOKUP(P573,[1]Plan1!$B$2:$L$546,6,0)&amp;", "&amp;VLOOKUP(P573,[1]Plan1!$B$2:$L$546,7,0)&amp;", "&amp;VLOOKUP(P573,[1]Plan1!$B$2:$L$546,8,0)&amp;", "&amp;VLOOKUP(P573,[1]Plan1!$B$2:$L$546,9,0)&amp;", CEP "&amp;VLOOKUP(P573,[1]Plan1!$B$2:$L$546,10,0)&amp;", "&amp;VLOOKUP(P573,[1]Plan1!$B$2:$L$546,11,0)</f>
        <v>R QUINZE DE NOVEMBRO , 465, , VILA SILVA , SAPUCAIA DO SUL, RS, CEP 93.210-000 , BR</v>
      </c>
      <c r="G573" s="92" t="s">
        <v>2654</v>
      </c>
      <c r="H573" s="92" t="s">
        <v>1013</v>
      </c>
      <c r="I573" s="101">
        <v>400</v>
      </c>
      <c r="J573" s="93"/>
      <c r="K573" s="94">
        <v>42060</v>
      </c>
      <c r="L573" s="39">
        <v>1319847</v>
      </c>
      <c r="P573" s="78">
        <v>2148188000145</v>
      </c>
    </row>
    <row r="574" spans="2:16" ht="13.5" customHeight="1" x14ac:dyDescent="0.2">
      <c r="B574" s="100" t="s">
        <v>30</v>
      </c>
      <c r="C574" s="92" t="s">
        <v>127</v>
      </c>
      <c r="D574" s="78">
        <v>2148188000145</v>
      </c>
      <c r="E574" s="92" t="str">
        <f t="shared" si="8"/>
        <v>02.148.188/0001-45</v>
      </c>
      <c r="F574" s="99" t="str">
        <f>VLOOKUP(P574,[1]Plan1!$B$2:$L$546,4,0)&amp;", "&amp;VLOOKUP(P574,[1]Plan1!$B$2:$L$546,5,0)&amp;", "&amp;VLOOKUP(P574,[1]Plan1!$B$2:$L$546,6,0)&amp;", "&amp;VLOOKUP(P574,[1]Plan1!$B$2:$L$546,7,0)&amp;", "&amp;VLOOKUP(P574,[1]Plan1!$B$2:$L$546,8,0)&amp;", "&amp;VLOOKUP(P574,[1]Plan1!$B$2:$L$546,9,0)&amp;", CEP "&amp;VLOOKUP(P574,[1]Plan1!$B$2:$L$546,10,0)&amp;", "&amp;VLOOKUP(P574,[1]Plan1!$B$2:$L$546,11,0)</f>
        <v>R QUINZE DE NOVEMBRO , 465, , VILA SILVA , SAPUCAIA DO SUL, RS, CEP 93.210-000 , BR</v>
      </c>
      <c r="G574" s="92" t="s">
        <v>2654</v>
      </c>
      <c r="H574" s="92" t="s">
        <v>1014</v>
      </c>
      <c r="I574" s="101">
        <v>3000</v>
      </c>
      <c r="J574" s="93"/>
      <c r="K574" s="94">
        <v>42060</v>
      </c>
      <c r="L574" s="39">
        <v>1319848</v>
      </c>
      <c r="P574" s="78">
        <v>2148188000145</v>
      </c>
    </row>
    <row r="575" spans="2:16" ht="13.5" customHeight="1" x14ac:dyDescent="0.2">
      <c r="B575" s="100" t="s">
        <v>30</v>
      </c>
      <c r="C575" s="92" t="s">
        <v>127</v>
      </c>
      <c r="D575" s="78">
        <v>2148188000145</v>
      </c>
      <c r="E575" s="92" t="str">
        <f t="shared" si="8"/>
        <v>02.148.188/0001-45</v>
      </c>
      <c r="F575" s="99" t="str">
        <f>VLOOKUP(P575,[1]Plan1!$B$2:$L$546,4,0)&amp;", "&amp;VLOOKUP(P575,[1]Plan1!$B$2:$L$546,5,0)&amp;", "&amp;VLOOKUP(P575,[1]Plan1!$B$2:$L$546,6,0)&amp;", "&amp;VLOOKUP(P575,[1]Plan1!$B$2:$L$546,7,0)&amp;", "&amp;VLOOKUP(P575,[1]Plan1!$B$2:$L$546,8,0)&amp;", "&amp;VLOOKUP(P575,[1]Plan1!$B$2:$L$546,9,0)&amp;", CEP "&amp;VLOOKUP(P575,[1]Plan1!$B$2:$L$546,10,0)&amp;", "&amp;VLOOKUP(P575,[1]Plan1!$B$2:$L$546,11,0)</f>
        <v>R QUINZE DE NOVEMBRO , 465, , VILA SILVA , SAPUCAIA DO SUL, RS, CEP 93.210-000 , BR</v>
      </c>
      <c r="G575" s="92" t="s">
        <v>2654</v>
      </c>
      <c r="H575" s="92" t="s">
        <v>1015</v>
      </c>
      <c r="I575" s="101">
        <v>10177.73</v>
      </c>
      <c r="J575" s="93"/>
      <c r="K575" s="94">
        <v>42069</v>
      </c>
      <c r="L575" s="39">
        <v>1323375</v>
      </c>
      <c r="P575" s="78">
        <v>2148188000145</v>
      </c>
    </row>
    <row r="576" spans="2:16" ht="13.5" customHeight="1" x14ac:dyDescent="0.2">
      <c r="B576" s="100" t="s">
        <v>30</v>
      </c>
      <c r="C576" s="92" t="s">
        <v>127</v>
      </c>
      <c r="D576" s="78">
        <v>2148188000145</v>
      </c>
      <c r="E576" s="92" t="str">
        <f t="shared" si="8"/>
        <v>02.148.188/0001-45</v>
      </c>
      <c r="F576" s="99" t="str">
        <f>VLOOKUP(P576,[1]Plan1!$B$2:$L$546,4,0)&amp;", "&amp;VLOOKUP(P576,[1]Plan1!$B$2:$L$546,5,0)&amp;", "&amp;VLOOKUP(P576,[1]Plan1!$B$2:$L$546,6,0)&amp;", "&amp;VLOOKUP(P576,[1]Plan1!$B$2:$L$546,7,0)&amp;", "&amp;VLOOKUP(P576,[1]Plan1!$B$2:$L$546,8,0)&amp;", "&amp;VLOOKUP(P576,[1]Plan1!$B$2:$L$546,9,0)&amp;", CEP "&amp;VLOOKUP(P576,[1]Plan1!$B$2:$L$546,10,0)&amp;", "&amp;VLOOKUP(P576,[1]Plan1!$B$2:$L$546,11,0)</f>
        <v>R QUINZE DE NOVEMBRO , 465, , VILA SILVA , SAPUCAIA DO SUL, RS, CEP 93.210-000 , BR</v>
      </c>
      <c r="G576" s="92" t="s">
        <v>2654</v>
      </c>
      <c r="H576" s="92" t="s">
        <v>1016</v>
      </c>
      <c r="I576" s="101">
        <v>250</v>
      </c>
      <c r="J576" s="93"/>
      <c r="K576" s="94">
        <v>42060</v>
      </c>
      <c r="L576" s="39">
        <v>1324731</v>
      </c>
      <c r="P576" s="78">
        <v>2148188000145</v>
      </c>
    </row>
    <row r="577" spans="2:16" ht="13.5" customHeight="1" x14ac:dyDescent="0.2">
      <c r="B577" s="100" t="s">
        <v>30</v>
      </c>
      <c r="C577" s="92" t="s">
        <v>127</v>
      </c>
      <c r="D577" s="78">
        <v>2148188000145</v>
      </c>
      <c r="E577" s="92" t="str">
        <f t="shared" si="8"/>
        <v>02.148.188/0001-45</v>
      </c>
      <c r="F577" s="99" t="str">
        <f>VLOOKUP(P577,[1]Plan1!$B$2:$L$546,4,0)&amp;", "&amp;VLOOKUP(P577,[1]Plan1!$B$2:$L$546,5,0)&amp;", "&amp;VLOOKUP(P577,[1]Plan1!$B$2:$L$546,6,0)&amp;", "&amp;VLOOKUP(P577,[1]Plan1!$B$2:$L$546,7,0)&amp;", "&amp;VLOOKUP(P577,[1]Plan1!$B$2:$L$546,8,0)&amp;", "&amp;VLOOKUP(P577,[1]Plan1!$B$2:$L$546,9,0)&amp;", CEP "&amp;VLOOKUP(P577,[1]Plan1!$B$2:$L$546,10,0)&amp;", "&amp;VLOOKUP(P577,[1]Plan1!$B$2:$L$546,11,0)</f>
        <v>R QUINZE DE NOVEMBRO , 465, , VILA SILVA , SAPUCAIA DO SUL, RS, CEP 93.210-000 , BR</v>
      </c>
      <c r="G577" s="92" t="s">
        <v>2654</v>
      </c>
      <c r="H577" s="92" t="s">
        <v>1017</v>
      </c>
      <c r="I577" s="101">
        <v>5376.36</v>
      </c>
      <c r="J577" s="93"/>
      <c r="K577" s="94">
        <v>42094</v>
      </c>
      <c r="L577" s="39">
        <v>1338300</v>
      </c>
      <c r="P577" s="78">
        <v>2148188000145</v>
      </c>
    </row>
    <row r="578" spans="2:16" ht="13.5" customHeight="1" x14ac:dyDescent="0.2">
      <c r="B578" s="100" t="s">
        <v>30</v>
      </c>
      <c r="C578" s="92" t="s">
        <v>127</v>
      </c>
      <c r="D578" s="78">
        <v>2148188000145</v>
      </c>
      <c r="E578" s="92" t="str">
        <f t="shared" si="8"/>
        <v>02.148.188/0001-45</v>
      </c>
      <c r="F578" s="99" t="str">
        <f>VLOOKUP(P578,[1]Plan1!$B$2:$L$546,4,0)&amp;", "&amp;VLOOKUP(P578,[1]Plan1!$B$2:$L$546,5,0)&amp;", "&amp;VLOOKUP(P578,[1]Plan1!$B$2:$L$546,6,0)&amp;", "&amp;VLOOKUP(P578,[1]Plan1!$B$2:$L$546,7,0)&amp;", "&amp;VLOOKUP(P578,[1]Plan1!$B$2:$L$546,8,0)&amp;", "&amp;VLOOKUP(P578,[1]Plan1!$B$2:$L$546,9,0)&amp;", CEP "&amp;VLOOKUP(P578,[1]Plan1!$B$2:$L$546,10,0)&amp;", "&amp;VLOOKUP(P578,[1]Plan1!$B$2:$L$546,11,0)</f>
        <v>R QUINZE DE NOVEMBRO , 465, , VILA SILVA , SAPUCAIA DO SUL, RS, CEP 93.210-000 , BR</v>
      </c>
      <c r="G578" s="92" t="s">
        <v>2654</v>
      </c>
      <c r="H578" s="92" t="s">
        <v>1018</v>
      </c>
      <c r="I578" s="101">
        <v>5809.17</v>
      </c>
      <c r="J578" s="93"/>
      <c r="K578" s="94">
        <v>42108</v>
      </c>
      <c r="L578" s="39">
        <v>1342613</v>
      </c>
      <c r="P578" s="78">
        <v>2148188000145</v>
      </c>
    </row>
    <row r="579" spans="2:16" ht="13.5" customHeight="1" x14ac:dyDescent="0.2">
      <c r="B579" s="100" t="s">
        <v>30</v>
      </c>
      <c r="C579" s="92" t="s">
        <v>127</v>
      </c>
      <c r="D579" s="78">
        <v>2148188000145</v>
      </c>
      <c r="E579" s="92" t="str">
        <f t="shared" si="8"/>
        <v>02.148.188/0001-45</v>
      </c>
      <c r="F579" s="99" t="str">
        <f>VLOOKUP(P579,[1]Plan1!$B$2:$L$546,4,0)&amp;", "&amp;VLOOKUP(P579,[1]Plan1!$B$2:$L$546,5,0)&amp;", "&amp;VLOOKUP(P579,[1]Plan1!$B$2:$L$546,6,0)&amp;", "&amp;VLOOKUP(P579,[1]Plan1!$B$2:$L$546,7,0)&amp;", "&amp;VLOOKUP(P579,[1]Plan1!$B$2:$L$546,8,0)&amp;", "&amp;VLOOKUP(P579,[1]Plan1!$B$2:$L$546,9,0)&amp;", CEP "&amp;VLOOKUP(P579,[1]Plan1!$B$2:$L$546,10,0)&amp;", "&amp;VLOOKUP(P579,[1]Plan1!$B$2:$L$546,11,0)</f>
        <v>R QUINZE DE NOVEMBRO , 465, , VILA SILVA , SAPUCAIA DO SUL, RS, CEP 93.210-000 , BR</v>
      </c>
      <c r="G579" s="92" t="s">
        <v>2654</v>
      </c>
      <c r="H579" s="92" t="s">
        <v>1019</v>
      </c>
      <c r="I579" s="101">
        <v>7050.9</v>
      </c>
      <c r="J579" s="93"/>
      <c r="K579" s="94">
        <v>42111</v>
      </c>
      <c r="L579" s="39">
        <v>1347947</v>
      </c>
      <c r="P579" s="78">
        <v>2148188000145</v>
      </c>
    </row>
    <row r="580" spans="2:16" ht="13.5" customHeight="1" x14ac:dyDescent="0.2">
      <c r="B580" s="100" t="s">
        <v>30</v>
      </c>
      <c r="C580" s="92" t="s">
        <v>128</v>
      </c>
      <c r="D580" s="78">
        <v>76667682000667</v>
      </c>
      <c r="E580" s="92" t="str">
        <f t="shared" si="8"/>
        <v>76.667.682/0006-67</v>
      </c>
      <c r="F580" s="99" t="str">
        <f>VLOOKUP(P580,[1]Plan1!$B$2:$L$546,4,0)&amp;", "&amp;VLOOKUP(P580,[1]Plan1!$B$2:$L$546,5,0)&amp;", "&amp;VLOOKUP(P580,[1]Plan1!$B$2:$L$546,6,0)&amp;", "&amp;VLOOKUP(P580,[1]Plan1!$B$2:$L$546,7,0)&amp;", "&amp;VLOOKUP(P580,[1]Plan1!$B$2:$L$546,8,0)&amp;", "&amp;VLOOKUP(P580,[1]Plan1!$B$2:$L$546,9,0)&amp;", CEP "&amp;VLOOKUP(P580,[1]Plan1!$B$2:$L$546,10,0)&amp;", "&amp;VLOOKUP(P580,[1]Plan1!$B$2:$L$546,11,0)</f>
        <v>R FAUSTINO SABOTA , 215, , COLONIA RIO GRANDE , SAO JOSE DOS PINHAIS , PR, CEP 83.020-840 , BR</v>
      </c>
      <c r="G580" s="92" t="s">
        <v>2654</v>
      </c>
      <c r="H580" s="92" t="s">
        <v>1020</v>
      </c>
      <c r="I580" s="101">
        <v>6676.8</v>
      </c>
      <c r="J580" s="93"/>
      <c r="K580" s="94">
        <v>42118</v>
      </c>
      <c r="L580" s="39">
        <v>1352555</v>
      </c>
      <c r="P580" s="78">
        <v>76667682000667</v>
      </c>
    </row>
    <row r="581" spans="2:16" ht="13.5" customHeight="1" x14ac:dyDescent="0.2">
      <c r="B581" s="100" t="s">
        <v>30</v>
      </c>
      <c r="C581" s="92" t="s">
        <v>128</v>
      </c>
      <c r="D581" s="78">
        <v>76667682000667</v>
      </c>
      <c r="E581" s="92" t="str">
        <f t="shared" si="8"/>
        <v>76.667.682/0006-67</v>
      </c>
      <c r="F581" s="99" t="str">
        <f>VLOOKUP(P581,[1]Plan1!$B$2:$L$546,4,0)&amp;", "&amp;VLOOKUP(P581,[1]Plan1!$B$2:$L$546,5,0)&amp;", "&amp;VLOOKUP(P581,[1]Plan1!$B$2:$L$546,6,0)&amp;", "&amp;VLOOKUP(P581,[1]Plan1!$B$2:$L$546,7,0)&amp;", "&amp;VLOOKUP(P581,[1]Plan1!$B$2:$L$546,8,0)&amp;", "&amp;VLOOKUP(P581,[1]Plan1!$B$2:$L$546,9,0)&amp;", CEP "&amp;VLOOKUP(P581,[1]Plan1!$B$2:$L$546,10,0)&amp;", "&amp;VLOOKUP(P581,[1]Plan1!$B$2:$L$546,11,0)</f>
        <v>R FAUSTINO SABOTA , 215, , COLONIA RIO GRANDE , SAO JOSE DOS PINHAIS , PR, CEP 83.020-840 , BR</v>
      </c>
      <c r="G581" s="92" t="s">
        <v>2654</v>
      </c>
      <c r="H581" s="92" t="s">
        <v>1021</v>
      </c>
      <c r="I581" s="101">
        <v>6743.1</v>
      </c>
      <c r="J581" s="93"/>
      <c r="K581" s="94">
        <v>42122</v>
      </c>
      <c r="L581" s="39">
        <v>1353354</v>
      </c>
      <c r="P581" s="78">
        <v>76667682000667</v>
      </c>
    </row>
    <row r="582" spans="2:16" ht="13.5" customHeight="1" x14ac:dyDescent="0.2">
      <c r="B582" s="100" t="s">
        <v>30</v>
      </c>
      <c r="C582" s="92" t="s">
        <v>128</v>
      </c>
      <c r="D582" s="78">
        <v>76667682000667</v>
      </c>
      <c r="E582" s="92" t="str">
        <f t="shared" ref="E582:E645" si="9">IF(LEN(P582),TEXT(P582,"00"".""000"".""000""/""0000""-""00"),P582)</f>
        <v>76.667.682/0006-67</v>
      </c>
      <c r="F582" s="99" t="str">
        <f>VLOOKUP(P582,[1]Plan1!$B$2:$L$546,4,0)&amp;", "&amp;VLOOKUP(P582,[1]Plan1!$B$2:$L$546,5,0)&amp;", "&amp;VLOOKUP(P582,[1]Plan1!$B$2:$L$546,6,0)&amp;", "&amp;VLOOKUP(P582,[1]Plan1!$B$2:$L$546,7,0)&amp;", "&amp;VLOOKUP(P582,[1]Plan1!$B$2:$L$546,8,0)&amp;", "&amp;VLOOKUP(P582,[1]Plan1!$B$2:$L$546,9,0)&amp;", CEP "&amp;VLOOKUP(P582,[1]Plan1!$B$2:$L$546,10,0)&amp;", "&amp;VLOOKUP(P582,[1]Plan1!$B$2:$L$546,11,0)</f>
        <v>R FAUSTINO SABOTA , 215, , COLONIA RIO GRANDE , SAO JOSE DOS PINHAIS , PR, CEP 83.020-840 , BR</v>
      </c>
      <c r="G582" s="92" t="s">
        <v>2654</v>
      </c>
      <c r="H582" s="92" t="s">
        <v>1022</v>
      </c>
      <c r="I582" s="101">
        <v>6676.8</v>
      </c>
      <c r="J582" s="93"/>
      <c r="K582" s="94">
        <v>42126</v>
      </c>
      <c r="L582" s="39">
        <v>1354705</v>
      </c>
      <c r="P582" s="78">
        <v>76667682000667</v>
      </c>
    </row>
    <row r="583" spans="2:16" ht="13.5" customHeight="1" x14ac:dyDescent="0.2">
      <c r="B583" s="100" t="s">
        <v>30</v>
      </c>
      <c r="C583" s="92" t="s">
        <v>128</v>
      </c>
      <c r="D583" s="78">
        <v>76667682000667</v>
      </c>
      <c r="E583" s="92" t="str">
        <f t="shared" si="9"/>
        <v>76.667.682/0006-67</v>
      </c>
      <c r="F583" s="99" t="str">
        <f>VLOOKUP(P583,[1]Plan1!$B$2:$L$546,4,0)&amp;", "&amp;VLOOKUP(P583,[1]Plan1!$B$2:$L$546,5,0)&amp;", "&amp;VLOOKUP(P583,[1]Plan1!$B$2:$L$546,6,0)&amp;", "&amp;VLOOKUP(P583,[1]Plan1!$B$2:$L$546,7,0)&amp;", "&amp;VLOOKUP(P583,[1]Plan1!$B$2:$L$546,8,0)&amp;", "&amp;VLOOKUP(P583,[1]Plan1!$B$2:$L$546,9,0)&amp;", CEP "&amp;VLOOKUP(P583,[1]Plan1!$B$2:$L$546,10,0)&amp;", "&amp;VLOOKUP(P583,[1]Plan1!$B$2:$L$546,11,0)</f>
        <v>R FAUSTINO SABOTA , 215, , COLONIA RIO GRANDE , SAO JOSE DOS PINHAIS , PR, CEP 83.020-840 , BR</v>
      </c>
      <c r="G583" s="92" t="s">
        <v>2654</v>
      </c>
      <c r="H583" s="92" t="s">
        <v>1023</v>
      </c>
      <c r="I583" s="101">
        <v>6672.9</v>
      </c>
      <c r="J583" s="93"/>
      <c r="K583" s="94">
        <v>42132</v>
      </c>
      <c r="L583" s="39">
        <v>1355717</v>
      </c>
      <c r="P583" s="78">
        <v>76667682000667</v>
      </c>
    </row>
    <row r="584" spans="2:16" ht="13.5" customHeight="1" x14ac:dyDescent="0.2">
      <c r="B584" s="100" t="s">
        <v>30</v>
      </c>
      <c r="C584" s="92" t="s">
        <v>129</v>
      </c>
      <c r="D584" s="78">
        <v>90041799000157</v>
      </c>
      <c r="E584" s="92" t="str">
        <f t="shared" si="9"/>
        <v>90.041.799/0001-57</v>
      </c>
      <c r="F584" s="99" t="str">
        <f>VLOOKUP(P584,[1]Plan1!$B$2:$L$546,4,0)&amp;", "&amp;VLOOKUP(P584,[1]Plan1!$B$2:$L$546,5,0)&amp;", "&amp;VLOOKUP(P584,[1]Plan1!$B$2:$L$546,6,0)&amp;", "&amp;VLOOKUP(P584,[1]Plan1!$B$2:$L$546,7,0)&amp;", "&amp;VLOOKUP(P584,[1]Plan1!$B$2:$L$546,8,0)&amp;", "&amp;VLOOKUP(P584,[1]Plan1!$B$2:$L$546,9,0)&amp;", CEP "&amp;VLOOKUP(P584,[1]Plan1!$B$2:$L$546,10,0)&amp;", "&amp;VLOOKUP(P584,[1]Plan1!$B$2:$L$546,11,0)</f>
        <v>AV PLINIO KROEFF , 980, SALA 06 , RUBEM BERTA , PORTO ALEGRE , RS, CEP 91.150-170 , BR</v>
      </c>
      <c r="G584" s="92" t="s">
        <v>2654</v>
      </c>
      <c r="H584" s="92" t="s">
        <v>1024</v>
      </c>
      <c r="I584" s="101">
        <v>2000</v>
      </c>
      <c r="J584" s="93"/>
      <c r="K584" s="94">
        <v>42016</v>
      </c>
      <c r="L584" s="39">
        <v>1319842</v>
      </c>
      <c r="P584" s="78">
        <v>90041799000157</v>
      </c>
    </row>
    <row r="585" spans="2:16" ht="13.5" customHeight="1" x14ac:dyDescent="0.2">
      <c r="B585" s="100" t="s">
        <v>30</v>
      </c>
      <c r="C585" s="92" t="s">
        <v>129</v>
      </c>
      <c r="D585" s="78">
        <v>90041799000157</v>
      </c>
      <c r="E585" s="92" t="str">
        <f t="shared" si="9"/>
        <v>90.041.799/0001-57</v>
      </c>
      <c r="F585" s="99" t="str">
        <f>VLOOKUP(P585,[1]Plan1!$B$2:$L$546,4,0)&amp;", "&amp;VLOOKUP(P585,[1]Plan1!$B$2:$L$546,5,0)&amp;", "&amp;VLOOKUP(P585,[1]Plan1!$B$2:$L$546,6,0)&amp;", "&amp;VLOOKUP(P585,[1]Plan1!$B$2:$L$546,7,0)&amp;", "&amp;VLOOKUP(P585,[1]Plan1!$B$2:$L$546,8,0)&amp;", "&amp;VLOOKUP(P585,[1]Plan1!$B$2:$L$546,9,0)&amp;", CEP "&amp;VLOOKUP(P585,[1]Plan1!$B$2:$L$546,10,0)&amp;", "&amp;VLOOKUP(P585,[1]Plan1!$B$2:$L$546,11,0)</f>
        <v>AV PLINIO KROEFF , 980, SALA 06 , RUBEM BERTA , PORTO ALEGRE , RS, CEP 91.150-170 , BR</v>
      </c>
      <c r="G585" s="92" t="s">
        <v>2654</v>
      </c>
      <c r="H585" s="92" t="s">
        <v>1025</v>
      </c>
      <c r="I585" s="101">
        <v>2000</v>
      </c>
      <c r="J585" s="93"/>
      <c r="K585" s="94">
        <v>42016</v>
      </c>
      <c r="L585" s="39">
        <v>1323367</v>
      </c>
      <c r="P585" s="78">
        <v>90041799000157</v>
      </c>
    </row>
    <row r="586" spans="2:16" ht="13.5" customHeight="1" x14ac:dyDescent="0.2">
      <c r="B586" s="100" t="s">
        <v>30</v>
      </c>
      <c r="C586" s="92" t="s">
        <v>129</v>
      </c>
      <c r="D586" s="78">
        <v>90041799000157</v>
      </c>
      <c r="E586" s="92" t="str">
        <f t="shared" si="9"/>
        <v>90.041.799/0001-57</v>
      </c>
      <c r="F586" s="99" t="str">
        <f>VLOOKUP(P586,[1]Plan1!$B$2:$L$546,4,0)&amp;", "&amp;VLOOKUP(P586,[1]Plan1!$B$2:$L$546,5,0)&amp;", "&amp;VLOOKUP(P586,[1]Plan1!$B$2:$L$546,6,0)&amp;", "&amp;VLOOKUP(P586,[1]Plan1!$B$2:$L$546,7,0)&amp;", "&amp;VLOOKUP(P586,[1]Plan1!$B$2:$L$546,8,0)&amp;", "&amp;VLOOKUP(P586,[1]Plan1!$B$2:$L$546,9,0)&amp;", CEP "&amp;VLOOKUP(P586,[1]Plan1!$B$2:$L$546,10,0)&amp;", "&amp;VLOOKUP(P586,[1]Plan1!$B$2:$L$546,11,0)</f>
        <v>AV PLINIO KROEFF , 980, SALA 06 , RUBEM BERTA , PORTO ALEGRE , RS, CEP 91.150-170 , BR</v>
      </c>
      <c r="G586" s="92" t="s">
        <v>2654</v>
      </c>
      <c r="H586" s="92" t="s">
        <v>1026</v>
      </c>
      <c r="I586" s="101">
        <v>1650</v>
      </c>
      <c r="J586" s="93"/>
      <c r="K586" s="94">
        <v>42016</v>
      </c>
      <c r="L586" s="39">
        <v>1323368</v>
      </c>
      <c r="P586" s="78">
        <v>90041799000157</v>
      </c>
    </row>
    <row r="587" spans="2:16" ht="13.5" customHeight="1" x14ac:dyDescent="0.2">
      <c r="B587" s="100" t="s">
        <v>30</v>
      </c>
      <c r="C587" s="92" t="s">
        <v>129</v>
      </c>
      <c r="D587" s="78">
        <v>90041799000157</v>
      </c>
      <c r="E587" s="92" t="str">
        <f t="shared" si="9"/>
        <v>90.041.799/0001-57</v>
      </c>
      <c r="F587" s="99" t="str">
        <f>VLOOKUP(P587,[1]Plan1!$B$2:$L$546,4,0)&amp;", "&amp;VLOOKUP(P587,[1]Plan1!$B$2:$L$546,5,0)&amp;", "&amp;VLOOKUP(P587,[1]Plan1!$B$2:$L$546,6,0)&amp;", "&amp;VLOOKUP(P587,[1]Plan1!$B$2:$L$546,7,0)&amp;", "&amp;VLOOKUP(P587,[1]Plan1!$B$2:$L$546,8,0)&amp;", "&amp;VLOOKUP(P587,[1]Plan1!$B$2:$L$546,9,0)&amp;", CEP "&amp;VLOOKUP(P587,[1]Plan1!$B$2:$L$546,10,0)&amp;", "&amp;VLOOKUP(P587,[1]Plan1!$B$2:$L$546,11,0)</f>
        <v>AV PLINIO KROEFF , 980, SALA 06 , RUBEM BERTA , PORTO ALEGRE , RS, CEP 91.150-170 , BR</v>
      </c>
      <c r="G587" s="92" t="s">
        <v>2654</v>
      </c>
      <c r="H587" s="92" t="s">
        <v>1027</v>
      </c>
      <c r="I587" s="101">
        <v>2600</v>
      </c>
      <c r="J587" s="93"/>
      <c r="K587" s="94">
        <v>42016</v>
      </c>
      <c r="L587" s="39">
        <v>1323369</v>
      </c>
      <c r="P587" s="78">
        <v>90041799000157</v>
      </c>
    </row>
    <row r="588" spans="2:16" ht="13.5" customHeight="1" x14ac:dyDescent="0.2">
      <c r="B588" s="100" t="s">
        <v>30</v>
      </c>
      <c r="C588" s="92" t="s">
        <v>129</v>
      </c>
      <c r="D588" s="78">
        <v>90041799000157</v>
      </c>
      <c r="E588" s="92" t="str">
        <f t="shared" si="9"/>
        <v>90.041.799/0001-57</v>
      </c>
      <c r="F588" s="99" t="str">
        <f>VLOOKUP(P588,[1]Plan1!$B$2:$L$546,4,0)&amp;", "&amp;VLOOKUP(P588,[1]Plan1!$B$2:$L$546,5,0)&amp;", "&amp;VLOOKUP(P588,[1]Plan1!$B$2:$L$546,6,0)&amp;", "&amp;VLOOKUP(P588,[1]Plan1!$B$2:$L$546,7,0)&amp;", "&amp;VLOOKUP(P588,[1]Plan1!$B$2:$L$546,8,0)&amp;", "&amp;VLOOKUP(P588,[1]Plan1!$B$2:$L$546,9,0)&amp;", CEP "&amp;VLOOKUP(P588,[1]Plan1!$B$2:$L$546,10,0)&amp;", "&amp;VLOOKUP(P588,[1]Plan1!$B$2:$L$546,11,0)</f>
        <v>AV PLINIO KROEFF , 980, SALA 06 , RUBEM BERTA , PORTO ALEGRE , RS, CEP 91.150-170 , BR</v>
      </c>
      <c r="G588" s="92" t="s">
        <v>2654</v>
      </c>
      <c r="H588" s="92" t="s">
        <v>1028</v>
      </c>
      <c r="I588" s="101">
        <v>2000</v>
      </c>
      <c r="J588" s="93"/>
      <c r="K588" s="94">
        <v>42016</v>
      </c>
      <c r="L588" s="39">
        <v>1323370</v>
      </c>
      <c r="P588" s="78">
        <v>90041799000157</v>
      </c>
    </row>
    <row r="589" spans="2:16" ht="13.5" customHeight="1" x14ac:dyDescent="0.2">
      <c r="B589" s="100" t="s">
        <v>30</v>
      </c>
      <c r="C589" s="92" t="s">
        <v>129</v>
      </c>
      <c r="D589" s="78">
        <v>90041799000157</v>
      </c>
      <c r="E589" s="92" t="str">
        <f t="shared" si="9"/>
        <v>90.041.799/0001-57</v>
      </c>
      <c r="F589" s="99" t="str">
        <f>VLOOKUP(P589,[1]Plan1!$B$2:$L$546,4,0)&amp;", "&amp;VLOOKUP(P589,[1]Plan1!$B$2:$L$546,5,0)&amp;", "&amp;VLOOKUP(P589,[1]Plan1!$B$2:$L$546,6,0)&amp;", "&amp;VLOOKUP(P589,[1]Plan1!$B$2:$L$546,7,0)&amp;", "&amp;VLOOKUP(P589,[1]Plan1!$B$2:$L$546,8,0)&amp;", "&amp;VLOOKUP(P589,[1]Plan1!$B$2:$L$546,9,0)&amp;", CEP "&amp;VLOOKUP(P589,[1]Plan1!$B$2:$L$546,10,0)&amp;", "&amp;VLOOKUP(P589,[1]Plan1!$B$2:$L$546,11,0)</f>
        <v>AV PLINIO KROEFF , 980, SALA 06 , RUBEM BERTA , PORTO ALEGRE , RS, CEP 91.150-170 , BR</v>
      </c>
      <c r="G589" s="92" t="s">
        <v>2654</v>
      </c>
      <c r="H589" s="92" t="s">
        <v>1029</v>
      </c>
      <c r="I589" s="101">
        <v>2800</v>
      </c>
      <c r="J589" s="93"/>
      <c r="K589" s="94">
        <v>42016</v>
      </c>
      <c r="L589" s="39">
        <v>1323371</v>
      </c>
      <c r="P589" s="78">
        <v>90041799000157</v>
      </c>
    </row>
    <row r="590" spans="2:16" ht="13.5" customHeight="1" x14ac:dyDescent="0.2">
      <c r="B590" s="100" t="s">
        <v>30</v>
      </c>
      <c r="C590" s="92" t="s">
        <v>129</v>
      </c>
      <c r="D590" s="78">
        <v>90041799000157</v>
      </c>
      <c r="E590" s="92" t="str">
        <f t="shared" si="9"/>
        <v>90.041.799/0001-57</v>
      </c>
      <c r="F590" s="99" t="str">
        <f>VLOOKUP(P590,[1]Plan1!$B$2:$L$546,4,0)&amp;", "&amp;VLOOKUP(P590,[1]Plan1!$B$2:$L$546,5,0)&amp;", "&amp;VLOOKUP(P590,[1]Plan1!$B$2:$L$546,6,0)&amp;", "&amp;VLOOKUP(P590,[1]Plan1!$B$2:$L$546,7,0)&amp;", "&amp;VLOOKUP(P590,[1]Plan1!$B$2:$L$546,8,0)&amp;", "&amp;VLOOKUP(P590,[1]Plan1!$B$2:$L$546,9,0)&amp;", CEP "&amp;VLOOKUP(P590,[1]Plan1!$B$2:$L$546,10,0)&amp;", "&amp;VLOOKUP(P590,[1]Plan1!$B$2:$L$546,11,0)</f>
        <v>AV PLINIO KROEFF , 980, SALA 06 , RUBEM BERTA , PORTO ALEGRE , RS, CEP 91.150-170 , BR</v>
      </c>
      <c r="G590" s="92" t="s">
        <v>2654</v>
      </c>
      <c r="H590" s="92" t="s">
        <v>1030</v>
      </c>
      <c r="I590" s="101">
        <v>600</v>
      </c>
      <c r="J590" s="93"/>
      <c r="K590" s="94">
        <v>42062</v>
      </c>
      <c r="L590" s="39">
        <v>1325196</v>
      </c>
      <c r="P590" s="78">
        <v>90041799000157</v>
      </c>
    </row>
    <row r="591" spans="2:16" ht="13.5" customHeight="1" x14ac:dyDescent="0.2">
      <c r="B591" s="100" t="s">
        <v>30</v>
      </c>
      <c r="C591" s="92" t="s">
        <v>129</v>
      </c>
      <c r="D591" s="78">
        <v>90041799000157</v>
      </c>
      <c r="E591" s="92" t="str">
        <f t="shared" si="9"/>
        <v>90.041.799/0001-57</v>
      </c>
      <c r="F591" s="99" t="str">
        <f>VLOOKUP(P591,[1]Plan1!$B$2:$L$546,4,0)&amp;", "&amp;VLOOKUP(P591,[1]Plan1!$B$2:$L$546,5,0)&amp;", "&amp;VLOOKUP(P591,[1]Plan1!$B$2:$L$546,6,0)&amp;", "&amp;VLOOKUP(P591,[1]Plan1!$B$2:$L$546,7,0)&amp;", "&amp;VLOOKUP(P591,[1]Plan1!$B$2:$L$546,8,0)&amp;", "&amp;VLOOKUP(P591,[1]Plan1!$B$2:$L$546,9,0)&amp;", CEP "&amp;VLOOKUP(P591,[1]Plan1!$B$2:$L$546,10,0)&amp;", "&amp;VLOOKUP(P591,[1]Plan1!$B$2:$L$546,11,0)</f>
        <v>AV PLINIO KROEFF , 980, SALA 06 , RUBEM BERTA , PORTO ALEGRE , RS, CEP 91.150-170 , BR</v>
      </c>
      <c r="G591" s="92" t="s">
        <v>2654</v>
      </c>
      <c r="H591" s="92" t="s">
        <v>1031</v>
      </c>
      <c r="I591" s="101">
        <v>700</v>
      </c>
      <c r="J591" s="93"/>
      <c r="K591" s="94">
        <v>42062</v>
      </c>
      <c r="L591" s="39">
        <v>1325197</v>
      </c>
      <c r="P591" s="78">
        <v>90041799000157</v>
      </c>
    </row>
    <row r="592" spans="2:16" ht="13.5" customHeight="1" x14ac:dyDescent="0.2">
      <c r="B592" s="100" t="s">
        <v>30</v>
      </c>
      <c r="C592" s="92" t="s">
        <v>129</v>
      </c>
      <c r="D592" s="78">
        <v>90041799000157</v>
      </c>
      <c r="E592" s="92" t="str">
        <f t="shared" si="9"/>
        <v>90.041.799/0001-57</v>
      </c>
      <c r="F592" s="99" t="str">
        <f>VLOOKUP(P592,[1]Plan1!$B$2:$L$546,4,0)&amp;", "&amp;VLOOKUP(P592,[1]Plan1!$B$2:$L$546,5,0)&amp;", "&amp;VLOOKUP(P592,[1]Plan1!$B$2:$L$546,6,0)&amp;", "&amp;VLOOKUP(P592,[1]Plan1!$B$2:$L$546,7,0)&amp;", "&amp;VLOOKUP(P592,[1]Plan1!$B$2:$L$546,8,0)&amp;", "&amp;VLOOKUP(P592,[1]Plan1!$B$2:$L$546,9,0)&amp;", CEP "&amp;VLOOKUP(P592,[1]Plan1!$B$2:$L$546,10,0)&amp;", "&amp;VLOOKUP(P592,[1]Plan1!$B$2:$L$546,11,0)</f>
        <v>AV PLINIO KROEFF , 980, SALA 06 , RUBEM BERTA , PORTO ALEGRE , RS, CEP 91.150-170 , BR</v>
      </c>
      <c r="G592" s="92" t="s">
        <v>2654</v>
      </c>
      <c r="H592" s="92" t="s">
        <v>1032</v>
      </c>
      <c r="I592" s="101">
        <v>2500</v>
      </c>
      <c r="J592" s="93"/>
      <c r="K592" s="94">
        <v>42062</v>
      </c>
      <c r="L592" s="39">
        <v>1325198</v>
      </c>
      <c r="P592" s="78">
        <v>90041799000157</v>
      </c>
    </row>
    <row r="593" spans="2:16" ht="13.5" customHeight="1" x14ac:dyDescent="0.2">
      <c r="B593" s="100" t="s">
        <v>30</v>
      </c>
      <c r="C593" s="92" t="s">
        <v>129</v>
      </c>
      <c r="D593" s="78">
        <v>90041799000157</v>
      </c>
      <c r="E593" s="92" t="str">
        <f t="shared" si="9"/>
        <v>90.041.799/0001-57</v>
      </c>
      <c r="F593" s="99" t="str">
        <f>VLOOKUP(P593,[1]Plan1!$B$2:$L$546,4,0)&amp;", "&amp;VLOOKUP(P593,[1]Plan1!$B$2:$L$546,5,0)&amp;", "&amp;VLOOKUP(P593,[1]Plan1!$B$2:$L$546,6,0)&amp;", "&amp;VLOOKUP(P593,[1]Plan1!$B$2:$L$546,7,0)&amp;", "&amp;VLOOKUP(P593,[1]Plan1!$B$2:$L$546,8,0)&amp;", "&amp;VLOOKUP(P593,[1]Plan1!$B$2:$L$546,9,0)&amp;", CEP "&amp;VLOOKUP(P593,[1]Plan1!$B$2:$L$546,10,0)&amp;", "&amp;VLOOKUP(P593,[1]Plan1!$B$2:$L$546,11,0)</f>
        <v>AV PLINIO KROEFF , 980, SALA 06 , RUBEM BERTA , PORTO ALEGRE , RS, CEP 91.150-170 , BR</v>
      </c>
      <c r="G593" s="92" t="s">
        <v>2654</v>
      </c>
      <c r="H593" s="92" t="s">
        <v>1033</v>
      </c>
      <c r="I593" s="101">
        <v>2000</v>
      </c>
      <c r="J593" s="93"/>
      <c r="K593" s="94">
        <v>42060</v>
      </c>
      <c r="L593" s="39">
        <v>1325199</v>
      </c>
      <c r="P593" s="78">
        <v>90041799000157</v>
      </c>
    </row>
    <row r="594" spans="2:16" ht="13.5" customHeight="1" x14ac:dyDescent="0.2">
      <c r="B594" s="100" t="s">
        <v>30</v>
      </c>
      <c r="C594" s="92" t="s">
        <v>129</v>
      </c>
      <c r="D594" s="78">
        <v>90041799000157</v>
      </c>
      <c r="E594" s="92" t="str">
        <f t="shared" si="9"/>
        <v>90.041.799/0001-57</v>
      </c>
      <c r="F594" s="99" t="str">
        <f>VLOOKUP(P594,[1]Plan1!$B$2:$L$546,4,0)&amp;", "&amp;VLOOKUP(P594,[1]Plan1!$B$2:$L$546,5,0)&amp;", "&amp;VLOOKUP(P594,[1]Plan1!$B$2:$L$546,6,0)&amp;", "&amp;VLOOKUP(P594,[1]Plan1!$B$2:$L$546,7,0)&amp;", "&amp;VLOOKUP(P594,[1]Plan1!$B$2:$L$546,8,0)&amp;", "&amp;VLOOKUP(P594,[1]Plan1!$B$2:$L$546,9,0)&amp;", CEP "&amp;VLOOKUP(P594,[1]Plan1!$B$2:$L$546,10,0)&amp;", "&amp;VLOOKUP(P594,[1]Plan1!$B$2:$L$546,11,0)</f>
        <v>AV PLINIO KROEFF , 980, SALA 06 , RUBEM BERTA , PORTO ALEGRE , RS, CEP 91.150-170 , BR</v>
      </c>
      <c r="G594" s="92" t="s">
        <v>2654</v>
      </c>
      <c r="H594" s="92" t="s">
        <v>1034</v>
      </c>
      <c r="I594" s="101">
        <v>4000</v>
      </c>
      <c r="J594" s="93"/>
      <c r="K594" s="94">
        <v>42062</v>
      </c>
      <c r="L594" s="39">
        <v>1330633</v>
      </c>
      <c r="P594" s="78">
        <v>90041799000157</v>
      </c>
    </row>
    <row r="595" spans="2:16" ht="13.5" customHeight="1" x14ac:dyDescent="0.2">
      <c r="B595" s="100" t="s">
        <v>30</v>
      </c>
      <c r="C595" s="92" t="s">
        <v>129</v>
      </c>
      <c r="D595" s="78">
        <v>90041799000157</v>
      </c>
      <c r="E595" s="92" t="str">
        <f t="shared" si="9"/>
        <v>90.041.799/0001-57</v>
      </c>
      <c r="F595" s="99" t="str">
        <f>VLOOKUP(P595,[1]Plan1!$B$2:$L$546,4,0)&amp;", "&amp;VLOOKUP(P595,[1]Plan1!$B$2:$L$546,5,0)&amp;", "&amp;VLOOKUP(P595,[1]Plan1!$B$2:$L$546,6,0)&amp;", "&amp;VLOOKUP(P595,[1]Plan1!$B$2:$L$546,7,0)&amp;", "&amp;VLOOKUP(P595,[1]Plan1!$B$2:$L$546,8,0)&amp;", "&amp;VLOOKUP(P595,[1]Plan1!$B$2:$L$546,9,0)&amp;", CEP "&amp;VLOOKUP(P595,[1]Plan1!$B$2:$L$546,10,0)&amp;", "&amp;VLOOKUP(P595,[1]Plan1!$B$2:$L$546,11,0)</f>
        <v>AV PLINIO KROEFF , 980, SALA 06 , RUBEM BERTA , PORTO ALEGRE , RS, CEP 91.150-170 , BR</v>
      </c>
      <c r="G595" s="92" t="s">
        <v>2654</v>
      </c>
      <c r="H595" s="92" t="s">
        <v>1035</v>
      </c>
      <c r="I595" s="101">
        <v>600</v>
      </c>
      <c r="J595" s="93"/>
      <c r="K595" s="94">
        <v>42062</v>
      </c>
      <c r="L595" s="39">
        <v>1325201</v>
      </c>
      <c r="P595" s="78">
        <v>90041799000157</v>
      </c>
    </row>
    <row r="596" spans="2:16" ht="13.5" customHeight="1" x14ac:dyDescent="0.2">
      <c r="B596" s="100" t="s">
        <v>30</v>
      </c>
      <c r="C596" s="92" t="s">
        <v>129</v>
      </c>
      <c r="D596" s="78">
        <v>90041799000157</v>
      </c>
      <c r="E596" s="92" t="str">
        <f t="shared" si="9"/>
        <v>90.041.799/0001-57</v>
      </c>
      <c r="F596" s="99" t="str">
        <f>VLOOKUP(P596,[1]Plan1!$B$2:$L$546,4,0)&amp;", "&amp;VLOOKUP(P596,[1]Plan1!$B$2:$L$546,5,0)&amp;", "&amp;VLOOKUP(P596,[1]Plan1!$B$2:$L$546,6,0)&amp;", "&amp;VLOOKUP(P596,[1]Plan1!$B$2:$L$546,7,0)&amp;", "&amp;VLOOKUP(P596,[1]Plan1!$B$2:$L$546,8,0)&amp;", "&amp;VLOOKUP(P596,[1]Plan1!$B$2:$L$546,9,0)&amp;", CEP "&amp;VLOOKUP(P596,[1]Plan1!$B$2:$L$546,10,0)&amp;", "&amp;VLOOKUP(P596,[1]Plan1!$B$2:$L$546,11,0)</f>
        <v>AV PLINIO KROEFF , 980, SALA 06 , RUBEM BERTA , PORTO ALEGRE , RS, CEP 91.150-170 , BR</v>
      </c>
      <c r="G596" s="92" t="s">
        <v>2654</v>
      </c>
      <c r="H596" s="92" t="s">
        <v>1036</v>
      </c>
      <c r="I596" s="101">
        <v>3200</v>
      </c>
      <c r="J596" s="93"/>
      <c r="K596" s="94">
        <v>42062</v>
      </c>
      <c r="L596" s="39">
        <v>1325529</v>
      </c>
      <c r="P596" s="78">
        <v>90041799000157</v>
      </c>
    </row>
    <row r="597" spans="2:16" ht="13.5" customHeight="1" x14ac:dyDescent="0.2">
      <c r="B597" s="100" t="s">
        <v>30</v>
      </c>
      <c r="C597" s="92" t="s">
        <v>129</v>
      </c>
      <c r="D597" s="78">
        <v>90041799000157</v>
      </c>
      <c r="E597" s="92" t="str">
        <f t="shared" si="9"/>
        <v>90.041.799/0001-57</v>
      </c>
      <c r="F597" s="99" t="str">
        <f>VLOOKUP(P597,[1]Plan1!$B$2:$L$546,4,0)&amp;", "&amp;VLOOKUP(P597,[1]Plan1!$B$2:$L$546,5,0)&amp;", "&amp;VLOOKUP(P597,[1]Plan1!$B$2:$L$546,6,0)&amp;", "&amp;VLOOKUP(P597,[1]Plan1!$B$2:$L$546,7,0)&amp;", "&amp;VLOOKUP(P597,[1]Plan1!$B$2:$L$546,8,0)&amp;", "&amp;VLOOKUP(P597,[1]Plan1!$B$2:$L$546,9,0)&amp;", CEP "&amp;VLOOKUP(P597,[1]Plan1!$B$2:$L$546,10,0)&amp;", "&amp;VLOOKUP(P597,[1]Plan1!$B$2:$L$546,11,0)</f>
        <v>AV PLINIO KROEFF , 980, SALA 06 , RUBEM BERTA , PORTO ALEGRE , RS, CEP 91.150-170 , BR</v>
      </c>
      <c r="G597" s="92" t="s">
        <v>2654</v>
      </c>
      <c r="H597" s="92" t="s">
        <v>1037</v>
      </c>
      <c r="I597" s="101">
        <v>800</v>
      </c>
      <c r="J597" s="93"/>
      <c r="K597" s="94">
        <v>42062</v>
      </c>
      <c r="L597" s="39">
        <v>1325530</v>
      </c>
      <c r="P597" s="78">
        <v>90041799000157</v>
      </c>
    </row>
    <row r="598" spans="2:16" ht="13.5" customHeight="1" x14ac:dyDescent="0.2">
      <c r="B598" s="100" t="s">
        <v>30</v>
      </c>
      <c r="C598" s="92" t="s">
        <v>129</v>
      </c>
      <c r="D598" s="78">
        <v>90041799000157</v>
      </c>
      <c r="E598" s="92" t="str">
        <f t="shared" si="9"/>
        <v>90.041.799/0001-57</v>
      </c>
      <c r="F598" s="99" t="str">
        <f>VLOOKUP(P598,[1]Plan1!$B$2:$L$546,4,0)&amp;", "&amp;VLOOKUP(P598,[1]Plan1!$B$2:$L$546,5,0)&amp;", "&amp;VLOOKUP(P598,[1]Plan1!$B$2:$L$546,6,0)&amp;", "&amp;VLOOKUP(P598,[1]Plan1!$B$2:$L$546,7,0)&amp;", "&amp;VLOOKUP(P598,[1]Plan1!$B$2:$L$546,8,0)&amp;", "&amp;VLOOKUP(P598,[1]Plan1!$B$2:$L$546,9,0)&amp;", CEP "&amp;VLOOKUP(P598,[1]Plan1!$B$2:$L$546,10,0)&amp;", "&amp;VLOOKUP(P598,[1]Plan1!$B$2:$L$546,11,0)</f>
        <v>AV PLINIO KROEFF , 980, SALA 06 , RUBEM BERTA , PORTO ALEGRE , RS, CEP 91.150-170 , BR</v>
      </c>
      <c r="G598" s="92" t="s">
        <v>2654</v>
      </c>
      <c r="H598" s="92" t="s">
        <v>1038</v>
      </c>
      <c r="I598" s="101">
        <v>4000</v>
      </c>
      <c r="J598" s="93"/>
      <c r="K598" s="94">
        <v>42062</v>
      </c>
      <c r="L598" s="39">
        <v>1325531</v>
      </c>
      <c r="P598" s="78">
        <v>90041799000157</v>
      </c>
    </row>
    <row r="599" spans="2:16" ht="13.5" customHeight="1" x14ac:dyDescent="0.2">
      <c r="B599" s="100" t="s">
        <v>30</v>
      </c>
      <c r="C599" s="92" t="s">
        <v>129</v>
      </c>
      <c r="D599" s="78">
        <v>90041799000157</v>
      </c>
      <c r="E599" s="92" t="str">
        <f t="shared" si="9"/>
        <v>90.041.799/0001-57</v>
      </c>
      <c r="F599" s="99" t="str">
        <f>VLOOKUP(P599,[1]Plan1!$B$2:$L$546,4,0)&amp;", "&amp;VLOOKUP(P599,[1]Plan1!$B$2:$L$546,5,0)&amp;", "&amp;VLOOKUP(P599,[1]Plan1!$B$2:$L$546,6,0)&amp;", "&amp;VLOOKUP(P599,[1]Plan1!$B$2:$L$546,7,0)&amp;", "&amp;VLOOKUP(P599,[1]Plan1!$B$2:$L$546,8,0)&amp;", "&amp;VLOOKUP(P599,[1]Plan1!$B$2:$L$546,9,0)&amp;", CEP "&amp;VLOOKUP(P599,[1]Plan1!$B$2:$L$546,10,0)&amp;", "&amp;VLOOKUP(P599,[1]Plan1!$B$2:$L$546,11,0)</f>
        <v>AV PLINIO KROEFF , 980, SALA 06 , RUBEM BERTA , PORTO ALEGRE , RS, CEP 91.150-170 , BR</v>
      </c>
      <c r="G599" s="92" t="s">
        <v>2654</v>
      </c>
      <c r="H599" s="92" t="s">
        <v>1039</v>
      </c>
      <c r="I599" s="101">
        <v>500</v>
      </c>
      <c r="J599" s="93"/>
      <c r="K599" s="94">
        <v>42062</v>
      </c>
      <c r="L599" s="39">
        <v>1325532</v>
      </c>
      <c r="P599" s="78">
        <v>90041799000157</v>
      </c>
    </row>
    <row r="600" spans="2:16" ht="13.5" customHeight="1" x14ac:dyDescent="0.2">
      <c r="B600" s="100" t="s">
        <v>30</v>
      </c>
      <c r="C600" s="92" t="s">
        <v>130</v>
      </c>
      <c r="D600" s="78">
        <v>4580790000263</v>
      </c>
      <c r="E600" s="92" t="str">
        <f t="shared" si="9"/>
        <v>04.580.790/0002-63</v>
      </c>
      <c r="F600" s="99" t="str">
        <f>VLOOKUP(P600,[1]Plan1!$B$2:$L$546,4,0)&amp;", "&amp;VLOOKUP(P600,[1]Plan1!$B$2:$L$546,5,0)&amp;", "&amp;VLOOKUP(P600,[1]Plan1!$B$2:$L$546,6,0)&amp;", "&amp;VLOOKUP(P600,[1]Plan1!$B$2:$L$546,7,0)&amp;", "&amp;VLOOKUP(P600,[1]Plan1!$B$2:$L$546,8,0)&amp;", "&amp;VLOOKUP(P600,[1]Plan1!$B$2:$L$546,9,0)&amp;", CEP "&amp;VLOOKUP(P600,[1]Plan1!$B$2:$L$546,10,0)&amp;", "&amp;VLOOKUP(P600,[1]Plan1!$B$2:$L$546,11,0)</f>
        <v>R PLINIO ARLINDO DE NES, S/N , ACESSO BR 282 KM 03, BELVEDERE, CHAPECO, SC, CEP 89.805-290, BR</v>
      </c>
      <c r="G600" s="92" t="s">
        <v>2654</v>
      </c>
      <c r="H600" s="92" t="s">
        <v>1040</v>
      </c>
      <c r="I600" s="101">
        <v>750</v>
      </c>
      <c r="J600" s="93"/>
      <c r="K600" s="94">
        <v>42016</v>
      </c>
      <c r="L600" s="39">
        <v>1309160</v>
      </c>
      <c r="P600" s="78">
        <v>4580790000263</v>
      </c>
    </row>
    <row r="601" spans="2:16" ht="13.5" customHeight="1" x14ac:dyDescent="0.2">
      <c r="B601" s="100" t="s">
        <v>30</v>
      </c>
      <c r="C601" s="92" t="s">
        <v>130</v>
      </c>
      <c r="D601" s="78">
        <v>4580790000263</v>
      </c>
      <c r="E601" s="92" t="str">
        <f t="shared" si="9"/>
        <v>04.580.790/0002-63</v>
      </c>
      <c r="F601" s="99" t="str">
        <f>VLOOKUP(P601,[1]Plan1!$B$2:$L$546,4,0)&amp;", "&amp;VLOOKUP(P601,[1]Plan1!$B$2:$L$546,5,0)&amp;", "&amp;VLOOKUP(P601,[1]Plan1!$B$2:$L$546,6,0)&amp;", "&amp;VLOOKUP(P601,[1]Plan1!$B$2:$L$546,7,0)&amp;", "&amp;VLOOKUP(P601,[1]Plan1!$B$2:$L$546,8,0)&amp;", "&amp;VLOOKUP(P601,[1]Plan1!$B$2:$L$546,9,0)&amp;", CEP "&amp;VLOOKUP(P601,[1]Plan1!$B$2:$L$546,10,0)&amp;", "&amp;VLOOKUP(P601,[1]Plan1!$B$2:$L$546,11,0)</f>
        <v>R PLINIO ARLINDO DE NES, S/N , ACESSO BR 282 KM 03, BELVEDERE, CHAPECO, SC, CEP 89.805-290, BR</v>
      </c>
      <c r="G601" s="92" t="s">
        <v>2654</v>
      </c>
      <c r="H601" s="92" t="s">
        <v>1041</v>
      </c>
      <c r="I601" s="101">
        <v>650</v>
      </c>
      <c r="J601" s="93"/>
      <c r="K601" s="94">
        <v>42016</v>
      </c>
      <c r="L601" s="39">
        <v>1310868</v>
      </c>
      <c r="P601" s="78">
        <v>4580790000263</v>
      </c>
    </row>
    <row r="602" spans="2:16" ht="13.5" customHeight="1" x14ac:dyDescent="0.2">
      <c r="B602" s="100" t="s">
        <v>30</v>
      </c>
      <c r="C602" s="92" t="s">
        <v>130</v>
      </c>
      <c r="D602" s="78">
        <v>4580790000263</v>
      </c>
      <c r="E602" s="92" t="str">
        <f t="shared" si="9"/>
        <v>04.580.790/0002-63</v>
      </c>
      <c r="F602" s="99" t="str">
        <f>VLOOKUP(P602,[1]Plan1!$B$2:$L$546,4,0)&amp;", "&amp;VLOOKUP(P602,[1]Plan1!$B$2:$L$546,5,0)&amp;", "&amp;VLOOKUP(P602,[1]Plan1!$B$2:$L$546,6,0)&amp;", "&amp;VLOOKUP(P602,[1]Plan1!$B$2:$L$546,7,0)&amp;", "&amp;VLOOKUP(P602,[1]Plan1!$B$2:$L$546,8,0)&amp;", "&amp;VLOOKUP(P602,[1]Plan1!$B$2:$L$546,9,0)&amp;", CEP "&amp;VLOOKUP(P602,[1]Plan1!$B$2:$L$546,10,0)&amp;", "&amp;VLOOKUP(P602,[1]Plan1!$B$2:$L$546,11,0)</f>
        <v>R PLINIO ARLINDO DE NES, S/N , ACESSO BR 282 KM 03, BELVEDERE, CHAPECO, SC, CEP 89.805-290, BR</v>
      </c>
      <c r="G602" s="92" t="s">
        <v>2654</v>
      </c>
      <c r="H602" s="92" t="s">
        <v>1042</v>
      </c>
      <c r="I602" s="101">
        <v>430</v>
      </c>
      <c r="J602" s="93"/>
      <c r="K602" s="94">
        <v>42016</v>
      </c>
      <c r="L602" s="39">
        <v>1310869</v>
      </c>
      <c r="P602" s="78">
        <v>4580790000263</v>
      </c>
    </row>
    <row r="603" spans="2:16" ht="13.5" customHeight="1" x14ac:dyDescent="0.2">
      <c r="B603" s="100" t="s">
        <v>30</v>
      </c>
      <c r="C603" s="92" t="s">
        <v>130</v>
      </c>
      <c r="D603" s="78">
        <v>4580790000263</v>
      </c>
      <c r="E603" s="92" t="str">
        <f t="shared" si="9"/>
        <v>04.580.790/0002-63</v>
      </c>
      <c r="F603" s="99" t="str">
        <f>VLOOKUP(P603,[1]Plan1!$B$2:$L$546,4,0)&amp;", "&amp;VLOOKUP(P603,[1]Plan1!$B$2:$L$546,5,0)&amp;", "&amp;VLOOKUP(P603,[1]Plan1!$B$2:$L$546,6,0)&amp;", "&amp;VLOOKUP(P603,[1]Plan1!$B$2:$L$546,7,0)&amp;", "&amp;VLOOKUP(P603,[1]Plan1!$B$2:$L$546,8,0)&amp;", "&amp;VLOOKUP(P603,[1]Plan1!$B$2:$L$546,9,0)&amp;", CEP "&amp;VLOOKUP(P603,[1]Plan1!$B$2:$L$546,10,0)&amp;", "&amp;VLOOKUP(P603,[1]Plan1!$B$2:$L$546,11,0)</f>
        <v>R PLINIO ARLINDO DE NES, S/N , ACESSO BR 282 KM 03, BELVEDERE, CHAPECO, SC, CEP 89.805-290, BR</v>
      </c>
      <c r="G603" s="92" t="s">
        <v>2654</v>
      </c>
      <c r="H603" s="92" t="s">
        <v>1043</v>
      </c>
      <c r="I603" s="101">
        <v>1300</v>
      </c>
      <c r="J603" s="93"/>
      <c r="K603" s="94">
        <v>42016</v>
      </c>
      <c r="L603" s="39">
        <v>1321981</v>
      </c>
      <c r="P603" s="78">
        <v>4580790000263</v>
      </c>
    </row>
    <row r="604" spans="2:16" ht="13.5" customHeight="1" x14ac:dyDescent="0.2">
      <c r="B604" s="100" t="s">
        <v>30</v>
      </c>
      <c r="C604" s="92" t="s">
        <v>131</v>
      </c>
      <c r="D604" s="78">
        <v>88657820000282</v>
      </c>
      <c r="E604" s="92" t="str">
        <f t="shared" si="9"/>
        <v>88.657.820/0002-82</v>
      </c>
      <c r="F604" s="99" t="str">
        <f>VLOOKUP(P604,[1]Plan1!$B$2:$L$546,4,0)&amp;", "&amp;VLOOKUP(P604,[1]Plan1!$B$2:$L$546,5,0)&amp;", "&amp;VLOOKUP(P604,[1]Plan1!$B$2:$L$546,6,0)&amp;", "&amp;VLOOKUP(P604,[1]Plan1!$B$2:$L$546,7,0)&amp;", "&amp;VLOOKUP(P604,[1]Plan1!$B$2:$L$546,8,0)&amp;", "&amp;VLOOKUP(P604,[1]Plan1!$B$2:$L$546,9,0)&amp;", CEP "&amp;VLOOKUP(P604,[1]Plan1!$B$2:$L$546,10,0)&amp;", "&amp;VLOOKUP(P604,[1]Plan1!$B$2:$L$546,11,0)</f>
        <v>ROD VICE PREFEITO HERMENEGILDO TONOLI , 2950, KM 6450 BLOCO IV SALA 7 , PAINEIRAS , ITUPEVA, SP, CEP 13.295-000 , BR</v>
      </c>
      <c r="G604" s="92" t="s">
        <v>2654</v>
      </c>
      <c r="H604" s="92" t="s">
        <v>1044</v>
      </c>
      <c r="I604" s="101">
        <v>279.16000000000003</v>
      </c>
      <c r="J604" s="93"/>
      <c r="K604" s="94">
        <v>41323</v>
      </c>
      <c r="L604" s="39">
        <v>1053512</v>
      </c>
      <c r="P604" s="78">
        <v>88657820000282</v>
      </c>
    </row>
    <row r="605" spans="2:16" ht="13.5" customHeight="1" x14ac:dyDescent="0.2">
      <c r="B605" s="100" t="s">
        <v>30</v>
      </c>
      <c r="C605" s="92" t="s">
        <v>131</v>
      </c>
      <c r="D605" s="78">
        <v>88657820000282</v>
      </c>
      <c r="E605" s="92" t="str">
        <f t="shared" si="9"/>
        <v>88.657.820/0002-82</v>
      </c>
      <c r="F605" s="99" t="str">
        <f>VLOOKUP(P605,[1]Plan1!$B$2:$L$546,4,0)&amp;", "&amp;VLOOKUP(P605,[1]Plan1!$B$2:$L$546,5,0)&amp;", "&amp;VLOOKUP(P605,[1]Plan1!$B$2:$L$546,6,0)&amp;", "&amp;VLOOKUP(P605,[1]Plan1!$B$2:$L$546,7,0)&amp;", "&amp;VLOOKUP(P605,[1]Plan1!$B$2:$L$546,8,0)&amp;", "&amp;VLOOKUP(P605,[1]Plan1!$B$2:$L$546,9,0)&amp;", CEP "&amp;VLOOKUP(P605,[1]Plan1!$B$2:$L$546,10,0)&amp;", "&amp;VLOOKUP(P605,[1]Plan1!$B$2:$L$546,11,0)</f>
        <v>ROD VICE PREFEITO HERMENEGILDO TONOLI , 2950, KM 6450 BLOCO IV SALA 7 , PAINEIRAS , ITUPEVA, SP, CEP 13.295-000 , BR</v>
      </c>
      <c r="G605" s="92" t="s">
        <v>2654</v>
      </c>
      <c r="H605" s="92" t="s">
        <v>1045</v>
      </c>
      <c r="I605" s="101">
        <v>1000</v>
      </c>
      <c r="J605" s="93"/>
      <c r="K605" s="94">
        <v>41472</v>
      </c>
      <c r="L605" s="39">
        <v>1131848</v>
      </c>
      <c r="P605" s="78">
        <v>88657820000282</v>
      </c>
    </row>
    <row r="606" spans="2:16" ht="13.5" customHeight="1" x14ac:dyDescent="0.2">
      <c r="B606" s="100" t="s">
        <v>30</v>
      </c>
      <c r="C606" s="92" t="s">
        <v>132</v>
      </c>
      <c r="D606" s="78">
        <v>922379000278</v>
      </c>
      <c r="E606" s="92" t="str">
        <f t="shared" si="9"/>
        <v>00.922.379/0002-78</v>
      </c>
      <c r="F606" s="99" t="str">
        <f>VLOOKUP(P606,[1]Plan1!$B$2:$L$546,4,0)&amp;", "&amp;VLOOKUP(P606,[1]Plan1!$B$2:$L$546,5,0)&amp;", "&amp;VLOOKUP(P606,[1]Plan1!$B$2:$L$546,6,0)&amp;", "&amp;VLOOKUP(P606,[1]Plan1!$B$2:$L$546,7,0)&amp;", "&amp;VLOOKUP(P606,[1]Plan1!$B$2:$L$546,8,0)&amp;", "&amp;VLOOKUP(P606,[1]Plan1!$B$2:$L$546,9,0)&amp;", CEP "&amp;VLOOKUP(P606,[1]Plan1!$B$2:$L$546,10,0)&amp;", "&amp;VLOOKUP(P606,[1]Plan1!$B$2:$L$546,11,0)</f>
        <v>R FREDERICO MENTZ , 1050, FUNDOS , R FREDERICO MENTZ , PORTO ALEGRE , RS, CEP 90.240-110 , BR</v>
      </c>
      <c r="G606" s="92" t="s">
        <v>2654</v>
      </c>
      <c r="H606" s="92" t="s">
        <v>1046</v>
      </c>
      <c r="I606" s="101">
        <v>35</v>
      </c>
      <c r="J606" s="93"/>
      <c r="K606" s="94">
        <v>41981</v>
      </c>
      <c r="L606" s="39">
        <v>1309222</v>
      </c>
      <c r="P606" s="78">
        <v>922379000278</v>
      </c>
    </row>
    <row r="607" spans="2:16" ht="13.5" customHeight="1" x14ac:dyDescent="0.2">
      <c r="B607" s="100" t="s">
        <v>30</v>
      </c>
      <c r="C607" s="92" t="s">
        <v>132</v>
      </c>
      <c r="D607" s="78">
        <v>922379000278</v>
      </c>
      <c r="E607" s="92" t="str">
        <f t="shared" si="9"/>
        <v>00.922.379/0002-78</v>
      </c>
      <c r="F607" s="99" t="str">
        <f>VLOOKUP(P607,[1]Plan1!$B$2:$L$546,4,0)&amp;", "&amp;VLOOKUP(P607,[1]Plan1!$B$2:$L$546,5,0)&amp;", "&amp;VLOOKUP(P607,[1]Plan1!$B$2:$L$546,6,0)&amp;", "&amp;VLOOKUP(P607,[1]Plan1!$B$2:$L$546,7,0)&amp;", "&amp;VLOOKUP(P607,[1]Plan1!$B$2:$L$546,8,0)&amp;", "&amp;VLOOKUP(P607,[1]Plan1!$B$2:$L$546,9,0)&amp;", CEP "&amp;VLOOKUP(P607,[1]Plan1!$B$2:$L$546,10,0)&amp;", "&amp;VLOOKUP(P607,[1]Plan1!$B$2:$L$546,11,0)</f>
        <v>R FREDERICO MENTZ , 1050, FUNDOS , R FREDERICO MENTZ , PORTO ALEGRE , RS, CEP 90.240-110 , BR</v>
      </c>
      <c r="G607" s="92" t="s">
        <v>2654</v>
      </c>
      <c r="H607" s="92" t="s">
        <v>1047</v>
      </c>
      <c r="I607" s="101">
        <v>250</v>
      </c>
      <c r="J607" s="93"/>
      <c r="K607" s="94">
        <v>42009</v>
      </c>
      <c r="L607" s="39">
        <v>1315727</v>
      </c>
      <c r="P607" s="78">
        <v>922379000278</v>
      </c>
    </row>
    <row r="608" spans="2:16" ht="13.5" customHeight="1" x14ac:dyDescent="0.2">
      <c r="B608" s="100" t="s">
        <v>30</v>
      </c>
      <c r="C608" s="92" t="s">
        <v>132</v>
      </c>
      <c r="D608" s="78">
        <v>922379000278</v>
      </c>
      <c r="E608" s="92" t="str">
        <f t="shared" si="9"/>
        <v>00.922.379/0002-78</v>
      </c>
      <c r="F608" s="99" t="str">
        <f>VLOOKUP(P608,[1]Plan1!$B$2:$L$546,4,0)&amp;", "&amp;VLOOKUP(P608,[1]Plan1!$B$2:$L$546,5,0)&amp;", "&amp;VLOOKUP(P608,[1]Plan1!$B$2:$L$546,6,0)&amp;", "&amp;VLOOKUP(P608,[1]Plan1!$B$2:$L$546,7,0)&amp;", "&amp;VLOOKUP(P608,[1]Plan1!$B$2:$L$546,8,0)&amp;", "&amp;VLOOKUP(P608,[1]Plan1!$B$2:$L$546,9,0)&amp;", CEP "&amp;VLOOKUP(P608,[1]Plan1!$B$2:$L$546,10,0)&amp;", "&amp;VLOOKUP(P608,[1]Plan1!$B$2:$L$546,11,0)</f>
        <v>R FREDERICO MENTZ , 1050, FUNDOS , R FREDERICO MENTZ , PORTO ALEGRE , RS, CEP 90.240-110 , BR</v>
      </c>
      <c r="G608" s="92" t="s">
        <v>2654</v>
      </c>
      <c r="H608" s="92" t="s">
        <v>1048</v>
      </c>
      <c r="I608" s="101">
        <v>750</v>
      </c>
      <c r="J608" s="93"/>
      <c r="K608" s="94">
        <v>42009</v>
      </c>
      <c r="L608" s="39">
        <v>1315728</v>
      </c>
      <c r="P608" s="78">
        <v>922379000278</v>
      </c>
    </row>
    <row r="609" spans="2:16" ht="13.5" customHeight="1" x14ac:dyDescent="0.2">
      <c r="B609" s="100" t="s">
        <v>30</v>
      </c>
      <c r="C609" s="92" t="s">
        <v>132</v>
      </c>
      <c r="D609" s="78">
        <v>922379000278</v>
      </c>
      <c r="E609" s="92" t="str">
        <f t="shared" si="9"/>
        <v>00.922.379/0002-78</v>
      </c>
      <c r="F609" s="99" t="str">
        <f>VLOOKUP(P609,[1]Plan1!$B$2:$L$546,4,0)&amp;", "&amp;VLOOKUP(P609,[1]Plan1!$B$2:$L$546,5,0)&amp;", "&amp;VLOOKUP(P609,[1]Plan1!$B$2:$L$546,6,0)&amp;", "&amp;VLOOKUP(P609,[1]Plan1!$B$2:$L$546,7,0)&amp;", "&amp;VLOOKUP(P609,[1]Plan1!$B$2:$L$546,8,0)&amp;", "&amp;VLOOKUP(P609,[1]Plan1!$B$2:$L$546,9,0)&amp;", CEP "&amp;VLOOKUP(P609,[1]Plan1!$B$2:$L$546,10,0)&amp;", "&amp;VLOOKUP(P609,[1]Plan1!$B$2:$L$546,11,0)</f>
        <v>R FREDERICO MENTZ , 1050, FUNDOS , R FREDERICO MENTZ , PORTO ALEGRE , RS, CEP 90.240-110 , BR</v>
      </c>
      <c r="G609" s="92" t="s">
        <v>2654</v>
      </c>
      <c r="H609" s="92" t="s">
        <v>1049</v>
      </c>
      <c r="I609" s="101">
        <v>750</v>
      </c>
      <c r="J609" s="93"/>
      <c r="K609" s="94">
        <v>42060</v>
      </c>
      <c r="L609" s="39">
        <v>1329000</v>
      </c>
      <c r="P609" s="78">
        <v>922379000278</v>
      </c>
    </row>
    <row r="610" spans="2:16" ht="13.5" customHeight="1" x14ac:dyDescent="0.2">
      <c r="B610" s="100" t="s">
        <v>30</v>
      </c>
      <c r="C610" s="92" t="s">
        <v>132</v>
      </c>
      <c r="D610" s="78">
        <v>922379000278</v>
      </c>
      <c r="E610" s="92" t="str">
        <f t="shared" si="9"/>
        <v>00.922.379/0002-78</v>
      </c>
      <c r="F610" s="99" t="str">
        <f>VLOOKUP(P610,[1]Plan1!$B$2:$L$546,4,0)&amp;", "&amp;VLOOKUP(P610,[1]Plan1!$B$2:$L$546,5,0)&amp;", "&amp;VLOOKUP(P610,[1]Plan1!$B$2:$L$546,6,0)&amp;", "&amp;VLOOKUP(P610,[1]Plan1!$B$2:$L$546,7,0)&amp;", "&amp;VLOOKUP(P610,[1]Plan1!$B$2:$L$546,8,0)&amp;", "&amp;VLOOKUP(P610,[1]Plan1!$B$2:$L$546,9,0)&amp;", CEP "&amp;VLOOKUP(P610,[1]Plan1!$B$2:$L$546,10,0)&amp;", "&amp;VLOOKUP(P610,[1]Plan1!$B$2:$L$546,11,0)</f>
        <v>R FREDERICO MENTZ , 1050, FUNDOS , R FREDERICO MENTZ , PORTO ALEGRE , RS, CEP 90.240-110 , BR</v>
      </c>
      <c r="G610" s="92" t="s">
        <v>2654</v>
      </c>
      <c r="H610" s="92" t="s">
        <v>1050</v>
      </c>
      <c r="I610" s="101">
        <v>250</v>
      </c>
      <c r="J610" s="93"/>
      <c r="K610" s="94">
        <v>42060</v>
      </c>
      <c r="L610" s="39">
        <v>1333304</v>
      </c>
      <c r="P610" s="78">
        <v>922379000278</v>
      </c>
    </row>
    <row r="611" spans="2:16" ht="13.5" customHeight="1" x14ac:dyDescent="0.2">
      <c r="B611" s="100" t="s">
        <v>30</v>
      </c>
      <c r="C611" s="92" t="s">
        <v>132</v>
      </c>
      <c r="D611" s="78">
        <v>922379000278</v>
      </c>
      <c r="E611" s="92" t="str">
        <f t="shared" si="9"/>
        <v>00.922.379/0002-78</v>
      </c>
      <c r="F611" s="99" t="str">
        <f>VLOOKUP(P611,[1]Plan1!$B$2:$L$546,4,0)&amp;", "&amp;VLOOKUP(P611,[1]Plan1!$B$2:$L$546,5,0)&amp;", "&amp;VLOOKUP(P611,[1]Plan1!$B$2:$L$546,6,0)&amp;", "&amp;VLOOKUP(P611,[1]Plan1!$B$2:$L$546,7,0)&amp;", "&amp;VLOOKUP(P611,[1]Plan1!$B$2:$L$546,8,0)&amp;", "&amp;VLOOKUP(P611,[1]Plan1!$B$2:$L$546,9,0)&amp;", CEP "&amp;VLOOKUP(P611,[1]Plan1!$B$2:$L$546,10,0)&amp;", "&amp;VLOOKUP(P611,[1]Plan1!$B$2:$L$546,11,0)</f>
        <v>R FREDERICO MENTZ , 1050, FUNDOS , R FREDERICO MENTZ , PORTO ALEGRE , RS, CEP 90.240-110 , BR</v>
      </c>
      <c r="G611" s="92" t="s">
        <v>2654</v>
      </c>
      <c r="H611" s="92" t="s">
        <v>1051</v>
      </c>
      <c r="I611" s="101">
        <v>256</v>
      </c>
      <c r="J611" s="93"/>
      <c r="K611" s="94">
        <v>42060</v>
      </c>
      <c r="L611" s="39">
        <v>1336189</v>
      </c>
      <c r="P611" s="78">
        <v>922379000278</v>
      </c>
    </row>
    <row r="612" spans="2:16" ht="13.5" customHeight="1" x14ac:dyDescent="0.2">
      <c r="B612" s="100" t="s">
        <v>30</v>
      </c>
      <c r="C612" s="92" t="s">
        <v>132</v>
      </c>
      <c r="D612" s="78">
        <v>922379000278</v>
      </c>
      <c r="E612" s="92" t="str">
        <f t="shared" si="9"/>
        <v>00.922.379/0002-78</v>
      </c>
      <c r="F612" s="99" t="str">
        <f>VLOOKUP(P612,[1]Plan1!$B$2:$L$546,4,0)&amp;", "&amp;VLOOKUP(P612,[1]Plan1!$B$2:$L$546,5,0)&amp;", "&amp;VLOOKUP(P612,[1]Plan1!$B$2:$L$546,6,0)&amp;", "&amp;VLOOKUP(P612,[1]Plan1!$B$2:$L$546,7,0)&amp;", "&amp;VLOOKUP(P612,[1]Plan1!$B$2:$L$546,8,0)&amp;", "&amp;VLOOKUP(P612,[1]Plan1!$B$2:$L$546,9,0)&amp;", CEP "&amp;VLOOKUP(P612,[1]Plan1!$B$2:$L$546,10,0)&amp;", "&amp;VLOOKUP(P612,[1]Plan1!$B$2:$L$546,11,0)</f>
        <v>R FREDERICO MENTZ , 1050, FUNDOS , R FREDERICO MENTZ , PORTO ALEGRE , RS, CEP 90.240-110 , BR</v>
      </c>
      <c r="G612" s="92" t="s">
        <v>2654</v>
      </c>
      <c r="H612" s="92" t="s">
        <v>1052</v>
      </c>
      <c r="I612" s="101">
        <v>380</v>
      </c>
      <c r="J612" s="93"/>
      <c r="K612" s="94">
        <v>42060</v>
      </c>
      <c r="L612" s="39">
        <v>1333306</v>
      </c>
      <c r="P612" s="78">
        <v>922379000278</v>
      </c>
    </row>
    <row r="613" spans="2:16" ht="13.5" customHeight="1" x14ac:dyDescent="0.2">
      <c r="B613" s="100" t="s">
        <v>30</v>
      </c>
      <c r="C613" s="92" t="s">
        <v>132</v>
      </c>
      <c r="D613" s="78">
        <v>922379000278</v>
      </c>
      <c r="E613" s="92" t="str">
        <f t="shared" si="9"/>
        <v>00.922.379/0002-78</v>
      </c>
      <c r="F613" s="99" t="str">
        <f>VLOOKUP(P613,[1]Plan1!$B$2:$L$546,4,0)&amp;", "&amp;VLOOKUP(P613,[1]Plan1!$B$2:$L$546,5,0)&amp;", "&amp;VLOOKUP(P613,[1]Plan1!$B$2:$L$546,6,0)&amp;", "&amp;VLOOKUP(P613,[1]Plan1!$B$2:$L$546,7,0)&amp;", "&amp;VLOOKUP(P613,[1]Plan1!$B$2:$L$546,8,0)&amp;", "&amp;VLOOKUP(P613,[1]Plan1!$B$2:$L$546,9,0)&amp;", CEP "&amp;VLOOKUP(P613,[1]Plan1!$B$2:$L$546,10,0)&amp;", "&amp;VLOOKUP(P613,[1]Plan1!$B$2:$L$546,11,0)</f>
        <v>R FREDERICO MENTZ , 1050, FUNDOS , R FREDERICO MENTZ , PORTO ALEGRE , RS, CEP 90.240-110 , BR</v>
      </c>
      <c r="G613" s="92" t="s">
        <v>2654</v>
      </c>
      <c r="H613" s="92" t="s">
        <v>1053</v>
      </c>
      <c r="I613" s="101">
        <v>19.2</v>
      </c>
      <c r="J613" s="93"/>
      <c r="K613" s="94">
        <v>42060</v>
      </c>
      <c r="L613" s="39">
        <v>1336190</v>
      </c>
      <c r="P613" s="78">
        <v>922379000278</v>
      </c>
    </row>
    <row r="614" spans="2:16" ht="13.5" customHeight="1" x14ac:dyDescent="0.2">
      <c r="B614" s="100" t="s">
        <v>30</v>
      </c>
      <c r="C614" s="92" t="s">
        <v>132</v>
      </c>
      <c r="D614" s="78">
        <v>922379000278</v>
      </c>
      <c r="E614" s="92" t="str">
        <f t="shared" si="9"/>
        <v>00.922.379/0002-78</v>
      </c>
      <c r="F614" s="99" t="str">
        <f>VLOOKUP(P614,[1]Plan1!$B$2:$L$546,4,0)&amp;", "&amp;VLOOKUP(P614,[1]Plan1!$B$2:$L$546,5,0)&amp;", "&amp;VLOOKUP(P614,[1]Plan1!$B$2:$L$546,6,0)&amp;", "&amp;VLOOKUP(P614,[1]Plan1!$B$2:$L$546,7,0)&amp;", "&amp;VLOOKUP(P614,[1]Plan1!$B$2:$L$546,8,0)&amp;", "&amp;VLOOKUP(P614,[1]Plan1!$B$2:$L$546,9,0)&amp;", CEP "&amp;VLOOKUP(P614,[1]Plan1!$B$2:$L$546,10,0)&amp;", "&amp;VLOOKUP(P614,[1]Plan1!$B$2:$L$546,11,0)</f>
        <v>R FREDERICO MENTZ , 1050, FUNDOS , R FREDERICO MENTZ , PORTO ALEGRE , RS, CEP 90.240-110 , BR</v>
      </c>
      <c r="G614" s="92" t="s">
        <v>2654</v>
      </c>
      <c r="H614" s="92" t="s">
        <v>1054</v>
      </c>
      <c r="I614" s="101">
        <v>95</v>
      </c>
      <c r="J614" s="93"/>
      <c r="K614" s="94">
        <v>42060</v>
      </c>
      <c r="L614" s="39">
        <v>1333310</v>
      </c>
      <c r="P614" s="78">
        <v>922379000278</v>
      </c>
    </row>
    <row r="615" spans="2:16" ht="13.5" customHeight="1" x14ac:dyDescent="0.2">
      <c r="B615" s="100" t="s">
        <v>30</v>
      </c>
      <c r="C615" s="92" t="s">
        <v>132</v>
      </c>
      <c r="D615" s="78">
        <v>922379000278</v>
      </c>
      <c r="E615" s="92" t="str">
        <f t="shared" si="9"/>
        <v>00.922.379/0002-78</v>
      </c>
      <c r="F615" s="99" t="str">
        <f>VLOOKUP(P615,[1]Plan1!$B$2:$L$546,4,0)&amp;", "&amp;VLOOKUP(P615,[1]Plan1!$B$2:$L$546,5,0)&amp;", "&amp;VLOOKUP(P615,[1]Plan1!$B$2:$L$546,6,0)&amp;", "&amp;VLOOKUP(P615,[1]Plan1!$B$2:$L$546,7,0)&amp;", "&amp;VLOOKUP(P615,[1]Plan1!$B$2:$L$546,8,0)&amp;", "&amp;VLOOKUP(P615,[1]Plan1!$B$2:$L$546,9,0)&amp;", CEP "&amp;VLOOKUP(P615,[1]Plan1!$B$2:$L$546,10,0)&amp;", "&amp;VLOOKUP(P615,[1]Plan1!$B$2:$L$546,11,0)</f>
        <v>R FREDERICO MENTZ , 1050, FUNDOS , R FREDERICO MENTZ , PORTO ALEGRE , RS, CEP 90.240-110 , BR</v>
      </c>
      <c r="G615" s="92" t="s">
        <v>2654</v>
      </c>
      <c r="H615" s="92" t="s">
        <v>1055</v>
      </c>
      <c r="I615" s="101">
        <v>125.74</v>
      </c>
      <c r="J615" s="93"/>
      <c r="K615" s="94">
        <v>42065</v>
      </c>
      <c r="L615" s="39">
        <v>1336191</v>
      </c>
      <c r="P615" s="78">
        <v>922379000278</v>
      </c>
    </row>
    <row r="616" spans="2:16" ht="13.5" customHeight="1" x14ac:dyDescent="0.2">
      <c r="B616" s="100" t="s">
        <v>30</v>
      </c>
      <c r="C616" s="92" t="s">
        <v>132</v>
      </c>
      <c r="D616" s="78">
        <v>922379000278</v>
      </c>
      <c r="E616" s="92" t="str">
        <f t="shared" si="9"/>
        <v>00.922.379/0002-78</v>
      </c>
      <c r="F616" s="99" t="str">
        <f>VLOOKUP(P616,[1]Plan1!$B$2:$L$546,4,0)&amp;", "&amp;VLOOKUP(P616,[1]Plan1!$B$2:$L$546,5,0)&amp;", "&amp;VLOOKUP(P616,[1]Plan1!$B$2:$L$546,6,0)&amp;", "&amp;VLOOKUP(P616,[1]Plan1!$B$2:$L$546,7,0)&amp;", "&amp;VLOOKUP(P616,[1]Plan1!$B$2:$L$546,8,0)&amp;", "&amp;VLOOKUP(P616,[1]Plan1!$B$2:$L$546,9,0)&amp;", CEP "&amp;VLOOKUP(P616,[1]Plan1!$B$2:$L$546,10,0)&amp;", "&amp;VLOOKUP(P616,[1]Plan1!$B$2:$L$546,11,0)</f>
        <v>R FREDERICO MENTZ , 1050, FUNDOS , R FREDERICO MENTZ , PORTO ALEGRE , RS, CEP 90.240-110 , BR</v>
      </c>
      <c r="G616" s="92" t="s">
        <v>2654</v>
      </c>
      <c r="H616" s="92" t="s">
        <v>1056</v>
      </c>
      <c r="I616" s="101">
        <v>50</v>
      </c>
      <c r="J616" s="93"/>
      <c r="K616" s="94">
        <v>42065</v>
      </c>
      <c r="L616" s="39">
        <v>1336192</v>
      </c>
      <c r="P616" s="78">
        <v>922379000278</v>
      </c>
    </row>
    <row r="617" spans="2:16" ht="13.5" customHeight="1" x14ac:dyDescent="0.2">
      <c r="B617" s="100" t="s">
        <v>30</v>
      </c>
      <c r="C617" s="92" t="s">
        <v>132</v>
      </c>
      <c r="D617" s="78">
        <v>922379000278</v>
      </c>
      <c r="E617" s="92" t="str">
        <f t="shared" si="9"/>
        <v>00.922.379/0002-78</v>
      </c>
      <c r="F617" s="99" t="str">
        <f>VLOOKUP(P617,[1]Plan1!$B$2:$L$546,4,0)&amp;", "&amp;VLOOKUP(P617,[1]Plan1!$B$2:$L$546,5,0)&amp;", "&amp;VLOOKUP(P617,[1]Plan1!$B$2:$L$546,6,0)&amp;", "&amp;VLOOKUP(P617,[1]Plan1!$B$2:$L$546,7,0)&amp;", "&amp;VLOOKUP(P617,[1]Plan1!$B$2:$L$546,8,0)&amp;", "&amp;VLOOKUP(P617,[1]Plan1!$B$2:$L$546,9,0)&amp;", CEP "&amp;VLOOKUP(P617,[1]Plan1!$B$2:$L$546,10,0)&amp;", "&amp;VLOOKUP(P617,[1]Plan1!$B$2:$L$546,11,0)</f>
        <v>R FREDERICO MENTZ , 1050, FUNDOS , R FREDERICO MENTZ , PORTO ALEGRE , RS, CEP 90.240-110 , BR</v>
      </c>
      <c r="G617" s="92" t="s">
        <v>2654</v>
      </c>
      <c r="H617" s="92" t="s">
        <v>1057</v>
      </c>
      <c r="I617" s="101">
        <v>208</v>
      </c>
      <c r="J617" s="93"/>
      <c r="K617" s="94">
        <v>42065</v>
      </c>
      <c r="L617" s="39">
        <v>1336193</v>
      </c>
      <c r="P617" s="78">
        <v>922379000278</v>
      </c>
    </row>
    <row r="618" spans="2:16" ht="13.5" customHeight="1" x14ac:dyDescent="0.2">
      <c r="B618" s="100" t="s">
        <v>30</v>
      </c>
      <c r="C618" s="92" t="s">
        <v>132</v>
      </c>
      <c r="D618" s="78">
        <v>922379000278</v>
      </c>
      <c r="E618" s="92" t="str">
        <f t="shared" si="9"/>
        <v>00.922.379/0002-78</v>
      </c>
      <c r="F618" s="99" t="str">
        <f>VLOOKUP(P618,[1]Plan1!$B$2:$L$546,4,0)&amp;", "&amp;VLOOKUP(P618,[1]Plan1!$B$2:$L$546,5,0)&amp;", "&amp;VLOOKUP(P618,[1]Plan1!$B$2:$L$546,6,0)&amp;", "&amp;VLOOKUP(P618,[1]Plan1!$B$2:$L$546,7,0)&amp;", "&amp;VLOOKUP(P618,[1]Plan1!$B$2:$L$546,8,0)&amp;", "&amp;VLOOKUP(P618,[1]Plan1!$B$2:$L$546,9,0)&amp;", CEP "&amp;VLOOKUP(P618,[1]Plan1!$B$2:$L$546,10,0)&amp;", "&amp;VLOOKUP(P618,[1]Plan1!$B$2:$L$546,11,0)</f>
        <v>R FREDERICO MENTZ , 1050, FUNDOS , R FREDERICO MENTZ , PORTO ALEGRE , RS, CEP 90.240-110 , BR</v>
      </c>
      <c r="G618" s="92" t="s">
        <v>2654</v>
      </c>
      <c r="H618" s="92" t="s">
        <v>1058</v>
      </c>
      <c r="I618" s="101">
        <v>110</v>
      </c>
      <c r="J618" s="93"/>
      <c r="K618" s="94">
        <v>42072</v>
      </c>
      <c r="L618" s="39">
        <v>1338842</v>
      </c>
      <c r="P618" s="78">
        <v>922379000278</v>
      </c>
    </row>
    <row r="619" spans="2:16" ht="13.5" customHeight="1" x14ac:dyDescent="0.2">
      <c r="B619" s="100" t="s">
        <v>30</v>
      </c>
      <c r="C619" s="92" t="s">
        <v>132</v>
      </c>
      <c r="D619" s="78">
        <v>922379000278</v>
      </c>
      <c r="E619" s="92" t="str">
        <f t="shared" si="9"/>
        <v>00.922.379/0002-78</v>
      </c>
      <c r="F619" s="99" t="str">
        <f>VLOOKUP(P619,[1]Plan1!$B$2:$L$546,4,0)&amp;", "&amp;VLOOKUP(P619,[1]Plan1!$B$2:$L$546,5,0)&amp;", "&amp;VLOOKUP(P619,[1]Plan1!$B$2:$L$546,6,0)&amp;", "&amp;VLOOKUP(P619,[1]Plan1!$B$2:$L$546,7,0)&amp;", "&amp;VLOOKUP(P619,[1]Plan1!$B$2:$L$546,8,0)&amp;", "&amp;VLOOKUP(P619,[1]Plan1!$B$2:$L$546,9,0)&amp;", CEP "&amp;VLOOKUP(P619,[1]Plan1!$B$2:$L$546,10,0)&amp;", "&amp;VLOOKUP(P619,[1]Plan1!$B$2:$L$546,11,0)</f>
        <v>R FREDERICO MENTZ , 1050, FUNDOS , R FREDERICO MENTZ , PORTO ALEGRE , RS, CEP 90.240-110 , BR</v>
      </c>
      <c r="G619" s="92" t="s">
        <v>2654</v>
      </c>
      <c r="H619" s="92" t="s">
        <v>1059</v>
      </c>
      <c r="I619" s="101">
        <v>250</v>
      </c>
      <c r="J619" s="93"/>
      <c r="K619" s="94">
        <v>42107</v>
      </c>
      <c r="L619" s="39">
        <v>1352096</v>
      </c>
      <c r="P619" s="78">
        <v>922379000278</v>
      </c>
    </row>
    <row r="620" spans="2:16" ht="13.5" customHeight="1" x14ac:dyDescent="0.2">
      <c r="B620" s="100" t="s">
        <v>30</v>
      </c>
      <c r="C620" s="92" t="s">
        <v>132</v>
      </c>
      <c r="D620" s="78">
        <v>922379000278</v>
      </c>
      <c r="E620" s="92" t="str">
        <f t="shared" si="9"/>
        <v>00.922.379/0002-78</v>
      </c>
      <c r="F620" s="99" t="str">
        <f>VLOOKUP(P620,[1]Plan1!$B$2:$L$546,4,0)&amp;", "&amp;VLOOKUP(P620,[1]Plan1!$B$2:$L$546,5,0)&amp;", "&amp;VLOOKUP(P620,[1]Plan1!$B$2:$L$546,6,0)&amp;", "&amp;VLOOKUP(P620,[1]Plan1!$B$2:$L$546,7,0)&amp;", "&amp;VLOOKUP(P620,[1]Plan1!$B$2:$L$546,8,0)&amp;", "&amp;VLOOKUP(P620,[1]Plan1!$B$2:$L$546,9,0)&amp;", CEP "&amp;VLOOKUP(P620,[1]Plan1!$B$2:$L$546,10,0)&amp;", "&amp;VLOOKUP(P620,[1]Plan1!$B$2:$L$546,11,0)</f>
        <v>R FREDERICO MENTZ , 1050, FUNDOS , R FREDERICO MENTZ , PORTO ALEGRE , RS, CEP 90.240-110 , BR</v>
      </c>
      <c r="G620" s="92" t="s">
        <v>2654</v>
      </c>
      <c r="H620" s="92" t="s">
        <v>1060</v>
      </c>
      <c r="I620" s="101">
        <v>500</v>
      </c>
      <c r="J620" s="93"/>
      <c r="K620" s="94">
        <v>42107</v>
      </c>
      <c r="L620" s="39">
        <v>1352097</v>
      </c>
      <c r="P620" s="78">
        <v>922379000278</v>
      </c>
    </row>
    <row r="621" spans="2:16" ht="13.5" customHeight="1" x14ac:dyDescent="0.2">
      <c r="B621" s="100" t="s">
        <v>30</v>
      </c>
      <c r="C621" s="92" t="s">
        <v>132</v>
      </c>
      <c r="D621" s="78">
        <v>922379000278</v>
      </c>
      <c r="E621" s="92" t="str">
        <f t="shared" si="9"/>
        <v>00.922.379/0002-78</v>
      </c>
      <c r="F621" s="99" t="str">
        <f>VLOOKUP(P621,[1]Plan1!$B$2:$L$546,4,0)&amp;", "&amp;VLOOKUP(P621,[1]Plan1!$B$2:$L$546,5,0)&amp;", "&amp;VLOOKUP(P621,[1]Plan1!$B$2:$L$546,6,0)&amp;", "&amp;VLOOKUP(P621,[1]Plan1!$B$2:$L$546,7,0)&amp;", "&amp;VLOOKUP(P621,[1]Plan1!$B$2:$L$546,8,0)&amp;", "&amp;VLOOKUP(P621,[1]Plan1!$B$2:$L$546,9,0)&amp;", CEP "&amp;VLOOKUP(P621,[1]Plan1!$B$2:$L$546,10,0)&amp;", "&amp;VLOOKUP(P621,[1]Plan1!$B$2:$L$546,11,0)</f>
        <v>R FREDERICO MENTZ , 1050, FUNDOS , R FREDERICO MENTZ , PORTO ALEGRE , RS, CEP 90.240-110 , BR</v>
      </c>
      <c r="G621" s="92" t="s">
        <v>2654</v>
      </c>
      <c r="H621" s="92" t="s">
        <v>1061</v>
      </c>
      <c r="I621" s="101">
        <v>256</v>
      </c>
      <c r="J621" s="93"/>
      <c r="K621" s="94">
        <v>42083</v>
      </c>
      <c r="L621" s="39">
        <v>1340726</v>
      </c>
      <c r="P621" s="78">
        <v>922379000278</v>
      </c>
    </row>
    <row r="622" spans="2:16" ht="13.5" customHeight="1" x14ac:dyDescent="0.2">
      <c r="B622" s="100" t="s">
        <v>30</v>
      </c>
      <c r="C622" s="92" t="s">
        <v>132</v>
      </c>
      <c r="D622" s="78">
        <v>922379000278</v>
      </c>
      <c r="E622" s="92" t="str">
        <f t="shared" si="9"/>
        <v>00.922.379/0002-78</v>
      </c>
      <c r="F622" s="99" t="str">
        <f>VLOOKUP(P622,[1]Plan1!$B$2:$L$546,4,0)&amp;", "&amp;VLOOKUP(P622,[1]Plan1!$B$2:$L$546,5,0)&amp;", "&amp;VLOOKUP(P622,[1]Plan1!$B$2:$L$546,6,0)&amp;", "&amp;VLOOKUP(P622,[1]Plan1!$B$2:$L$546,7,0)&amp;", "&amp;VLOOKUP(P622,[1]Plan1!$B$2:$L$546,8,0)&amp;", "&amp;VLOOKUP(P622,[1]Plan1!$B$2:$L$546,9,0)&amp;", CEP "&amp;VLOOKUP(P622,[1]Plan1!$B$2:$L$546,10,0)&amp;", "&amp;VLOOKUP(P622,[1]Plan1!$B$2:$L$546,11,0)</f>
        <v>R FREDERICO MENTZ , 1050, FUNDOS , R FREDERICO MENTZ , PORTO ALEGRE , RS, CEP 90.240-110 , BR</v>
      </c>
      <c r="G622" s="92" t="s">
        <v>2654</v>
      </c>
      <c r="H622" s="92" t="s">
        <v>1062</v>
      </c>
      <c r="I622" s="101">
        <v>880</v>
      </c>
      <c r="J622" s="93"/>
      <c r="K622" s="94">
        <v>42086</v>
      </c>
      <c r="L622" s="39">
        <v>1343989</v>
      </c>
      <c r="P622" s="78">
        <v>922379000278</v>
      </c>
    </row>
    <row r="623" spans="2:16" ht="13.5" customHeight="1" x14ac:dyDescent="0.2">
      <c r="B623" s="100" t="s">
        <v>30</v>
      </c>
      <c r="C623" s="92" t="s">
        <v>132</v>
      </c>
      <c r="D623" s="78">
        <v>922379000278</v>
      </c>
      <c r="E623" s="92" t="str">
        <f t="shared" si="9"/>
        <v>00.922.379/0002-78</v>
      </c>
      <c r="F623" s="99" t="str">
        <f>VLOOKUP(P623,[1]Plan1!$B$2:$L$546,4,0)&amp;", "&amp;VLOOKUP(P623,[1]Plan1!$B$2:$L$546,5,0)&amp;", "&amp;VLOOKUP(P623,[1]Plan1!$B$2:$L$546,6,0)&amp;", "&amp;VLOOKUP(P623,[1]Plan1!$B$2:$L$546,7,0)&amp;", "&amp;VLOOKUP(P623,[1]Plan1!$B$2:$L$546,8,0)&amp;", "&amp;VLOOKUP(P623,[1]Plan1!$B$2:$L$546,9,0)&amp;", CEP "&amp;VLOOKUP(P623,[1]Plan1!$B$2:$L$546,10,0)&amp;", "&amp;VLOOKUP(P623,[1]Plan1!$B$2:$L$546,11,0)</f>
        <v>R FREDERICO MENTZ , 1050, FUNDOS , R FREDERICO MENTZ , PORTO ALEGRE , RS, CEP 90.240-110 , BR</v>
      </c>
      <c r="G623" s="92" t="s">
        <v>2654</v>
      </c>
      <c r="H623" s="92" t="s">
        <v>1063</v>
      </c>
      <c r="I623" s="101">
        <v>1100</v>
      </c>
      <c r="J623" s="93"/>
      <c r="K623" s="94">
        <v>42107</v>
      </c>
      <c r="L623" s="39">
        <v>1352098</v>
      </c>
      <c r="P623" s="78">
        <v>922379000278</v>
      </c>
    </row>
    <row r="624" spans="2:16" ht="13.5" customHeight="1" x14ac:dyDescent="0.2">
      <c r="B624" s="100" t="s">
        <v>30</v>
      </c>
      <c r="C624" s="92" t="s">
        <v>132</v>
      </c>
      <c r="D624" s="78">
        <v>922379000278</v>
      </c>
      <c r="E624" s="92" t="str">
        <f t="shared" si="9"/>
        <v>00.922.379/0002-78</v>
      </c>
      <c r="F624" s="99" t="str">
        <f>VLOOKUP(P624,[1]Plan1!$B$2:$L$546,4,0)&amp;", "&amp;VLOOKUP(P624,[1]Plan1!$B$2:$L$546,5,0)&amp;", "&amp;VLOOKUP(P624,[1]Plan1!$B$2:$L$546,6,0)&amp;", "&amp;VLOOKUP(P624,[1]Plan1!$B$2:$L$546,7,0)&amp;", "&amp;VLOOKUP(P624,[1]Plan1!$B$2:$L$546,8,0)&amp;", "&amp;VLOOKUP(P624,[1]Plan1!$B$2:$L$546,9,0)&amp;", CEP "&amp;VLOOKUP(P624,[1]Plan1!$B$2:$L$546,10,0)&amp;", "&amp;VLOOKUP(P624,[1]Plan1!$B$2:$L$546,11,0)</f>
        <v>R FREDERICO MENTZ , 1050, FUNDOS , R FREDERICO MENTZ , PORTO ALEGRE , RS, CEP 90.240-110 , BR</v>
      </c>
      <c r="G624" s="92" t="s">
        <v>2654</v>
      </c>
      <c r="H624" s="92" t="s">
        <v>1064</v>
      </c>
      <c r="I624" s="101">
        <v>600</v>
      </c>
      <c r="J624" s="93"/>
      <c r="K624" s="94">
        <v>42114</v>
      </c>
      <c r="L624" s="39">
        <v>1349525</v>
      </c>
      <c r="P624" s="78">
        <v>922379000278</v>
      </c>
    </row>
    <row r="625" spans="2:16" ht="13.5" customHeight="1" x14ac:dyDescent="0.2">
      <c r="B625" s="100" t="s">
        <v>30</v>
      </c>
      <c r="C625" s="92" t="s">
        <v>132</v>
      </c>
      <c r="D625" s="78">
        <v>922379000278</v>
      </c>
      <c r="E625" s="92" t="str">
        <f t="shared" si="9"/>
        <v>00.922.379/0002-78</v>
      </c>
      <c r="F625" s="99" t="str">
        <f>VLOOKUP(P625,[1]Plan1!$B$2:$L$546,4,0)&amp;", "&amp;VLOOKUP(P625,[1]Plan1!$B$2:$L$546,5,0)&amp;", "&amp;VLOOKUP(P625,[1]Plan1!$B$2:$L$546,6,0)&amp;", "&amp;VLOOKUP(P625,[1]Plan1!$B$2:$L$546,7,0)&amp;", "&amp;VLOOKUP(P625,[1]Plan1!$B$2:$L$546,8,0)&amp;", "&amp;VLOOKUP(P625,[1]Plan1!$B$2:$L$546,9,0)&amp;", CEP "&amp;VLOOKUP(P625,[1]Plan1!$B$2:$L$546,10,0)&amp;", "&amp;VLOOKUP(P625,[1]Plan1!$B$2:$L$546,11,0)</f>
        <v>R FREDERICO MENTZ , 1050, FUNDOS , R FREDERICO MENTZ , PORTO ALEGRE , RS, CEP 90.240-110 , BR</v>
      </c>
      <c r="G625" s="92" t="s">
        <v>2654</v>
      </c>
      <c r="H625" s="92" t="s">
        <v>1065</v>
      </c>
      <c r="I625" s="101">
        <v>800</v>
      </c>
      <c r="J625" s="93"/>
      <c r="K625" s="94">
        <v>42114</v>
      </c>
      <c r="L625" s="39">
        <v>1349526</v>
      </c>
      <c r="P625" s="78">
        <v>922379000278</v>
      </c>
    </row>
    <row r="626" spans="2:16" ht="13.5" customHeight="1" x14ac:dyDescent="0.2">
      <c r="B626" s="100" t="s">
        <v>30</v>
      </c>
      <c r="C626" s="92" t="s">
        <v>133</v>
      </c>
      <c r="D626" s="78">
        <v>67901140000101</v>
      </c>
      <c r="E626" s="92" t="str">
        <f t="shared" si="9"/>
        <v>67.901.140/0001-01</v>
      </c>
      <c r="F626" s="99" t="str">
        <f>VLOOKUP(P626,[1]Plan1!$B$2:$L$546,4,0)&amp;", "&amp;VLOOKUP(P626,[1]Plan1!$B$2:$L$546,5,0)&amp;", "&amp;VLOOKUP(P626,[1]Plan1!$B$2:$L$546,6,0)&amp;", "&amp;VLOOKUP(P626,[1]Plan1!$B$2:$L$546,7,0)&amp;", "&amp;VLOOKUP(P626,[1]Plan1!$B$2:$L$546,8,0)&amp;", "&amp;VLOOKUP(P626,[1]Plan1!$B$2:$L$546,9,0)&amp;", CEP "&amp;VLOOKUP(P626,[1]Plan1!$B$2:$L$546,10,0)&amp;", "&amp;VLOOKUP(P626,[1]Plan1!$B$2:$L$546,11,0)</f>
        <v>AV FRANCISCO MARENGO , 515, , JD REVISTA , SUZANO , SP , CEP 08.694-000 , BR</v>
      </c>
      <c r="G626" s="92" t="s">
        <v>2654</v>
      </c>
      <c r="H626" s="92" t="s">
        <v>1066</v>
      </c>
      <c r="I626" s="101">
        <v>550</v>
      </c>
      <c r="J626" s="93"/>
      <c r="K626" s="94">
        <v>41958</v>
      </c>
      <c r="L626" s="39">
        <v>1284983</v>
      </c>
      <c r="P626" s="78">
        <v>67901140000101</v>
      </c>
    </row>
    <row r="627" spans="2:16" ht="13.5" customHeight="1" x14ac:dyDescent="0.2">
      <c r="B627" s="100" t="s">
        <v>30</v>
      </c>
      <c r="C627" s="92" t="s">
        <v>133</v>
      </c>
      <c r="D627" s="78">
        <v>67901140000101</v>
      </c>
      <c r="E627" s="92" t="str">
        <f t="shared" si="9"/>
        <v>67.901.140/0001-01</v>
      </c>
      <c r="F627" s="99" t="str">
        <f>VLOOKUP(P627,[1]Plan1!$B$2:$L$546,4,0)&amp;", "&amp;VLOOKUP(P627,[1]Plan1!$B$2:$L$546,5,0)&amp;", "&amp;VLOOKUP(P627,[1]Plan1!$B$2:$L$546,6,0)&amp;", "&amp;VLOOKUP(P627,[1]Plan1!$B$2:$L$546,7,0)&amp;", "&amp;VLOOKUP(P627,[1]Plan1!$B$2:$L$546,8,0)&amp;", "&amp;VLOOKUP(P627,[1]Plan1!$B$2:$L$546,9,0)&amp;", CEP "&amp;VLOOKUP(P627,[1]Plan1!$B$2:$L$546,10,0)&amp;", "&amp;VLOOKUP(P627,[1]Plan1!$B$2:$L$546,11,0)</f>
        <v>AV FRANCISCO MARENGO , 515, , JD REVISTA , SUZANO , SP , CEP 08.694-000 , BR</v>
      </c>
      <c r="G627" s="92" t="s">
        <v>2654</v>
      </c>
      <c r="H627" s="92" t="s">
        <v>1067</v>
      </c>
      <c r="I627" s="101">
        <v>550</v>
      </c>
      <c r="J627" s="93"/>
      <c r="K627" s="94">
        <v>41958</v>
      </c>
      <c r="L627" s="39">
        <v>1298517</v>
      </c>
      <c r="P627" s="78">
        <v>67901140000101</v>
      </c>
    </row>
    <row r="628" spans="2:16" ht="13.5" customHeight="1" x14ac:dyDescent="0.2">
      <c r="B628" s="100" t="s">
        <v>30</v>
      </c>
      <c r="C628" s="92" t="s">
        <v>133</v>
      </c>
      <c r="D628" s="78">
        <v>67901140000101</v>
      </c>
      <c r="E628" s="92" t="str">
        <f t="shared" si="9"/>
        <v>67.901.140/0001-01</v>
      </c>
      <c r="F628" s="99" t="str">
        <f>VLOOKUP(P628,[1]Plan1!$B$2:$L$546,4,0)&amp;", "&amp;VLOOKUP(P628,[1]Plan1!$B$2:$L$546,5,0)&amp;", "&amp;VLOOKUP(P628,[1]Plan1!$B$2:$L$546,6,0)&amp;", "&amp;VLOOKUP(P628,[1]Plan1!$B$2:$L$546,7,0)&amp;", "&amp;VLOOKUP(P628,[1]Plan1!$B$2:$L$546,8,0)&amp;", "&amp;VLOOKUP(P628,[1]Plan1!$B$2:$L$546,9,0)&amp;", CEP "&amp;VLOOKUP(P628,[1]Plan1!$B$2:$L$546,10,0)&amp;", "&amp;VLOOKUP(P628,[1]Plan1!$B$2:$L$546,11,0)</f>
        <v>AV FRANCISCO MARENGO , 515, , JD REVISTA , SUZANO , SP , CEP 08.694-000 , BR</v>
      </c>
      <c r="G628" s="92" t="s">
        <v>2654</v>
      </c>
      <c r="H628" s="92" t="s">
        <v>1068</v>
      </c>
      <c r="I628" s="101">
        <v>526.59</v>
      </c>
      <c r="J628" s="93"/>
      <c r="K628" s="94">
        <v>41976</v>
      </c>
      <c r="L628" s="39">
        <v>1303742</v>
      </c>
      <c r="P628" s="78">
        <v>67901140000101</v>
      </c>
    </row>
    <row r="629" spans="2:16" ht="13.5" customHeight="1" x14ac:dyDescent="0.2">
      <c r="B629" s="100" t="s">
        <v>30</v>
      </c>
      <c r="C629" s="92" t="s">
        <v>133</v>
      </c>
      <c r="D629" s="78">
        <v>67901140000101</v>
      </c>
      <c r="E629" s="92" t="str">
        <f t="shared" si="9"/>
        <v>67.901.140/0001-01</v>
      </c>
      <c r="F629" s="99" t="str">
        <f>VLOOKUP(P629,[1]Plan1!$B$2:$L$546,4,0)&amp;", "&amp;VLOOKUP(P629,[1]Plan1!$B$2:$L$546,5,0)&amp;", "&amp;VLOOKUP(P629,[1]Plan1!$B$2:$L$546,6,0)&amp;", "&amp;VLOOKUP(P629,[1]Plan1!$B$2:$L$546,7,0)&amp;", "&amp;VLOOKUP(P629,[1]Plan1!$B$2:$L$546,8,0)&amp;", "&amp;VLOOKUP(P629,[1]Plan1!$B$2:$L$546,9,0)&amp;", CEP "&amp;VLOOKUP(P629,[1]Plan1!$B$2:$L$546,10,0)&amp;", "&amp;VLOOKUP(P629,[1]Plan1!$B$2:$L$546,11,0)</f>
        <v>AV FRANCISCO MARENGO , 515, , JD REVISTA , SUZANO , SP , CEP 08.694-000 , BR</v>
      </c>
      <c r="G629" s="92" t="s">
        <v>2654</v>
      </c>
      <c r="H629" s="92" t="s">
        <v>1069</v>
      </c>
      <c r="I629" s="101">
        <v>550</v>
      </c>
      <c r="J629" s="93"/>
      <c r="K629" s="94">
        <v>41992</v>
      </c>
      <c r="L629" s="39">
        <v>1314936</v>
      </c>
      <c r="P629" s="78">
        <v>67901140000101</v>
      </c>
    </row>
    <row r="630" spans="2:16" ht="13.5" customHeight="1" x14ac:dyDescent="0.2">
      <c r="B630" s="100" t="s">
        <v>30</v>
      </c>
      <c r="C630" s="92" t="s">
        <v>133</v>
      </c>
      <c r="D630" s="78">
        <v>67901140000101</v>
      </c>
      <c r="E630" s="92" t="str">
        <f t="shared" si="9"/>
        <v>67.901.140/0001-01</v>
      </c>
      <c r="F630" s="99" t="str">
        <f>VLOOKUP(P630,[1]Plan1!$B$2:$L$546,4,0)&amp;", "&amp;VLOOKUP(P630,[1]Plan1!$B$2:$L$546,5,0)&amp;", "&amp;VLOOKUP(P630,[1]Plan1!$B$2:$L$546,6,0)&amp;", "&amp;VLOOKUP(P630,[1]Plan1!$B$2:$L$546,7,0)&amp;", "&amp;VLOOKUP(P630,[1]Plan1!$B$2:$L$546,8,0)&amp;", "&amp;VLOOKUP(P630,[1]Plan1!$B$2:$L$546,9,0)&amp;", CEP "&amp;VLOOKUP(P630,[1]Plan1!$B$2:$L$546,10,0)&amp;", "&amp;VLOOKUP(P630,[1]Plan1!$B$2:$L$546,11,0)</f>
        <v>AV FRANCISCO MARENGO , 515, , JD REVISTA , SUZANO , SP , CEP 08.694-000 , BR</v>
      </c>
      <c r="G630" s="92" t="s">
        <v>2654</v>
      </c>
      <c r="H630" s="92" t="s">
        <v>1070</v>
      </c>
      <c r="I630" s="101">
        <v>200</v>
      </c>
      <c r="J630" s="93"/>
      <c r="K630" s="94">
        <v>42060</v>
      </c>
      <c r="L630" s="39">
        <v>1319928</v>
      </c>
      <c r="P630" s="78">
        <v>67901140000101</v>
      </c>
    </row>
    <row r="631" spans="2:16" ht="13.5" customHeight="1" x14ac:dyDescent="0.2">
      <c r="B631" s="100" t="s">
        <v>30</v>
      </c>
      <c r="C631" s="92" t="s">
        <v>134</v>
      </c>
      <c r="D631" s="78">
        <v>67875591000200</v>
      </c>
      <c r="E631" s="92" t="str">
        <f t="shared" si="9"/>
        <v>67.875.591/0002-00</v>
      </c>
      <c r="F631" s="99" t="str">
        <f>VLOOKUP(P631,[1]Plan1!$B$2:$L$546,4,0)&amp;", "&amp;VLOOKUP(P631,[1]Plan1!$B$2:$L$546,5,0)&amp;", "&amp;VLOOKUP(P631,[1]Plan1!$B$2:$L$546,6,0)&amp;", "&amp;VLOOKUP(P631,[1]Plan1!$B$2:$L$546,7,0)&amp;", "&amp;VLOOKUP(P631,[1]Plan1!$B$2:$L$546,8,0)&amp;", "&amp;VLOOKUP(P631,[1]Plan1!$B$2:$L$546,9,0)&amp;", CEP "&amp;VLOOKUP(P631,[1]Plan1!$B$2:$L$546,10,0)&amp;", "&amp;VLOOKUP(P631,[1]Plan1!$B$2:$L$546,11,0)</f>
        <v>R APARICIO SOARES DA CUNHA , 142 , , BOM PRINCIPIO , CACHOEIRINHA , RS, CEP 94.950-020 , BR</v>
      </c>
      <c r="G631" s="92" t="s">
        <v>2654</v>
      </c>
      <c r="H631" s="92" t="s">
        <v>1071</v>
      </c>
      <c r="I631" s="101">
        <v>146.87</v>
      </c>
      <c r="J631" s="93"/>
      <c r="K631" s="94">
        <v>42124</v>
      </c>
      <c r="L631" s="39">
        <v>1356646</v>
      </c>
      <c r="P631" s="78">
        <v>67875591000200</v>
      </c>
    </row>
    <row r="632" spans="2:16" ht="13.5" customHeight="1" x14ac:dyDescent="0.2">
      <c r="B632" s="100" t="s">
        <v>30</v>
      </c>
      <c r="C632" s="92" t="s">
        <v>135</v>
      </c>
      <c r="D632" s="78">
        <v>74730789000172</v>
      </c>
      <c r="E632" s="92" t="str">
        <f t="shared" si="9"/>
        <v>74.730.789/0001-72</v>
      </c>
      <c r="F632" s="99" t="str">
        <f>VLOOKUP(P632,[1]Plan1!$B$2:$L$546,4,0)&amp;", "&amp;VLOOKUP(P632,[1]Plan1!$B$2:$L$546,5,0)&amp;", "&amp;VLOOKUP(P632,[1]Plan1!$B$2:$L$546,6,0)&amp;", "&amp;VLOOKUP(P632,[1]Plan1!$B$2:$L$546,7,0)&amp;", "&amp;VLOOKUP(P632,[1]Plan1!$B$2:$L$546,8,0)&amp;", "&amp;VLOOKUP(P632,[1]Plan1!$B$2:$L$546,9,0)&amp;", CEP "&amp;VLOOKUP(P632,[1]Plan1!$B$2:$L$546,10,0)&amp;", "&amp;VLOOKUP(P632,[1]Plan1!$B$2:$L$546,11,0)</f>
        <v>AV LIDIO BATISTA SOARES, 604 , , QUITANDINHA , CACHOEIRINHA, RS, CEP 94.935-410 , BR</v>
      </c>
      <c r="G632" s="92" t="s">
        <v>2654</v>
      </c>
      <c r="H632" s="92" t="s">
        <v>1072</v>
      </c>
      <c r="I632" s="101">
        <v>180</v>
      </c>
      <c r="J632" s="93"/>
      <c r="K632" s="94">
        <v>42093</v>
      </c>
      <c r="L632" s="39">
        <v>1352541</v>
      </c>
      <c r="P632" s="78">
        <v>74730789000172</v>
      </c>
    </row>
    <row r="633" spans="2:16" ht="13.5" customHeight="1" x14ac:dyDescent="0.2">
      <c r="B633" s="100" t="s">
        <v>30</v>
      </c>
      <c r="C633" s="92" t="s">
        <v>136</v>
      </c>
      <c r="D633" s="78">
        <v>78747136000319</v>
      </c>
      <c r="E633" s="92" t="str">
        <f t="shared" si="9"/>
        <v>78.747.136/0003-19</v>
      </c>
      <c r="F633" s="99" t="str">
        <f>VLOOKUP(P633,[1]Plan1!$B$2:$L$546,4,0)&amp;", "&amp;VLOOKUP(P633,[1]Plan1!$B$2:$L$546,5,0)&amp;", "&amp;VLOOKUP(P633,[1]Plan1!$B$2:$L$546,6,0)&amp;", "&amp;VLOOKUP(P633,[1]Plan1!$B$2:$L$546,7,0)&amp;", "&amp;VLOOKUP(P633,[1]Plan1!$B$2:$L$546,8,0)&amp;", "&amp;VLOOKUP(P633,[1]Plan1!$B$2:$L$546,9,0)&amp;", CEP "&amp;VLOOKUP(P633,[1]Plan1!$B$2:$L$546,10,0)&amp;", "&amp;VLOOKUP(P633,[1]Plan1!$B$2:$L$546,11,0)</f>
        <v>R OTHONIEL TABORDA REINHARDT , 226, TERREO , VILA SAO PEDRO , CURITIBA, PR, CEP 81.810-270 , BR</v>
      </c>
      <c r="G633" s="92" t="s">
        <v>2654</v>
      </c>
      <c r="H633" s="92" t="s">
        <v>1073</v>
      </c>
      <c r="I633" s="101">
        <v>160</v>
      </c>
      <c r="J633" s="93"/>
      <c r="K633" s="94">
        <v>41968</v>
      </c>
      <c r="L633" s="39">
        <v>1305803</v>
      </c>
      <c r="P633" s="78">
        <v>78747136000319</v>
      </c>
    </row>
    <row r="634" spans="2:16" ht="13.5" customHeight="1" x14ac:dyDescent="0.2">
      <c r="B634" s="100" t="s">
        <v>30</v>
      </c>
      <c r="C634" s="92" t="s">
        <v>136</v>
      </c>
      <c r="D634" s="78">
        <v>78747136000319</v>
      </c>
      <c r="E634" s="92" t="str">
        <f t="shared" si="9"/>
        <v>78.747.136/0003-19</v>
      </c>
      <c r="F634" s="99" t="str">
        <f>VLOOKUP(P634,[1]Plan1!$B$2:$L$546,4,0)&amp;", "&amp;VLOOKUP(P634,[1]Plan1!$B$2:$L$546,5,0)&amp;", "&amp;VLOOKUP(P634,[1]Plan1!$B$2:$L$546,6,0)&amp;", "&amp;VLOOKUP(P634,[1]Plan1!$B$2:$L$546,7,0)&amp;", "&amp;VLOOKUP(P634,[1]Plan1!$B$2:$L$546,8,0)&amp;", "&amp;VLOOKUP(P634,[1]Plan1!$B$2:$L$546,9,0)&amp;", CEP "&amp;VLOOKUP(P634,[1]Plan1!$B$2:$L$546,10,0)&amp;", "&amp;VLOOKUP(P634,[1]Plan1!$B$2:$L$546,11,0)</f>
        <v>R OTHONIEL TABORDA REINHARDT , 226, TERREO , VILA SAO PEDRO , CURITIBA, PR, CEP 81.810-270 , BR</v>
      </c>
      <c r="G634" s="92" t="s">
        <v>2654</v>
      </c>
      <c r="H634" s="92" t="s">
        <v>1074</v>
      </c>
      <c r="I634" s="101">
        <v>157.1</v>
      </c>
      <c r="J634" s="93"/>
      <c r="K634" s="94">
        <v>42109</v>
      </c>
      <c r="L634" s="39">
        <v>1347977</v>
      </c>
      <c r="P634" s="78">
        <v>78747136000319</v>
      </c>
    </row>
    <row r="635" spans="2:16" ht="13.5" customHeight="1" x14ac:dyDescent="0.2">
      <c r="B635" s="100" t="s">
        <v>30</v>
      </c>
      <c r="C635" s="92" t="s">
        <v>137</v>
      </c>
      <c r="D635" s="78">
        <v>428307000198</v>
      </c>
      <c r="E635" s="92" t="str">
        <f t="shared" si="9"/>
        <v>00.428.307/0001-98</v>
      </c>
      <c r="F635" s="99" t="str">
        <f>VLOOKUP(P635,[1]Plan1!$B$2:$L$546,4,0)&amp;", "&amp;VLOOKUP(P635,[1]Plan1!$B$2:$L$546,5,0)&amp;", "&amp;VLOOKUP(P635,[1]Plan1!$B$2:$L$546,6,0)&amp;", "&amp;VLOOKUP(P635,[1]Plan1!$B$2:$L$546,7,0)&amp;", "&amp;VLOOKUP(P635,[1]Plan1!$B$2:$L$546,8,0)&amp;", "&amp;VLOOKUP(P635,[1]Plan1!$B$2:$L$546,9,0)&amp;", CEP "&amp;VLOOKUP(P635,[1]Plan1!$B$2:$L$546,10,0)&amp;", "&amp;VLOOKUP(P635,[1]Plan1!$B$2:$L$546,11,0)</f>
        <v>R PLINIO A. DE NES , 5040, E ACESSO 282, BELVEDERE, CHAPECO , SC , CEP 89.805-290, BR</v>
      </c>
      <c r="G635" s="92" t="s">
        <v>2654</v>
      </c>
      <c r="H635" s="92" t="s">
        <v>1075</v>
      </c>
      <c r="I635" s="101">
        <v>165</v>
      </c>
      <c r="J635" s="93"/>
      <c r="K635" s="94">
        <v>42129</v>
      </c>
      <c r="L635" s="39">
        <v>1354370</v>
      </c>
      <c r="P635" s="78">
        <v>428307000198</v>
      </c>
    </row>
    <row r="636" spans="2:16" ht="13.5" customHeight="1" x14ac:dyDescent="0.2">
      <c r="B636" s="100" t="s">
        <v>30</v>
      </c>
      <c r="C636" s="92" t="s">
        <v>137</v>
      </c>
      <c r="D636" s="78">
        <v>428307000511</v>
      </c>
      <c r="E636" s="92" t="str">
        <f t="shared" si="9"/>
        <v>00.428.307/0005-11</v>
      </c>
      <c r="F636" s="99" t="str">
        <f>VLOOKUP(P636,[1]Plan1!$B$2:$L$546,4,0)&amp;", "&amp;VLOOKUP(P636,[1]Plan1!$B$2:$L$546,5,0)&amp;", "&amp;VLOOKUP(P636,[1]Plan1!$B$2:$L$546,6,0)&amp;", "&amp;VLOOKUP(P636,[1]Plan1!$B$2:$L$546,7,0)&amp;", "&amp;VLOOKUP(P636,[1]Plan1!$B$2:$L$546,8,0)&amp;", "&amp;VLOOKUP(P636,[1]Plan1!$B$2:$L$546,9,0)&amp;", CEP "&amp;VLOOKUP(P636,[1]Plan1!$B$2:$L$546,10,0)&amp;", "&amp;VLOOKUP(P636,[1]Plan1!$B$2:$L$546,11,0)</f>
        <v>ROD RS 404 , 298, KM 3 , INDUSTRIAL , SARANDI , RS , CEP 99.560-000 , br</v>
      </c>
      <c r="G636" s="92" t="s">
        <v>2654</v>
      </c>
      <c r="H636" s="92" t="s">
        <v>1076</v>
      </c>
      <c r="I636" s="101">
        <v>502</v>
      </c>
      <c r="J636" s="93"/>
      <c r="K636" s="94">
        <v>42062</v>
      </c>
      <c r="L636" s="39">
        <v>1328225</v>
      </c>
      <c r="P636" s="78">
        <v>428307000511</v>
      </c>
    </row>
    <row r="637" spans="2:16" ht="13.5" customHeight="1" x14ac:dyDescent="0.2">
      <c r="B637" s="100" t="s">
        <v>30</v>
      </c>
      <c r="C637" s="92" t="s">
        <v>137</v>
      </c>
      <c r="D637" s="78">
        <v>428307000511</v>
      </c>
      <c r="E637" s="92" t="str">
        <f t="shared" si="9"/>
        <v>00.428.307/0005-11</v>
      </c>
      <c r="F637" s="99" t="str">
        <f>VLOOKUP(P637,[1]Plan1!$B$2:$L$546,4,0)&amp;", "&amp;VLOOKUP(P637,[1]Plan1!$B$2:$L$546,5,0)&amp;", "&amp;VLOOKUP(P637,[1]Plan1!$B$2:$L$546,6,0)&amp;", "&amp;VLOOKUP(P637,[1]Plan1!$B$2:$L$546,7,0)&amp;", "&amp;VLOOKUP(P637,[1]Plan1!$B$2:$L$546,8,0)&amp;", "&amp;VLOOKUP(P637,[1]Plan1!$B$2:$L$546,9,0)&amp;", CEP "&amp;VLOOKUP(P637,[1]Plan1!$B$2:$L$546,10,0)&amp;", "&amp;VLOOKUP(P637,[1]Plan1!$B$2:$L$546,11,0)</f>
        <v>ROD RS 404 , 298, KM 3 , INDUSTRIAL , SARANDI , RS , CEP 99.560-000 , br</v>
      </c>
      <c r="G637" s="92" t="s">
        <v>2654</v>
      </c>
      <c r="H637" s="92" t="s">
        <v>1077</v>
      </c>
      <c r="I637" s="101">
        <v>502</v>
      </c>
      <c r="J637" s="93"/>
      <c r="K637" s="94">
        <v>42062</v>
      </c>
      <c r="L637" s="39">
        <v>1336195</v>
      </c>
      <c r="P637" s="78">
        <v>428307000511</v>
      </c>
    </row>
    <row r="638" spans="2:16" ht="13.5" customHeight="1" x14ac:dyDescent="0.2">
      <c r="B638" s="100" t="s">
        <v>30</v>
      </c>
      <c r="C638" s="92" t="s">
        <v>137</v>
      </c>
      <c r="D638" s="78">
        <v>428307000511</v>
      </c>
      <c r="E638" s="92" t="str">
        <f t="shared" si="9"/>
        <v>00.428.307/0005-11</v>
      </c>
      <c r="F638" s="99" t="str">
        <f>VLOOKUP(P638,[1]Plan1!$B$2:$L$546,4,0)&amp;", "&amp;VLOOKUP(P638,[1]Plan1!$B$2:$L$546,5,0)&amp;", "&amp;VLOOKUP(P638,[1]Plan1!$B$2:$L$546,6,0)&amp;", "&amp;VLOOKUP(P638,[1]Plan1!$B$2:$L$546,7,0)&amp;", "&amp;VLOOKUP(P638,[1]Plan1!$B$2:$L$546,8,0)&amp;", "&amp;VLOOKUP(P638,[1]Plan1!$B$2:$L$546,9,0)&amp;", CEP "&amp;VLOOKUP(P638,[1]Plan1!$B$2:$L$546,10,0)&amp;", "&amp;VLOOKUP(P638,[1]Plan1!$B$2:$L$546,11,0)</f>
        <v>ROD RS 404 , 298, KM 3 , INDUSTRIAL , SARANDI , RS , CEP 99.560-000 , br</v>
      </c>
      <c r="G638" s="92" t="s">
        <v>2654</v>
      </c>
      <c r="H638" s="92" t="s">
        <v>1078</v>
      </c>
      <c r="I638" s="101">
        <v>123</v>
      </c>
      <c r="J638" s="93"/>
      <c r="K638" s="94">
        <v>42062</v>
      </c>
      <c r="L638" s="39">
        <v>1328557</v>
      </c>
      <c r="P638" s="78">
        <v>428307000511</v>
      </c>
    </row>
    <row r="639" spans="2:16" ht="13.5" customHeight="1" x14ac:dyDescent="0.2">
      <c r="B639" s="100" t="s">
        <v>30</v>
      </c>
      <c r="C639" s="92" t="s">
        <v>137</v>
      </c>
      <c r="D639" s="78">
        <v>428307000511</v>
      </c>
      <c r="E639" s="92" t="str">
        <f t="shared" si="9"/>
        <v>00.428.307/0005-11</v>
      </c>
      <c r="F639" s="99" t="str">
        <f>VLOOKUP(P639,[1]Plan1!$B$2:$L$546,4,0)&amp;", "&amp;VLOOKUP(P639,[1]Plan1!$B$2:$L$546,5,0)&amp;", "&amp;VLOOKUP(P639,[1]Plan1!$B$2:$L$546,6,0)&amp;", "&amp;VLOOKUP(P639,[1]Plan1!$B$2:$L$546,7,0)&amp;", "&amp;VLOOKUP(P639,[1]Plan1!$B$2:$L$546,8,0)&amp;", "&amp;VLOOKUP(P639,[1]Plan1!$B$2:$L$546,9,0)&amp;", CEP "&amp;VLOOKUP(P639,[1]Plan1!$B$2:$L$546,10,0)&amp;", "&amp;VLOOKUP(P639,[1]Plan1!$B$2:$L$546,11,0)</f>
        <v>ROD RS 404 , 298, KM 3 , INDUSTRIAL , SARANDI , RS , CEP 99.560-000 , br</v>
      </c>
      <c r="G639" s="92" t="s">
        <v>2654</v>
      </c>
      <c r="H639" s="92" t="s">
        <v>1079</v>
      </c>
      <c r="I639" s="101">
        <v>240</v>
      </c>
      <c r="J639" s="93"/>
      <c r="K639" s="94">
        <v>42062</v>
      </c>
      <c r="L639" s="39">
        <v>1329003</v>
      </c>
      <c r="P639" s="78">
        <v>428307000511</v>
      </c>
    </row>
    <row r="640" spans="2:16" ht="13.5" customHeight="1" x14ac:dyDescent="0.2">
      <c r="B640" s="100" t="s">
        <v>30</v>
      </c>
      <c r="C640" s="92" t="s">
        <v>137</v>
      </c>
      <c r="D640" s="78">
        <v>428307000511</v>
      </c>
      <c r="E640" s="92" t="str">
        <f t="shared" si="9"/>
        <v>00.428.307/0005-11</v>
      </c>
      <c r="F640" s="99" t="str">
        <f>VLOOKUP(P640,[1]Plan1!$B$2:$L$546,4,0)&amp;", "&amp;VLOOKUP(P640,[1]Plan1!$B$2:$L$546,5,0)&amp;", "&amp;VLOOKUP(P640,[1]Plan1!$B$2:$L$546,6,0)&amp;", "&amp;VLOOKUP(P640,[1]Plan1!$B$2:$L$546,7,0)&amp;", "&amp;VLOOKUP(P640,[1]Plan1!$B$2:$L$546,8,0)&amp;", "&amp;VLOOKUP(P640,[1]Plan1!$B$2:$L$546,9,0)&amp;", CEP "&amp;VLOOKUP(P640,[1]Plan1!$B$2:$L$546,10,0)&amp;", "&amp;VLOOKUP(P640,[1]Plan1!$B$2:$L$546,11,0)</f>
        <v>ROD RS 404 , 298, KM 3 , INDUSTRIAL , SARANDI , RS , CEP 99.560-000 , br</v>
      </c>
      <c r="G640" s="92" t="s">
        <v>2654</v>
      </c>
      <c r="H640" s="92" t="s">
        <v>1080</v>
      </c>
      <c r="I640" s="101">
        <v>206.5</v>
      </c>
      <c r="J640" s="93"/>
      <c r="K640" s="94">
        <v>42062</v>
      </c>
      <c r="L640" s="39">
        <v>1341218</v>
      </c>
      <c r="P640" s="78">
        <v>428307000511</v>
      </c>
    </row>
    <row r="641" spans="2:16" ht="13.5" customHeight="1" x14ac:dyDescent="0.2">
      <c r="B641" s="100" t="s">
        <v>30</v>
      </c>
      <c r="C641" s="92" t="s">
        <v>138</v>
      </c>
      <c r="D641" s="78">
        <v>14253349000140</v>
      </c>
      <c r="E641" s="92" t="str">
        <f t="shared" si="9"/>
        <v>14.253.349/0001-40</v>
      </c>
      <c r="F641" s="99" t="str">
        <f>VLOOKUP(P641,[1]Plan1!$B$2:$L$546,4,0)&amp;", "&amp;VLOOKUP(P641,[1]Plan1!$B$2:$L$546,5,0)&amp;", "&amp;VLOOKUP(P641,[1]Plan1!$B$2:$L$546,6,0)&amp;", "&amp;VLOOKUP(P641,[1]Plan1!$B$2:$L$546,7,0)&amp;", "&amp;VLOOKUP(P641,[1]Plan1!$B$2:$L$546,8,0)&amp;", "&amp;VLOOKUP(P641,[1]Plan1!$B$2:$L$546,9,0)&amp;", CEP "&amp;VLOOKUP(P641,[1]Plan1!$B$2:$L$546,10,0)&amp;", "&amp;VLOOKUP(P641,[1]Plan1!$B$2:$L$546,11,0)</f>
        <v>AV SAO PAULO , 1128 , , JARDIM GURILANDIA , SANTA ROSA DE VITERBO, SP, CEP 14.270-000 , BR</v>
      </c>
      <c r="G641" s="92" t="s">
        <v>2654</v>
      </c>
      <c r="H641" s="92" t="s">
        <v>1081</v>
      </c>
      <c r="I641" s="101">
        <v>190.91</v>
      </c>
      <c r="J641" s="93"/>
      <c r="K641" s="94">
        <v>41997</v>
      </c>
      <c r="L641" s="39">
        <v>1310816</v>
      </c>
      <c r="P641" s="78">
        <v>14253349000140</v>
      </c>
    </row>
    <row r="642" spans="2:16" ht="13.5" customHeight="1" x14ac:dyDescent="0.2">
      <c r="B642" s="100" t="s">
        <v>30</v>
      </c>
      <c r="C642" s="92" t="s">
        <v>139</v>
      </c>
      <c r="D642" s="78">
        <v>5705825000125</v>
      </c>
      <c r="E642" s="92" t="str">
        <f t="shared" si="9"/>
        <v>05.705.825/0001-25</v>
      </c>
      <c r="F642" s="99" t="str">
        <f>VLOOKUP(P642,[1]Plan1!$B$2:$L$546,4,0)&amp;", "&amp;VLOOKUP(P642,[1]Plan1!$B$2:$L$546,5,0)&amp;", "&amp;VLOOKUP(P642,[1]Plan1!$B$2:$L$546,6,0)&amp;", "&amp;VLOOKUP(P642,[1]Plan1!$B$2:$L$546,7,0)&amp;", "&amp;VLOOKUP(P642,[1]Plan1!$B$2:$L$546,8,0)&amp;", "&amp;VLOOKUP(P642,[1]Plan1!$B$2:$L$546,9,0)&amp;", CEP "&amp;VLOOKUP(P642,[1]Plan1!$B$2:$L$546,10,0)&amp;", "&amp;VLOOKUP(P642,[1]Plan1!$B$2:$L$546,11,0)</f>
        <v>R BERTO CIRIO , 317, , SAO LUIS , CANOAS , RS, CEP 92.420-030 , BR</v>
      </c>
      <c r="G642" s="92" t="s">
        <v>2654</v>
      </c>
      <c r="H642" s="92" t="s">
        <v>1082</v>
      </c>
      <c r="I642" s="101">
        <v>450</v>
      </c>
      <c r="J642" s="93"/>
      <c r="K642" s="94">
        <v>42101</v>
      </c>
      <c r="L642" s="39">
        <v>1356691</v>
      </c>
      <c r="P642" s="78">
        <v>5705825000125</v>
      </c>
    </row>
    <row r="643" spans="2:16" ht="13.5" customHeight="1" x14ac:dyDescent="0.2">
      <c r="B643" s="100" t="s">
        <v>30</v>
      </c>
      <c r="C643" s="92" t="s">
        <v>140</v>
      </c>
      <c r="D643" s="78">
        <v>92528538000191</v>
      </c>
      <c r="E643" s="92" t="str">
        <f t="shared" si="9"/>
        <v>92.528.538/0001-91</v>
      </c>
      <c r="F643" s="99" t="str">
        <f>VLOOKUP(P643,[1]Plan1!$B$2:$L$546,4,0)&amp;", "&amp;VLOOKUP(P643,[1]Plan1!$B$2:$L$546,5,0)&amp;", "&amp;VLOOKUP(P643,[1]Plan1!$B$2:$L$546,6,0)&amp;", "&amp;VLOOKUP(P643,[1]Plan1!$B$2:$L$546,7,0)&amp;", "&amp;VLOOKUP(P643,[1]Plan1!$B$2:$L$546,8,0)&amp;", "&amp;VLOOKUP(P643,[1]Plan1!$B$2:$L$546,9,0)&amp;", CEP "&amp;VLOOKUP(P643,[1]Plan1!$B$2:$L$546,10,0)&amp;", "&amp;VLOOKUP(P643,[1]Plan1!$B$2:$L$546,11,0)</f>
        <v>AC TABAI BERTO CIRIO , 1075, , BERTO CIRIO , NOVA SANTA RITA , RS, CEP 92.480-000 , BR</v>
      </c>
      <c r="G643" s="92" t="s">
        <v>2654</v>
      </c>
      <c r="H643" s="92" t="s">
        <v>1083</v>
      </c>
      <c r="I643" s="101">
        <v>865.08</v>
      </c>
      <c r="J643" s="93"/>
      <c r="K643" s="94">
        <v>42118</v>
      </c>
      <c r="L643" s="39">
        <v>1347544</v>
      </c>
      <c r="P643" s="78">
        <v>92528538000191</v>
      </c>
    </row>
    <row r="644" spans="2:16" ht="13.5" customHeight="1" x14ac:dyDescent="0.2">
      <c r="B644" s="100" t="s">
        <v>30</v>
      </c>
      <c r="C644" s="92" t="s">
        <v>140</v>
      </c>
      <c r="D644" s="78">
        <v>92528538000191</v>
      </c>
      <c r="E644" s="92" t="str">
        <f t="shared" si="9"/>
        <v>92.528.538/0001-91</v>
      </c>
      <c r="F644" s="99" t="str">
        <f>VLOOKUP(P644,[1]Plan1!$B$2:$L$546,4,0)&amp;", "&amp;VLOOKUP(P644,[1]Plan1!$B$2:$L$546,5,0)&amp;", "&amp;VLOOKUP(P644,[1]Plan1!$B$2:$L$546,6,0)&amp;", "&amp;VLOOKUP(P644,[1]Plan1!$B$2:$L$546,7,0)&amp;", "&amp;VLOOKUP(P644,[1]Plan1!$B$2:$L$546,8,0)&amp;", "&amp;VLOOKUP(P644,[1]Plan1!$B$2:$L$546,9,0)&amp;", CEP "&amp;VLOOKUP(P644,[1]Plan1!$B$2:$L$546,10,0)&amp;", "&amp;VLOOKUP(P644,[1]Plan1!$B$2:$L$546,11,0)</f>
        <v>AC TABAI BERTO CIRIO , 1075, , BERTO CIRIO , NOVA SANTA RITA , RS, CEP 92.480-000 , BR</v>
      </c>
      <c r="G644" s="92" t="s">
        <v>2654</v>
      </c>
      <c r="H644" s="92" t="s">
        <v>1084</v>
      </c>
      <c r="I644" s="101">
        <v>250</v>
      </c>
      <c r="J644" s="93"/>
      <c r="K644" s="94">
        <v>42129</v>
      </c>
      <c r="L644" s="39">
        <v>1352377</v>
      </c>
      <c r="P644" s="78">
        <v>92528538000191</v>
      </c>
    </row>
    <row r="645" spans="2:16" ht="13.5" customHeight="1" x14ac:dyDescent="0.2">
      <c r="B645" s="100" t="s">
        <v>30</v>
      </c>
      <c r="C645" s="92" t="s">
        <v>141</v>
      </c>
      <c r="D645" s="78">
        <v>1840374000188</v>
      </c>
      <c r="E645" s="92" t="str">
        <f t="shared" si="9"/>
        <v>01.840.374/0001-88</v>
      </c>
      <c r="F645" s="99" t="str">
        <f>VLOOKUP(P645,[1]Plan1!$B$2:$L$546,4,0)&amp;", "&amp;VLOOKUP(P645,[1]Plan1!$B$2:$L$546,5,0)&amp;", "&amp;VLOOKUP(P645,[1]Plan1!$B$2:$L$546,6,0)&amp;", "&amp;VLOOKUP(P645,[1]Plan1!$B$2:$L$546,7,0)&amp;", "&amp;VLOOKUP(P645,[1]Plan1!$B$2:$L$546,8,0)&amp;", "&amp;VLOOKUP(P645,[1]Plan1!$B$2:$L$546,9,0)&amp;", CEP "&amp;VLOOKUP(P645,[1]Plan1!$B$2:$L$546,10,0)&amp;", "&amp;VLOOKUP(P645,[1]Plan1!$B$2:$L$546,11,0)</f>
        <v>AV VITORIO MARIO ONGARATO , 972, SALA 4 , CENTRO , JACUPIRANGA , SP, CEP 11.940-000 , BR</v>
      </c>
      <c r="G645" s="92" t="s">
        <v>2654</v>
      </c>
      <c r="H645" s="92" t="s">
        <v>1085</v>
      </c>
      <c r="I645" s="101">
        <v>1454</v>
      </c>
      <c r="J645" s="93"/>
      <c r="K645" s="94">
        <v>41419</v>
      </c>
      <c r="L645" s="39">
        <v>1204102</v>
      </c>
      <c r="P645" s="78">
        <v>1840374000188</v>
      </c>
    </row>
    <row r="646" spans="2:16" ht="13.5" customHeight="1" x14ac:dyDescent="0.2">
      <c r="B646" s="100" t="s">
        <v>30</v>
      </c>
      <c r="C646" s="92" t="s">
        <v>141</v>
      </c>
      <c r="D646" s="78">
        <v>1840374000188</v>
      </c>
      <c r="E646" s="92" t="str">
        <f t="shared" ref="E646:E709" si="10">IF(LEN(P646),TEXT(P646,"00"".""000"".""000""/""0000""-""00"),P646)</f>
        <v>01.840.374/0001-88</v>
      </c>
      <c r="F646" s="99" t="str">
        <f>VLOOKUP(P646,[1]Plan1!$B$2:$L$546,4,0)&amp;", "&amp;VLOOKUP(P646,[1]Plan1!$B$2:$L$546,5,0)&amp;", "&amp;VLOOKUP(P646,[1]Plan1!$B$2:$L$546,6,0)&amp;", "&amp;VLOOKUP(P646,[1]Plan1!$B$2:$L$546,7,0)&amp;", "&amp;VLOOKUP(P646,[1]Plan1!$B$2:$L$546,8,0)&amp;", "&amp;VLOOKUP(P646,[1]Plan1!$B$2:$L$546,9,0)&amp;", CEP "&amp;VLOOKUP(P646,[1]Plan1!$B$2:$L$546,10,0)&amp;", "&amp;VLOOKUP(P646,[1]Plan1!$B$2:$L$546,11,0)</f>
        <v>AV VITORIO MARIO ONGARATO , 972, SALA 4 , CENTRO , JACUPIRANGA , SP, CEP 11.940-000 , BR</v>
      </c>
      <c r="G646" s="92" t="s">
        <v>2654</v>
      </c>
      <c r="H646" s="92" t="s">
        <v>1086</v>
      </c>
      <c r="I646" s="101">
        <v>750</v>
      </c>
      <c r="J646" s="93"/>
      <c r="K646" s="94">
        <v>41584</v>
      </c>
      <c r="L646" s="39">
        <v>1175043</v>
      </c>
      <c r="P646" s="78">
        <v>1840374000188</v>
      </c>
    </row>
    <row r="647" spans="2:16" ht="13.5" customHeight="1" x14ac:dyDescent="0.2">
      <c r="B647" s="100" t="s">
        <v>30</v>
      </c>
      <c r="C647" s="92" t="s">
        <v>141</v>
      </c>
      <c r="D647" s="78">
        <v>1840374000188</v>
      </c>
      <c r="E647" s="92" t="str">
        <f t="shared" si="10"/>
        <v>01.840.374/0001-88</v>
      </c>
      <c r="F647" s="99" t="str">
        <f>VLOOKUP(P647,[1]Plan1!$B$2:$L$546,4,0)&amp;", "&amp;VLOOKUP(P647,[1]Plan1!$B$2:$L$546,5,0)&amp;", "&amp;VLOOKUP(P647,[1]Plan1!$B$2:$L$546,6,0)&amp;", "&amp;VLOOKUP(P647,[1]Plan1!$B$2:$L$546,7,0)&amp;", "&amp;VLOOKUP(P647,[1]Plan1!$B$2:$L$546,8,0)&amp;", "&amp;VLOOKUP(P647,[1]Plan1!$B$2:$L$546,9,0)&amp;", CEP "&amp;VLOOKUP(P647,[1]Plan1!$B$2:$L$546,10,0)&amp;", "&amp;VLOOKUP(P647,[1]Plan1!$B$2:$L$546,11,0)</f>
        <v>AV VITORIO MARIO ONGARATO , 972, SALA 4 , CENTRO , JACUPIRANGA , SP, CEP 11.940-000 , BR</v>
      </c>
      <c r="G647" s="92" t="s">
        <v>2654</v>
      </c>
      <c r="H647" s="92" t="s">
        <v>1087</v>
      </c>
      <c r="I647" s="101">
        <v>1454</v>
      </c>
      <c r="J647" s="93"/>
      <c r="K647" s="94">
        <v>41619</v>
      </c>
      <c r="L647" s="39">
        <v>1204108</v>
      </c>
      <c r="P647" s="78">
        <v>1840374000188</v>
      </c>
    </row>
    <row r="648" spans="2:16" ht="13.5" customHeight="1" x14ac:dyDescent="0.2">
      <c r="B648" s="100" t="s">
        <v>30</v>
      </c>
      <c r="C648" s="92" t="s">
        <v>141</v>
      </c>
      <c r="D648" s="78">
        <v>1840374000188</v>
      </c>
      <c r="E648" s="92" t="str">
        <f t="shared" si="10"/>
        <v>01.840.374/0001-88</v>
      </c>
      <c r="F648" s="99" t="str">
        <f>VLOOKUP(P648,[1]Plan1!$B$2:$L$546,4,0)&amp;", "&amp;VLOOKUP(P648,[1]Plan1!$B$2:$L$546,5,0)&amp;", "&amp;VLOOKUP(P648,[1]Plan1!$B$2:$L$546,6,0)&amp;", "&amp;VLOOKUP(P648,[1]Plan1!$B$2:$L$546,7,0)&amp;", "&amp;VLOOKUP(P648,[1]Plan1!$B$2:$L$546,8,0)&amp;", "&amp;VLOOKUP(P648,[1]Plan1!$B$2:$L$546,9,0)&amp;", CEP "&amp;VLOOKUP(P648,[1]Plan1!$B$2:$L$546,10,0)&amp;", "&amp;VLOOKUP(P648,[1]Plan1!$B$2:$L$546,11,0)</f>
        <v>AV VITORIO MARIO ONGARATO , 972, SALA 4 , CENTRO , JACUPIRANGA , SP, CEP 11.940-000 , BR</v>
      </c>
      <c r="G648" s="92" t="s">
        <v>2654</v>
      </c>
      <c r="H648" s="92" t="s">
        <v>1088</v>
      </c>
      <c r="I648" s="101">
        <v>2974.1</v>
      </c>
      <c r="J648" s="93"/>
      <c r="K648" s="94">
        <v>42066</v>
      </c>
      <c r="L648" s="39">
        <v>1336406</v>
      </c>
      <c r="P648" s="78">
        <v>1840374000188</v>
      </c>
    </row>
    <row r="649" spans="2:16" ht="13.5" customHeight="1" x14ac:dyDescent="0.2">
      <c r="B649" s="100" t="s">
        <v>30</v>
      </c>
      <c r="C649" s="92" t="s">
        <v>141</v>
      </c>
      <c r="D649" s="78">
        <v>1840374000188</v>
      </c>
      <c r="E649" s="92" t="str">
        <f t="shared" si="10"/>
        <v>01.840.374/0001-88</v>
      </c>
      <c r="F649" s="99" t="str">
        <f>VLOOKUP(P649,[1]Plan1!$B$2:$L$546,4,0)&amp;", "&amp;VLOOKUP(P649,[1]Plan1!$B$2:$L$546,5,0)&amp;", "&amp;VLOOKUP(P649,[1]Plan1!$B$2:$L$546,6,0)&amp;", "&amp;VLOOKUP(P649,[1]Plan1!$B$2:$L$546,7,0)&amp;", "&amp;VLOOKUP(P649,[1]Plan1!$B$2:$L$546,8,0)&amp;", "&amp;VLOOKUP(P649,[1]Plan1!$B$2:$L$546,9,0)&amp;", CEP "&amp;VLOOKUP(P649,[1]Plan1!$B$2:$L$546,10,0)&amp;", "&amp;VLOOKUP(P649,[1]Plan1!$B$2:$L$546,11,0)</f>
        <v>AV VITORIO MARIO ONGARATO , 972, SALA 4 , CENTRO , JACUPIRANGA , SP, CEP 11.940-000 , BR</v>
      </c>
      <c r="G649" s="92" t="s">
        <v>2654</v>
      </c>
      <c r="H649" s="92" t="s">
        <v>1089</v>
      </c>
      <c r="I649" s="101">
        <v>2500</v>
      </c>
      <c r="J649" s="93"/>
      <c r="K649" s="94">
        <v>42079</v>
      </c>
      <c r="L649" s="39">
        <v>1338057</v>
      </c>
      <c r="P649" s="78">
        <v>1840374000188</v>
      </c>
    </row>
    <row r="650" spans="2:16" ht="13.5" customHeight="1" x14ac:dyDescent="0.2">
      <c r="B650" s="100" t="s">
        <v>30</v>
      </c>
      <c r="C650" s="92" t="s">
        <v>141</v>
      </c>
      <c r="D650" s="78">
        <v>1840374000188</v>
      </c>
      <c r="E650" s="92" t="str">
        <f t="shared" si="10"/>
        <v>01.840.374/0001-88</v>
      </c>
      <c r="F650" s="99" t="str">
        <f>VLOOKUP(P650,[1]Plan1!$B$2:$L$546,4,0)&amp;", "&amp;VLOOKUP(P650,[1]Plan1!$B$2:$L$546,5,0)&amp;", "&amp;VLOOKUP(P650,[1]Plan1!$B$2:$L$546,6,0)&amp;", "&amp;VLOOKUP(P650,[1]Plan1!$B$2:$L$546,7,0)&amp;", "&amp;VLOOKUP(P650,[1]Plan1!$B$2:$L$546,8,0)&amp;", "&amp;VLOOKUP(P650,[1]Plan1!$B$2:$L$546,9,0)&amp;", CEP "&amp;VLOOKUP(P650,[1]Plan1!$B$2:$L$546,10,0)&amp;", "&amp;VLOOKUP(P650,[1]Plan1!$B$2:$L$546,11,0)</f>
        <v>AV VITORIO MARIO ONGARATO , 972, SALA 4 , CENTRO , JACUPIRANGA , SP, CEP 11.940-000 , BR</v>
      </c>
      <c r="G650" s="92" t="s">
        <v>2654</v>
      </c>
      <c r="H650" s="92" t="s">
        <v>1090</v>
      </c>
      <c r="I650" s="101">
        <v>853.2</v>
      </c>
      <c r="J650" s="93"/>
      <c r="K650" s="94">
        <v>42080</v>
      </c>
      <c r="L650" s="39">
        <v>1344782</v>
      </c>
      <c r="P650" s="78">
        <v>1840374000188</v>
      </c>
    </row>
    <row r="651" spans="2:16" ht="13.5" customHeight="1" x14ac:dyDescent="0.2">
      <c r="B651" s="100" t="s">
        <v>30</v>
      </c>
      <c r="C651" s="92" t="s">
        <v>141</v>
      </c>
      <c r="D651" s="78">
        <v>1840374000188</v>
      </c>
      <c r="E651" s="92" t="str">
        <f t="shared" si="10"/>
        <v>01.840.374/0001-88</v>
      </c>
      <c r="F651" s="99" t="str">
        <f>VLOOKUP(P651,[1]Plan1!$B$2:$L$546,4,0)&amp;", "&amp;VLOOKUP(P651,[1]Plan1!$B$2:$L$546,5,0)&amp;", "&amp;VLOOKUP(P651,[1]Plan1!$B$2:$L$546,6,0)&amp;", "&amp;VLOOKUP(P651,[1]Plan1!$B$2:$L$546,7,0)&amp;", "&amp;VLOOKUP(P651,[1]Plan1!$B$2:$L$546,8,0)&amp;", "&amp;VLOOKUP(P651,[1]Plan1!$B$2:$L$546,9,0)&amp;", CEP "&amp;VLOOKUP(P651,[1]Plan1!$B$2:$L$546,10,0)&amp;", "&amp;VLOOKUP(P651,[1]Plan1!$B$2:$L$546,11,0)</f>
        <v>AV VITORIO MARIO ONGARATO , 972, SALA 4 , CENTRO , JACUPIRANGA , SP, CEP 11.940-000 , BR</v>
      </c>
      <c r="G651" s="92" t="s">
        <v>2654</v>
      </c>
      <c r="H651" s="92" t="s">
        <v>1091</v>
      </c>
      <c r="I651" s="101">
        <v>3339.6</v>
      </c>
      <c r="J651" s="93"/>
      <c r="K651" s="94">
        <v>42101</v>
      </c>
      <c r="L651" s="39">
        <v>1346356</v>
      </c>
      <c r="P651" s="78">
        <v>1840374000188</v>
      </c>
    </row>
    <row r="652" spans="2:16" ht="13.5" customHeight="1" x14ac:dyDescent="0.2">
      <c r="B652" s="100" t="s">
        <v>30</v>
      </c>
      <c r="C652" s="92" t="s">
        <v>142</v>
      </c>
      <c r="D652" s="78">
        <v>7695512000240</v>
      </c>
      <c r="E652" s="92" t="str">
        <f t="shared" si="10"/>
        <v>07.695.512/0002-40</v>
      </c>
      <c r="F652" s="99" t="str">
        <f>VLOOKUP(P652,[1]Plan1!$B$2:$L$546,4,0)&amp;", "&amp;VLOOKUP(P652,[1]Plan1!$B$2:$L$546,5,0)&amp;", "&amp;VLOOKUP(P652,[1]Plan1!$B$2:$L$546,6,0)&amp;", "&amp;VLOOKUP(P652,[1]Plan1!$B$2:$L$546,7,0)&amp;", "&amp;VLOOKUP(P652,[1]Plan1!$B$2:$L$546,8,0)&amp;", "&amp;VLOOKUP(P652,[1]Plan1!$B$2:$L$546,9,0)&amp;", CEP "&amp;VLOOKUP(P652,[1]Plan1!$B$2:$L$546,10,0)&amp;", "&amp;VLOOKUP(P652,[1]Plan1!$B$2:$L$546,11,0)</f>
        <v>R LUIZA BARP , S/N, TERREOESCRITORIO , CRISTO REI , ICARA , SC, CEP 88.820-000 , BR</v>
      </c>
      <c r="G652" s="92" t="s">
        <v>2654</v>
      </c>
      <c r="H652" s="92" t="s">
        <v>1092</v>
      </c>
      <c r="I652" s="101">
        <v>1450</v>
      </c>
      <c r="J652" s="93"/>
      <c r="K652" s="94">
        <v>41328</v>
      </c>
      <c r="L652" s="39">
        <v>1063506</v>
      </c>
      <c r="P652" s="78">
        <v>7695512000240</v>
      </c>
    </row>
    <row r="653" spans="2:16" ht="13.5" customHeight="1" x14ac:dyDescent="0.2">
      <c r="B653" s="100" t="s">
        <v>30</v>
      </c>
      <c r="C653" s="92" t="s">
        <v>142</v>
      </c>
      <c r="D653" s="78">
        <v>7695512000240</v>
      </c>
      <c r="E653" s="92" t="str">
        <f t="shared" si="10"/>
        <v>07.695.512/0002-40</v>
      </c>
      <c r="F653" s="99" t="str">
        <f>VLOOKUP(P653,[1]Plan1!$B$2:$L$546,4,0)&amp;", "&amp;VLOOKUP(P653,[1]Plan1!$B$2:$L$546,5,0)&amp;", "&amp;VLOOKUP(P653,[1]Plan1!$B$2:$L$546,6,0)&amp;", "&amp;VLOOKUP(P653,[1]Plan1!$B$2:$L$546,7,0)&amp;", "&amp;VLOOKUP(P653,[1]Plan1!$B$2:$L$546,8,0)&amp;", "&amp;VLOOKUP(P653,[1]Plan1!$B$2:$L$546,9,0)&amp;", CEP "&amp;VLOOKUP(P653,[1]Plan1!$B$2:$L$546,10,0)&amp;", "&amp;VLOOKUP(P653,[1]Plan1!$B$2:$L$546,11,0)</f>
        <v>R LUIZA BARP , S/N, TERREOESCRITORIO , CRISTO REI , ICARA , SC, CEP 88.820-000 , BR</v>
      </c>
      <c r="G653" s="92" t="s">
        <v>2654</v>
      </c>
      <c r="H653" s="92" t="s">
        <v>1093</v>
      </c>
      <c r="I653" s="101">
        <v>790</v>
      </c>
      <c r="J653" s="93"/>
      <c r="K653" s="94">
        <v>41340</v>
      </c>
      <c r="L653" s="39">
        <v>1071601</v>
      </c>
      <c r="P653" s="78">
        <v>7695512000240</v>
      </c>
    </row>
    <row r="654" spans="2:16" ht="13.5" customHeight="1" x14ac:dyDescent="0.2">
      <c r="B654" s="100" t="s">
        <v>30</v>
      </c>
      <c r="C654" s="92" t="s">
        <v>142</v>
      </c>
      <c r="D654" s="78">
        <v>7695512000240</v>
      </c>
      <c r="E654" s="92" t="str">
        <f t="shared" si="10"/>
        <v>07.695.512/0002-40</v>
      </c>
      <c r="F654" s="99" t="str">
        <f>VLOOKUP(P654,[1]Plan1!$B$2:$L$546,4,0)&amp;", "&amp;VLOOKUP(P654,[1]Plan1!$B$2:$L$546,5,0)&amp;", "&amp;VLOOKUP(P654,[1]Plan1!$B$2:$L$546,6,0)&amp;", "&amp;VLOOKUP(P654,[1]Plan1!$B$2:$L$546,7,0)&amp;", "&amp;VLOOKUP(P654,[1]Plan1!$B$2:$L$546,8,0)&amp;", "&amp;VLOOKUP(P654,[1]Plan1!$B$2:$L$546,9,0)&amp;", CEP "&amp;VLOOKUP(P654,[1]Plan1!$B$2:$L$546,10,0)&amp;", "&amp;VLOOKUP(P654,[1]Plan1!$B$2:$L$546,11,0)</f>
        <v>R LUIZA BARP , S/N, TERREOESCRITORIO , CRISTO REI , ICARA , SC, CEP 88.820-000 , BR</v>
      </c>
      <c r="G654" s="92" t="s">
        <v>2654</v>
      </c>
      <c r="H654" s="92" t="s">
        <v>1094</v>
      </c>
      <c r="I654" s="101">
        <v>55.5</v>
      </c>
      <c r="J654" s="93"/>
      <c r="K654" s="94">
        <v>41528</v>
      </c>
      <c r="L654" s="39">
        <v>1151709</v>
      </c>
      <c r="P654" s="78">
        <v>7695512000240</v>
      </c>
    </row>
    <row r="655" spans="2:16" ht="13.5" customHeight="1" x14ac:dyDescent="0.2">
      <c r="B655" s="100" t="s">
        <v>30</v>
      </c>
      <c r="C655" s="92" t="s">
        <v>142</v>
      </c>
      <c r="D655" s="78">
        <v>7695512000240</v>
      </c>
      <c r="E655" s="92" t="str">
        <f t="shared" si="10"/>
        <v>07.695.512/0002-40</v>
      </c>
      <c r="F655" s="99" t="str">
        <f>VLOOKUP(P655,[1]Plan1!$B$2:$L$546,4,0)&amp;", "&amp;VLOOKUP(P655,[1]Plan1!$B$2:$L$546,5,0)&amp;", "&amp;VLOOKUP(P655,[1]Plan1!$B$2:$L$546,6,0)&amp;", "&amp;VLOOKUP(P655,[1]Plan1!$B$2:$L$546,7,0)&amp;", "&amp;VLOOKUP(P655,[1]Plan1!$B$2:$L$546,8,0)&amp;", "&amp;VLOOKUP(P655,[1]Plan1!$B$2:$L$546,9,0)&amp;", CEP "&amp;VLOOKUP(P655,[1]Plan1!$B$2:$L$546,10,0)&amp;", "&amp;VLOOKUP(P655,[1]Plan1!$B$2:$L$546,11,0)</f>
        <v>R LUIZA BARP , S/N, TERREOESCRITORIO , CRISTO REI , ICARA , SC, CEP 88.820-000 , BR</v>
      </c>
      <c r="G655" s="92" t="s">
        <v>2654</v>
      </c>
      <c r="H655" s="92" t="s">
        <v>1095</v>
      </c>
      <c r="I655" s="101">
        <v>1550</v>
      </c>
      <c r="J655" s="93"/>
      <c r="K655" s="94">
        <v>41537</v>
      </c>
      <c r="L655" s="39">
        <v>1153294</v>
      </c>
      <c r="P655" s="78">
        <v>7695512000240</v>
      </c>
    </row>
    <row r="656" spans="2:16" ht="13.5" customHeight="1" x14ac:dyDescent="0.2">
      <c r="B656" s="100" t="s">
        <v>30</v>
      </c>
      <c r="C656" s="92" t="s">
        <v>142</v>
      </c>
      <c r="D656" s="78">
        <v>7695512000240</v>
      </c>
      <c r="E656" s="92" t="str">
        <f t="shared" si="10"/>
        <v>07.695.512/0002-40</v>
      </c>
      <c r="F656" s="99" t="str">
        <f>VLOOKUP(P656,[1]Plan1!$B$2:$L$546,4,0)&amp;", "&amp;VLOOKUP(P656,[1]Plan1!$B$2:$L$546,5,0)&amp;", "&amp;VLOOKUP(P656,[1]Plan1!$B$2:$L$546,6,0)&amp;", "&amp;VLOOKUP(P656,[1]Plan1!$B$2:$L$546,7,0)&amp;", "&amp;VLOOKUP(P656,[1]Plan1!$B$2:$L$546,8,0)&amp;", "&amp;VLOOKUP(P656,[1]Plan1!$B$2:$L$546,9,0)&amp;", CEP "&amp;VLOOKUP(P656,[1]Plan1!$B$2:$L$546,10,0)&amp;", "&amp;VLOOKUP(P656,[1]Plan1!$B$2:$L$546,11,0)</f>
        <v>R LUIZA BARP , S/N, TERREOESCRITORIO , CRISTO REI , ICARA , SC, CEP 88.820-000 , BR</v>
      </c>
      <c r="G656" s="92" t="s">
        <v>2654</v>
      </c>
      <c r="H656" s="92" t="s">
        <v>1096</v>
      </c>
      <c r="I656" s="101">
        <v>350</v>
      </c>
      <c r="J656" s="93"/>
      <c r="K656" s="94">
        <v>41645</v>
      </c>
      <c r="L656" s="39">
        <v>1191141</v>
      </c>
      <c r="P656" s="78">
        <v>7695512000240</v>
      </c>
    </row>
    <row r="657" spans="2:16" ht="13.5" customHeight="1" x14ac:dyDescent="0.2">
      <c r="B657" s="100" t="s">
        <v>30</v>
      </c>
      <c r="C657" s="92" t="s">
        <v>142</v>
      </c>
      <c r="D657" s="78">
        <v>7695512000240</v>
      </c>
      <c r="E657" s="92" t="str">
        <f t="shared" si="10"/>
        <v>07.695.512/0002-40</v>
      </c>
      <c r="F657" s="99" t="str">
        <f>VLOOKUP(P657,[1]Plan1!$B$2:$L$546,4,0)&amp;", "&amp;VLOOKUP(P657,[1]Plan1!$B$2:$L$546,5,0)&amp;", "&amp;VLOOKUP(P657,[1]Plan1!$B$2:$L$546,6,0)&amp;", "&amp;VLOOKUP(P657,[1]Plan1!$B$2:$L$546,7,0)&amp;", "&amp;VLOOKUP(P657,[1]Plan1!$B$2:$L$546,8,0)&amp;", "&amp;VLOOKUP(P657,[1]Plan1!$B$2:$L$546,9,0)&amp;", CEP "&amp;VLOOKUP(P657,[1]Plan1!$B$2:$L$546,10,0)&amp;", "&amp;VLOOKUP(P657,[1]Plan1!$B$2:$L$546,11,0)</f>
        <v>R LUIZA BARP , S/N, TERREOESCRITORIO , CRISTO REI , ICARA , SC, CEP 88.820-000 , BR</v>
      </c>
      <c r="G657" s="92" t="s">
        <v>2654</v>
      </c>
      <c r="H657" s="92" t="s">
        <v>1097</v>
      </c>
      <c r="I657" s="101">
        <v>982</v>
      </c>
      <c r="J657" s="93"/>
      <c r="K657" s="94">
        <v>41796</v>
      </c>
      <c r="L657" s="39">
        <v>1236162</v>
      </c>
      <c r="P657" s="78">
        <v>7695512000240</v>
      </c>
    </row>
    <row r="658" spans="2:16" ht="13.5" customHeight="1" x14ac:dyDescent="0.2">
      <c r="B658" s="100" t="s">
        <v>30</v>
      </c>
      <c r="C658" s="92" t="s">
        <v>142</v>
      </c>
      <c r="D658" s="78">
        <v>7695512000240</v>
      </c>
      <c r="E658" s="92" t="str">
        <f t="shared" si="10"/>
        <v>07.695.512/0002-40</v>
      </c>
      <c r="F658" s="99" t="str">
        <f>VLOOKUP(P658,[1]Plan1!$B$2:$L$546,4,0)&amp;", "&amp;VLOOKUP(P658,[1]Plan1!$B$2:$L$546,5,0)&amp;", "&amp;VLOOKUP(P658,[1]Plan1!$B$2:$L$546,6,0)&amp;", "&amp;VLOOKUP(P658,[1]Plan1!$B$2:$L$546,7,0)&amp;", "&amp;VLOOKUP(P658,[1]Plan1!$B$2:$L$546,8,0)&amp;", "&amp;VLOOKUP(P658,[1]Plan1!$B$2:$L$546,9,0)&amp;", CEP "&amp;VLOOKUP(P658,[1]Plan1!$B$2:$L$546,10,0)&amp;", "&amp;VLOOKUP(P658,[1]Plan1!$B$2:$L$546,11,0)</f>
        <v>R LUIZA BARP , S/N, TERREOESCRITORIO , CRISTO REI , ICARA , SC, CEP 88.820-000 , BR</v>
      </c>
      <c r="G658" s="92" t="s">
        <v>2657</v>
      </c>
      <c r="H658" s="92" t="s">
        <v>941</v>
      </c>
      <c r="I658" s="101">
        <v>1500</v>
      </c>
      <c r="J658" s="93"/>
      <c r="K658" s="94">
        <v>41801</v>
      </c>
      <c r="L658" s="39">
        <v>1236489</v>
      </c>
      <c r="P658" s="78">
        <v>7695512000240</v>
      </c>
    </row>
    <row r="659" spans="2:16" ht="13.5" customHeight="1" x14ac:dyDescent="0.2">
      <c r="B659" s="100" t="s">
        <v>30</v>
      </c>
      <c r="C659" s="92" t="s">
        <v>142</v>
      </c>
      <c r="D659" s="78">
        <v>7695512000240</v>
      </c>
      <c r="E659" s="92" t="str">
        <f t="shared" si="10"/>
        <v>07.695.512/0002-40</v>
      </c>
      <c r="F659" s="99" t="str">
        <f>VLOOKUP(P659,[1]Plan1!$B$2:$L$546,4,0)&amp;", "&amp;VLOOKUP(P659,[1]Plan1!$B$2:$L$546,5,0)&amp;", "&amp;VLOOKUP(P659,[1]Plan1!$B$2:$L$546,6,0)&amp;", "&amp;VLOOKUP(P659,[1]Plan1!$B$2:$L$546,7,0)&amp;", "&amp;VLOOKUP(P659,[1]Plan1!$B$2:$L$546,8,0)&amp;", "&amp;VLOOKUP(P659,[1]Plan1!$B$2:$L$546,9,0)&amp;", CEP "&amp;VLOOKUP(P659,[1]Plan1!$B$2:$L$546,10,0)&amp;", "&amp;VLOOKUP(P659,[1]Plan1!$B$2:$L$546,11,0)</f>
        <v>R LUIZA BARP , S/N, TERREOESCRITORIO , CRISTO REI , ICARA , SC, CEP 88.820-000 , BR</v>
      </c>
      <c r="G659" s="92" t="s">
        <v>2654</v>
      </c>
      <c r="H659" s="92" t="s">
        <v>1098</v>
      </c>
      <c r="I659" s="101">
        <v>700</v>
      </c>
      <c r="J659" s="93"/>
      <c r="K659" s="94">
        <v>41822</v>
      </c>
      <c r="L659" s="39">
        <v>1243205</v>
      </c>
      <c r="P659" s="78">
        <v>7695512000240</v>
      </c>
    </row>
    <row r="660" spans="2:16" ht="13.5" customHeight="1" x14ac:dyDescent="0.2">
      <c r="B660" s="100" t="s">
        <v>30</v>
      </c>
      <c r="C660" s="92" t="s">
        <v>142</v>
      </c>
      <c r="D660" s="78">
        <v>7695512000240</v>
      </c>
      <c r="E660" s="92" t="str">
        <f t="shared" si="10"/>
        <v>07.695.512/0002-40</v>
      </c>
      <c r="F660" s="99" t="str">
        <f>VLOOKUP(P660,[1]Plan1!$B$2:$L$546,4,0)&amp;", "&amp;VLOOKUP(P660,[1]Plan1!$B$2:$L$546,5,0)&amp;", "&amp;VLOOKUP(P660,[1]Plan1!$B$2:$L$546,6,0)&amp;", "&amp;VLOOKUP(P660,[1]Plan1!$B$2:$L$546,7,0)&amp;", "&amp;VLOOKUP(P660,[1]Plan1!$B$2:$L$546,8,0)&amp;", "&amp;VLOOKUP(P660,[1]Plan1!$B$2:$L$546,9,0)&amp;", CEP "&amp;VLOOKUP(P660,[1]Plan1!$B$2:$L$546,10,0)&amp;", "&amp;VLOOKUP(P660,[1]Plan1!$B$2:$L$546,11,0)</f>
        <v>R LUIZA BARP , S/N, TERREOESCRITORIO , CRISTO REI , ICARA , SC, CEP 88.820-000 , BR</v>
      </c>
      <c r="G660" s="92" t="s">
        <v>2654</v>
      </c>
      <c r="H660" s="92" t="s">
        <v>1099</v>
      </c>
      <c r="I660" s="101">
        <v>600</v>
      </c>
      <c r="J660" s="93"/>
      <c r="K660" s="94">
        <v>41837</v>
      </c>
      <c r="L660" s="39">
        <v>1246022</v>
      </c>
      <c r="P660" s="78">
        <v>7695512000240</v>
      </c>
    </row>
    <row r="661" spans="2:16" ht="13.5" customHeight="1" x14ac:dyDescent="0.2">
      <c r="B661" s="100" t="s">
        <v>30</v>
      </c>
      <c r="C661" s="92" t="s">
        <v>142</v>
      </c>
      <c r="D661" s="78">
        <v>7695512000240</v>
      </c>
      <c r="E661" s="92" t="str">
        <f t="shared" si="10"/>
        <v>07.695.512/0002-40</v>
      </c>
      <c r="F661" s="99" t="str">
        <f>VLOOKUP(P661,[1]Plan1!$B$2:$L$546,4,0)&amp;", "&amp;VLOOKUP(P661,[1]Plan1!$B$2:$L$546,5,0)&amp;", "&amp;VLOOKUP(P661,[1]Plan1!$B$2:$L$546,6,0)&amp;", "&amp;VLOOKUP(P661,[1]Plan1!$B$2:$L$546,7,0)&amp;", "&amp;VLOOKUP(P661,[1]Plan1!$B$2:$L$546,8,0)&amp;", "&amp;VLOOKUP(P661,[1]Plan1!$B$2:$L$546,9,0)&amp;", CEP "&amp;VLOOKUP(P661,[1]Plan1!$B$2:$L$546,10,0)&amp;", "&amp;VLOOKUP(P661,[1]Plan1!$B$2:$L$546,11,0)</f>
        <v>R LUIZA BARP , S/N, TERREOESCRITORIO , CRISTO REI , ICARA , SC, CEP 88.820-000 , BR</v>
      </c>
      <c r="G661" s="92" t="s">
        <v>2654</v>
      </c>
      <c r="H661" s="92" t="s">
        <v>1100</v>
      </c>
      <c r="I661" s="101">
        <v>1000</v>
      </c>
      <c r="J661" s="93"/>
      <c r="K661" s="94">
        <v>41856</v>
      </c>
      <c r="L661" s="39">
        <v>1255483</v>
      </c>
      <c r="P661" s="78">
        <v>7695512000240</v>
      </c>
    </row>
    <row r="662" spans="2:16" ht="13.5" customHeight="1" x14ac:dyDescent="0.2">
      <c r="B662" s="100" t="s">
        <v>30</v>
      </c>
      <c r="C662" s="92" t="s">
        <v>142</v>
      </c>
      <c r="D662" s="78">
        <v>7695512000240</v>
      </c>
      <c r="E662" s="92" t="str">
        <f t="shared" si="10"/>
        <v>07.695.512/0002-40</v>
      </c>
      <c r="F662" s="99" t="str">
        <f>VLOOKUP(P662,[1]Plan1!$B$2:$L$546,4,0)&amp;", "&amp;VLOOKUP(P662,[1]Plan1!$B$2:$L$546,5,0)&amp;", "&amp;VLOOKUP(P662,[1]Plan1!$B$2:$L$546,6,0)&amp;", "&amp;VLOOKUP(P662,[1]Plan1!$B$2:$L$546,7,0)&amp;", "&amp;VLOOKUP(P662,[1]Plan1!$B$2:$L$546,8,0)&amp;", "&amp;VLOOKUP(P662,[1]Plan1!$B$2:$L$546,9,0)&amp;", CEP "&amp;VLOOKUP(P662,[1]Plan1!$B$2:$L$546,10,0)&amp;", "&amp;VLOOKUP(P662,[1]Plan1!$B$2:$L$546,11,0)</f>
        <v>R LUIZA BARP , S/N, TERREOESCRITORIO , CRISTO REI , ICARA , SC, CEP 88.820-000 , BR</v>
      </c>
      <c r="G662" s="92" t="s">
        <v>2654</v>
      </c>
      <c r="H662" s="92" t="s">
        <v>1101</v>
      </c>
      <c r="I662" s="101">
        <v>300</v>
      </c>
      <c r="J662" s="93"/>
      <c r="K662" s="94">
        <v>41857</v>
      </c>
      <c r="L662" s="39">
        <v>1263408</v>
      </c>
      <c r="P662" s="78">
        <v>7695512000240</v>
      </c>
    </row>
    <row r="663" spans="2:16" ht="13.5" customHeight="1" x14ac:dyDescent="0.2">
      <c r="B663" s="100" t="s">
        <v>30</v>
      </c>
      <c r="C663" s="92" t="s">
        <v>142</v>
      </c>
      <c r="D663" s="78">
        <v>7695512000240</v>
      </c>
      <c r="E663" s="92" t="str">
        <f t="shared" si="10"/>
        <v>07.695.512/0002-40</v>
      </c>
      <c r="F663" s="99" t="str">
        <f>VLOOKUP(P663,[1]Plan1!$B$2:$L$546,4,0)&amp;", "&amp;VLOOKUP(P663,[1]Plan1!$B$2:$L$546,5,0)&amp;", "&amp;VLOOKUP(P663,[1]Plan1!$B$2:$L$546,6,0)&amp;", "&amp;VLOOKUP(P663,[1]Plan1!$B$2:$L$546,7,0)&amp;", "&amp;VLOOKUP(P663,[1]Plan1!$B$2:$L$546,8,0)&amp;", "&amp;VLOOKUP(P663,[1]Plan1!$B$2:$L$546,9,0)&amp;", CEP "&amp;VLOOKUP(P663,[1]Plan1!$B$2:$L$546,10,0)&amp;", "&amp;VLOOKUP(P663,[1]Plan1!$B$2:$L$546,11,0)</f>
        <v>R LUIZA BARP , S/N, TERREOESCRITORIO , CRISTO REI , ICARA , SC, CEP 88.820-000 , BR</v>
      </c>
      <c r="G663" s="92" t="s">
        <v>2654</v>
      </c>
      <c r="H663" s="92" t="s">
        <v>1102</v>
      </c>
      <c r="I663" s="101">
        <v>1000</v>
      </c>
      <c r="J663" s="93"/>
      <c r="K663" s="94">
        <v>41857</v>
      </c>
      <c r="L663" s="39">
        <v>1255486</v>
      </c>
      <c r="P663" s="78">
        <v>7695512000240</v>
      </c>
    </row>
    <row r="664" spans="2:16" ht="13.5" customHeight="1" x14ac:dyDescent="0.2">
      <c r="B664" s="100" t="s">
        <v>30</v>
      </c>
      <c r="C664" s="92" t="s">
        <v>142</v>
      </c>
      <c r="D664" s="78">
        <v>7695512000240</v>
      </c>
      <c r="E664" s="92" t="str">
        <f t="shared" si="10"/>
        <v>07.695.512/0002-40</v>
      </c>
      <c r="F664" s="99" t="str">
        <f>VLOOKUP(P664,[1]Plan1!$B$2:$L$546,4,0)&amp;", "&amp;VLOOKUP(P664,[1]Plan1!$B$2:$L$546,5,0)&amp;", "&amp;VLOOKUP(P664,[1]Plan1!$B$2:$L$546,6,0)&amp;", "&amp;VLOOKUP(P664,[1]Plan1!$B$2:$L$546,7,0)&amp;", "&amp;VLOOKUP(P664,[1]Plan1!$B$2:$L$546,8,0)&amp;", "&amp;VLOOKUP(P664,[1]Plan1!$B$2:$L$546,9,0)&amp;", CEP "&amp;VLOOKUP(P664,[1]Plan1!$B$2:$L$546,10,0)&amp;", "&amp;VLOOKUP(P664,[1]Plan1!$B$2:$L$546,11,0)</f>
        <v>R LUIZA BARP , S/N, TERREOESCRITORIO , CRISTO REI , ICARA , SC, CEP 88.820-000 , BR</v>
      </c>
      <c r="G664" s="92" t="s">
        <v>2654</v>
      </c>
      <c r="H664" s="92" t="s">
        <v>1103</v>
      </c>
      <c r="I664" s="101">
        <v>3000</v>
      </c>
      <c r="J664" s="93"/>
      <c r="K664" s="94">
        <v>41871</v>
      </c>
      <c r="L664" s="39">
        <v>1258050</v>
      </c>
      <c r="P664" s="78">
        <v>7695512000240</v>
      </c>
    </row>
    <row r="665" spans="2:16" ht="13.5" customHeight="1" x14ac:dyDescent="0.2">
      <c r="B665" s="100" t="s">
        <v>30</v>
      </c>
      <c r="C665" s="92" t="s">
        <v>142</v>
      </c>
      <c r="D665" s="78">
        <v>7695512000240</v>
      </c>
      <c r="E665" s="92" t="str">
        <f t="shared" si="10"/>
        <v>07.695.512/0002-40</v>
      </c>
      <c r="F665" s="99" t="str">
        <f>VLOOKUP(P665,[1]Plan1!$B$2:$L$546,4,0)&amp;", "&amp;VLOOKUP(P665,[1]Plan1!$B$2:$L$546,5,0)&amp;", "&amp;VLOOKUP(P665,[1]Plan1!$B$2:$L$546,6,0)&amp;", "&amp;VLOOKUP(P665,[1]Plan1!$B$2:$L$546,7,0)&amp;", "&amp;VLOOKUP(P665,[1]Plan1!$B$2:$L$546,8,0)&amp;", "&amp;VLOOKUP(P665,[1]Plan1!$B$2:$L$546,9,0)&amp;", CEP "&amp;VLOOKUP(P665,[1]Plan1!$B$2:$L$546,10,0)&amp;", "&amp;VLOOKUP(P665,[1]Plan1!$B$2:$L$546,11,0)</f>
        <v>R LUIZA BARP , S/N, TERREOESCRITORIO , CRISTO REI , ICARA , SC, CEP 88.820-000 , BR</v>
      </c>
      <c r="G665" s="92" t="s">
        <v>2654</v>
      </c>
      <c r="H665" s="92" t="s">
        <v>1104</v>
      </c>
      <c r="I665" s="101">
        <v>1550</v>
      </c>
      <c r="J665" s="93"/>
      <c r="K665" s="94">
        <v>41862</v>
      </c>
      <c r="L665" s="39">
        <v>1256012</v>
      </c>
      <c r="P665" s="78">
        <v>7695512000240</v>
      </c>
    </row>
    <row r="666" spans="2:16" ht="13.5" customHeight="1" x14ac:dyDescent="0.2">
      <c r="B666" s="100" t="s">
        <v>30</v>
      </c>
      <c r="C666" s="92" t="s">
        <v>142</v>
      </c>
      <c r="D666" s="78">
        <v>7695512000240</v>
      </c>
      <c r="E666" s="92" t="str">
        <f t="shared" si="10"/>
        <v>07.695.512/0002-40</v>
      </c>
      <c r="F666" s="99" t="str">
        <f>VLOOKUP(P666,[1]Plan1!$B$2:$L$546,4,0)&amp;", "&amp;VLOOKUP(P666,[1]Plan1!$B$2:$L$546,5,0)&amp;", "&amp;VLOOKUP(P666,[1]Plan1!$B$2:$L$546,6,0)&amp;", "&amp;VLOOKUP(P666,[1]Plan1!$B$2:$L$546,7,0)&amp;", "&amp;VLOOKUP(P666,[1]Plan1!$B$2:$L$546,8,0)&amp;", "&amp;VLOOKUP(P666,[1]Plan1!$B$2:$L$546,9,0)&amp;", CEP "&amp;VLOOKUP(P666,[1]Plan1!$B$2:$L$546,10,0)&amp;", "&amp;VLOOKUP(P666,[1]Plan1!$B$2:$L$546,11,0)</f>
        <v>R LUIZA BARP , S/N, TERREOESCRITORIO , CRISTO REI , ICARA , SC, CEP 88.820-000 , BR</v>
      </c>
      <c r="G666" s="92" t="s">
        <v>2654</v>
      </c>
      <c r="H666" s="92" t="s">
        <v>1105</v>
      </c>
      <c r="I666" s="101">
        <v>2000</v>
      </c>
      <c r="J666" s="93"/>
      <c r="K666" s="94">
        <v>41871</v>
      </c>
      <c r="L666" s="39">
        <v>1257676</v>
      </c>
      <c r="P666" s="78">
        <v>7695512000240</v>
      </c>
    </row>
    <row r="667" spans="2:16" ht="13.5" customHeight="1" x14ac:dyDescent="0.2">
      <c r="B667" s="100" t="s">
        <v>30</v>
      </c>
      <c r="C667" s="92" t="s">
        <v>142</v>
      </c>
      <c r="D667" s="78">
        <v>7695512000240</v>
      </c>
      <c r="E667" s="92" t="str">
        <f t="shared" si="10"/>
        <v>07.695.512/0002-40</v>
      </c>
      <c r="F667" s="99" t="str">
        <f>VLOOKUP(P667,[1]Plan1!$B$2:$L$546,4,0)&amp;", "&amp;VLOOKUP(P667,[1]Plan1!$B$2:$L$546,5,0)&amp;", "&amp;VLOOKUP(P667,[1]Plan1!$B$2:$L$546,6,0)&amp;", "&amp;VLOOKUP(P667,[1]Plan1!$B$2:$L$546,7,0)&amp;", "&amp;VLOOKUP(P667,[1]Plan1!$B$2:$L$546,8,0)&amp;", "&amp;VLOOKUP(P667,[1]Plan1!$B$2:$L$546,9,0)&amp;", CEP "&amp;VLOOKUP(P667,[1]Plan1!$B$2:$L$546,10,0)&amp;", "&amp;VLOOKUP(P667,[1]Plan1!$B$2:$L$546,11,0)</f>
        <v>R LUIZA BARP , S/N, TERREOESCRITORIO , CRISTO REI , ICARA , SC, CEP 88.820-000 , BR</v>
      </c>
      <c r="G667" s="92" t="s">
        <v>2654</v>
      </c>
      <c r="H667" s="92" t="s">
        <v>1106</v>
      </c>
      <c r="I667" s="101">
        <v>2000</v>
      </c>
      <c r="J667" s="93"/>
      <c r="K667" s="94">
        <v>41871</v>
      </c>
      <c r="L667" s="39">
        <v>1259075</v>
      </c>
      <c r="P667" s="78">
        <v>7695512000240</v>
      </c>
    </row>
    <row r="668" spans="2:16" ht="13.5" customHeight="1" x14ac:dyDescent="0.2">
      <c r="B668" s="100" t="s">
        <v>30</v>
      </c>
      <c r="C668" s="92" t="s">
        <v>142</v>
      </c>
      <c r="D668" s="78">
        <v>7695512000240</v>
      </c>
      <c r="E668" s="92" t="str">
        <f t="shared" si="10"/>
        <v>07.695.512/0002-40</v>
      </c>
      <c r="F668" s="99" t="str">
        <f>VLOOKUP(P668,[1]Plan1!$B$2:$L$546,4,0)&amp;", "&amp;VLOOKUP(P668,[1]Plan1!$B$2:$L$546,5,0)&amp;", "&amp;VLOOKUP(P668,[1]Plan1!$B$2:$L$546,6,0)&amp;", "&amp;VLOOKUP(P668,[1]Plan1!$B$2:$L$546,7,0)&amp;", "&amp;VLOOKUP(P668,[1]Plan1!$B$2:$L$546,8,0)&amp;", "&amp;VLOOKUP(P668,[1]Plan1!$B$2:$L$546,9,0)&amp;", CEP "&amp;VLOOKUP(P668,[1]Plan1!$B$2:$L$546,10,0)&amp;", "&amp;VLOOKUP(P668,[1]Plan1!$B$2:$L$546,11,0)</f>
        <v>R LUIZA BARP , S/N, TERREOESCRITORIO , CRISTO REI , ICARA , SC, CEP 88.820-000 , BR</v>
      </c>
      <c r="G668" s="92" t="s">
        <v>2654</v>
      </c>
      <c r="H668" s="92" t="s">
        <v>1107</v>
      </c>
      <c r="I668" s="101">
        <v>900</v>
      </c>
      <c r="J668" s="93"/>
      <c r="K668" s="94">
        <v>41871</v>
      </c>
      <c r="L668" s="39">
        <v>1261082</v>
      </c>
      <c r="P668" s="78">
        <v>7695512000240</v>
      </c>
    </row>
    <row r="669" spans="2:16" ht="13.5" customHeight="1" x14ac:dyDescent="0.2">
      <c r="B669" s="100" t="s">
        <v>30</v>
      </c>
      <c r="C669" s="92" t="s">
        <v>142</v>
      </c>
      <c r="D669" s="78">
        <v>7695512000240</v>
      </c>
      <c r="E669" s="92" t="str">
        <f t="shared" si="10"/>
        <v>07.695.512/0002-40</v>
      </c>
      <c r="F669" s="99" t="str">
        <f>VLOOKUP(P669,[1]Plan1!$B$2:$L$546,4,0)&amp;", "&amp;VLOOKUP(P669,[1]Plan1!$B$2:$L$546,5,0)&amp;", "&amp;VLOOKUP(P669,[1]Plan1!$B$2:$L$546,6,0)&amp;", "&amp;VLOOKUP(P669,[1]Plan1!$B$2:$L$546,7,0)&amp;", "&amp;VLOOKUP(P669,[1]Plan1!$B$2:$L$546,8,0)&amp;", "&amp;VLOOKUP(P669,[1]Plan1!$B$2:$L$546,9,0)&amp;", CEP "&amp;VLOOKUP(P669,[1]Plan1!$B$2:$L$546,10,0)&amp;", "&amp;VLOOKUP(P669,[1]Plan1!$B$2:$L$546,11,0)</f>
        <v>R LUIZA BARP , S/N, TERREOESCRITORIO , CRISTO REI , ICARA , SC, CEP 88.820-000 , BR</v>
      </c>
      <c r="G669" s="92" t="s">
        <v>2654</v>
      </c>
      <c r="H669" s="92" t="s">
        <v>1108</v>
      </c>
      <c r="I669" s="101">
        <v>1550</v>
      </c>
      <c r="J669" s="93"/>
      <c r="K669" s="94">
        <v>41871</v>
      </c>
      <c r="L669" s="39">
        <v>1261086</v>
      </c>
      <c r="P669" s="78">
        <v>7695512000240</v>
      </c>
    </row>
    <row r="670" spans="2:16" ht="13.5" customHeight="1" x14ac:dyDescent="0.2">
      <c r="B670" s="100" t="s">
        <v>30</v>
      </c>
      <c r="C670" s="92" t="s">
        <v>142</v>
      </c>
      <c r="D670" s="78">
        <v>7695512000240</v>
      </c>
      <c r="E670" s="92" t="str">
        <f t="shared" si="10"/>
        <v>07.695.512/0002-40</v>
      </c>
      <c r="F670" s="99" t="str">
        <f>VLOOKUP(P670,[1]Plan1!$B$2:$L$546,4,0)&amp;", "&amp;VLOOKUP(P670,[1]Plan1!$B$2:$L$546,5,0)&amp;", "&amp;VLOOKUP(P670,[1]Plan1!$B$2:$L$546,6,0)&amp;", "&amp;VLOOKUP(P670,[1]Plan1!$B$2:$L$546,7,0)&amp;", "&amp;VLOOKUP(P670,[1]Plan1!$B$2:$L$546,8,0)&amp;", "&amp;VLOOKUP(P670,[1]Plan1!$B$2:$L$546,9,0)&amp;", CEP "&amp;VLOOKUP(P670,[1]Plan1!$B$2:$L$546,10,0)&amp;", "&amp;VLOOKUP(P670,[1]Plan1!$B$2:$L$546,11,0)</f>
        <v>R LUIZA BARP , S/N, TERREOESCRITORIO , CRISTO REI , ICARA , SC, CEP 88.820-000 , BR</v>
      </c>
      <c r="G670" s="92" t="s">
        <v>2654</v>
      </c>
      <c r="H670" s="92" t="s">
        <v>1109</v>
      </c>
      <c r="I670" s="101">
        <v>300</v>
      </c>
      <c r="J670" s="93"/>
      <c r="K670" s="94">
        <v>41879</v>
      </c>
      <c r="L670" s="39">
        <v>1263504</v>
      </c>
      <c r="P670" s="78">
        <v>7695512000240</v>
      </c>
    </row>
    <row r="671" spans="2:16" ht="13.5" customHeight="1" x14ac:dyDescent="0.2">
      <c r="B671" s="100" t="s">
        <v>30</v>
      </c>
      <c r="C671" s="92" t="s">
        <v>142</v>
      </c>
      <c r="D671" s="78">
        <v>7695512000240</v>
      </c>
      <c r="E671" s="92" t="str">
        <f t="shared" si="10"/>
        <v>07.695.512/0002-40</v>
      </c>
      <c r="F671" s="99" t="str">
        <f>VLOOKUP(P671,[1]Plan1!$B$2:$L$546,4,0)&amp;", "&amp;VLOOKUP(P671,[1]Plan1!$B$2:$L$546,5,0)&amp;", "&amp;VLOOKUP(P671,[1]Plan1!$B$2:$L$546,6,0)&amp;", "&amp;VLOOKUP(P671,[1]Plan1!$B$2:$L$546,7,0)&amp;", "&amp;VLOOKUP(P671,[1]Plan1!$B$2:$L$546,8,0)&amp;", "&amp;VLOOKUP(P671,[1]Plan1!$B$2:$L$546,9,0)&amp;", CEP "&amp;VLOOKUP(P671,[1]Plan1!$B$2:$L$546,10,0)&amp;", "&amp;VLOOKUP(P671,[1]Plan1!$B$2:$L$546,11,0)</f>
        <v>R LUIZA BARP , S/N, TERREOESCRITORIO , CRISTO REI , ICARA , SC, CEP 88.820-000 , BR</v>
      </c>
      <c r="G671" s="92" t="s">
        <v>2654</v>
      </c>
      <c r="H671" s="92" t="s">
        <v>1110</v>
      </c>
      <c r="I671" s="101">
        <v>150</v>
      </c>
      <c r="J671" s="93"/>
      <c r="K671" s="94">
        <v>41922</v>
      </c>
      <c r="L671" s="39">
        <v>1281912</v>
      </c>
      <c r="P671" s="78">
        <v>7695512000240</v>
      </c>
    </row>
    <row r="672" spans="2:16" ht="13.5" customHeight="1" x14ac:dyDescent="0.2">
      <c r="B672" s="100" t="s">
        <v>30</v>
      </c>
      <c r="C672" s="92" t="s">
        <v>142</v>
      </c>
      <c r="D672" s="78">
        <v>7695512000240</v>
      </c>
      <c r="E672" s="92" t="str">
        <f t="shared" si="10"/>
        <v>07.695.512/0002-40</v>
      </c>
      <c r="F672" s="99" t="str">
        <f>VLOOKUP(P672,[1]Plan1!$B$2:$L$546,4,0)&amp;", "&amp;VLOOKUP(P672,[1]Plan1!$B$2:$L$546,5,0)&amp;", "&amp;VLOOKUP(P672,[1]Plan1!$B$2:$L$546,6,0)&amp;", "&amp;VLOOKUP(P672,[1]Plan1!$B$2:$L$546,7,0)&amp;", "&amp;VLOOKUP(P672,[1]Plan1!$B$2:$L$546,8,0)&amp;", "&amp;VLOOKUP(P672,[1]Plan1!$B$2:$L$546,9,0)&amp;", CEP "&amp;VLOOKUP(P672,[1]Plan1!$B$2:$L$546,10,0)&amp;", "&amp;VLOOKUP(P672,[1]Plan1!$B$2:$L$546,11,0)</f>
        <v>R LUIZA BARP , S/N, TERREOESCRITORIO , CRISTO REI , ICARA , SC, CEP 88.820-000 , BR</v>
      </c>
      <c r="G672" s="92" t="s">
        <v>2654</v>
      </c>
      <c r="H672" s="92" t="s">
        <v>1111</v>
      </c>
      <c r="I672" s="101">
        <v>2500</v>
      </c>
      <c r="J672" s="93"/>
      <c r="K672" s="94">
        <v>41932</v>
      </c>
      <c r="L672" s="39">
        <v>1288770</v>
      </c>
      <c r="P672" s="78">
        <v>7695512000240</v>
      </c>
    </row>
    <row r="673" spans="2:16" ht="13.5" customHeight="1" x14ac:dyDescent="0.2">
      <c r="B673" s="100" t="s">
        <v>30</v>
      </c>
      <c r="C673" s="92" t="s">
        <v>142</v>
      </c>
      <c r="D673" s="78">
        <v>7695512000240</v>
      </c>
      <c r="E673" s="92" t="str">
        <f t="shared" si="10"/>
        <v>07.695.512/0002-40</v>
      </c>
      <c r="F673" s="99" t="str">
        <f>VLOOKUP(P673,[1]Plan1!$B$2:$L$546,4,0)&amp;", "&amp;VLOOKUP(P673,[1]Plan1!$B$2:$L$546,5,0)&amp;", "&amp;VLOOKUP(P673,[1]Plan1!$B$2:$L$546,6,0)&amp;", "&amp;VLOOKUP(P673,[1]Plan1!$B$2:$L$546,7,0)&amp;", "&amp;VLOOKUP(P673,[1]Plan1!$B$2:$L$546,8,0)&amp;", "&amp;VLOOKUP(P673,[1]Plan1!$B$2:$L$546,9,0)&amp;", CEP "&amp;VLOOKUP(P673,[1]Plan1!$B$2:$L$546,10,0)&amp;", "&amp;VLOOKUP(P673,[1]Plan1!$B$2:$L$546,11,0)</f>
        <v>R LUIZA BARP , S/N, TERREOESCRITORIO , CRISTO REI , ICARA , SC, CEP 88.820-000 , BR</v>
      </c>
      <c r="G673" s="92" t="s">
        <v>2654</v>
      </c>
      <c r="H673" s="92" t="s">
        <v>1112</v>
      </c>
      <c r="I673" s="101">
        <v>700</v>
      </c>
      <c r="J673" s="93"/>
      <c r="K673" s="94">
        <v>41948</v>
      </c>
      <c r="L673" s="39">
        <v>1293900</v>
      </c>
      <c r="P673" s="78">
        <v>7695512000240</v>
      </c>
    </row>
    <row r="674" spans="2:16" ht="13.5" customHeight="1" x14ac:dyDescent="0.2">
      <c r="B674" s="100" t="s">
        <v>30</v>
      </c>
      <c r="C674" s="92" t="s">
        <v>142</v>
      </c>
      <c r="D674" s="78">
        <v>7695512000240</v>
      </c>
      <c r="E674" s="92" t="str">
        <f t="shared" si="10"/>
        <v>07.695.512/0002-40</v>
      </c>
      <c r="F674" s="99" t="str">
        <f>VLOOKUP(P674,[1]Plan1!$B$2:$L$546,4,0)&amp;", "&amp;VLOOKUP(P674,[1]Plan1!$B$2:$L$546,5,0)&amp;", "&amp;VLOOKUP(P674,[1]Plan1!$B$2:$L$546,6,0)&amp;", "&amp;VLOOKUP(P674,[1]Plan1!$B$2:$L$546,7,0)&amp;", "&amp;VLOOKUP(P674,[1]Plan1!$B$2:$L$546,8,0)&amp;", "&amp;VLOOKUP(P674,[1]Plan1!$B$2:$L$546,9,0)&amp;", CEP "&amp;VLOOKUP(P674,[1]Plan1!$B$2:$L$546,10,0)&amp;", "&amp;VLOOKUP(P674,[1]Plan1!$B$2:$L$546,11,0)</f>
        <v>R LUIZA BARP , S/N, TERREOESCRITORIO , CRISTO REI , ICARA , SC, CEP 88.820-000 , BR</v>
      </c>
      <c r="G674" s="92" t="s">
        <v>2654</v>
      </c>
      <c r="H674" s="92" t="s">
        <v>1113</v>
      </c>
      <c r="I674" s="101">
        <v>300</v>
      </c>
      <c r="J674" s="93"/>
      <c r="K674" s="94">
        <v>41948</v>
      </c>
      <c r="L674" s="39">
        <v>1292901</v>
      </c>
      <c r="P674" s="78">
        <v>7695512000240</v>
      </c>
    </row>
    <row r="675" spans="2:16" ht="13.5" customHeight="1" x14ac:dyDescent="0.2">
      <c r="B675" s="100" t="s">
        <v>30</v>
      </c>
      <c r="C675" s="92" t="s">
        <v>142</v>
      </c>
      <c r="D675" s="78">
        <v>7695512000240</v>
      </c>
      <c r="E675" s="92" t="str">
        <f t="shared" si="10"/>
        <v>07.695.512/0002-40</v>
      </c>
      <c r="F675" s="99" t="str">
        <f>VLOOKUP(P675,[1]Plan1!$B$2:$L$546,4,0)&amp;", "&amp;VLOOKUP(P675,[1]Plan1!$B$2:$L$546,5,0)&amp;", "&amp;VLOOKUP(P675,[1]Plan1!$B$2:$L$546,6,0)&amp;", "&amp;VLOOKUP(P675,[1]Plan1!$B$2:$L$546,7,0)&amp;", "&amp;VLOOKUP(P675,[1]Plan1!$B$2:$L$546,8,0)&amp;", "&amp;VLOOKUP(P675,[1]Plan1!$B$2:$L$546,9,0)&amp;", CEP "&amp;VLOOKUP(P675,[1]Plan1!$B$2:$L$546,10,0)&amp;", "&amp;VLOOKUP(P675,[1]Plan1!$B$2:$L$546,11,0)</f>
        <v>R LUIZA BARP , S/N, TERREOESCRITORIO , CRISTO REI , ICARA , SC, CEP 88.820-000 , BR</v>
      </c>
      <c r="G675" s="92" t="s">
        <v>2654</v>
      </c>
      <c r="H675" s="92" t="s">
        <v>1114</v>
      </c>
      <c r="I675" s="101">
        <v>800</v>
      </c>
      <c r="J675" s="93"/>
      <c r="K675" s="94">
        <v>41954</v>
      </c>
      <c r="L675" s="39">
        <v>1293902</v>
      </c>
      <c r="P675" s="78">
        <v>7695512000240</v>
      </c>
    </row>
    <row r="676" spans="2:16" ht="13.5" customHeight="1" x14ac:dyDescent="0.2">
      <c r="B676" s="100" t="s">
        <v>30</v>
      </c>
      <c r="C676" s="92" t="s">
        <v>142</v>
      </c>
      <c r="D676" s="78">
        <v>7695512000240</v>
      </c>
      <c r="E676" s="92" t="str">
        <f t="shared" si="10"/>
        <v>07.695.512/0002-40</v>
      </c>
      <c r="F676" s="99" t="str">
        <f>VLOOKUP(P676,[1]Plan1!$B$2:$L$546,4,0)&amp;", "&amp;VLOOKUP(P676,[1]Plan1!$B$2:$L$546,5,0)&amp;", "&amp;VLOOKUP(P676,[1]Plan1!$B$2:$L$546,6,0)&amp;", "&amp;VLOOKUP(P676,[1]Plan1!$B$2:$L$546,7,0)&amp;", "&amp;VLOOKUP(P676,[1]Plan1!$B$2:$L$546,8,0)&amp;", "&amp;VLOOKUP(P676,[1]Plan1!$B$2:$L$546,9,0)&amp;", CEP "&amp;VLOOKUP(P676,[1]Plan1!$B$2:$L$546,10,0)&amp;", "&amp;VLOOKUP(P676,[1]Plan1!$B$2:$L$546,11,0)</f>
        <v>R LUIZA BARP , S/N, TERREOESCRITORIO , CRISTO REI , ICARA , SC, CEP 88.820-000 , BR</v>
      </c>
      <c r="G676" s="92" t="s">
        <v>2654</v>
      </c>
      <c r="H676" s="92" t="s">
        <v>1115</v>
      </c>
      <c r="I676" s="101">
        <v>2000</v>
      </c>
      <c r="J676" s="93"/>
      <c r="K676" s="94">
        <v>41963</v>
      </c>
      <c r="L676" s="39">
        <v>1298397</v>
      </c>
      <c r="P676" s="78">
        <v>7695512000240</v>
      </c>
    </row>
    <row r="677" spans="2:16" ht="13.5" customHeight="1" x14ac:dyDescent="0.2">
      <c r="B677" s="100" t="s">
        <v>30</v>
      </c>
      <c r="C677" s="92" t="s">
        <v>142</v>
      </c>
      <c r="D677" s="78">
        <v>7695512000240</v>
      </c>
      <c r="E677" s="92" t="str">
        <f t="shared" si="10"/>
        <v>07.695.512/0002-40</v>
      </c>
      <c r="F677" s="99" t="str">
        <f>VLOOKUP(P677,[1]Plan1!$B$2:$L$546,4,0)&amp;", "&amp;VLOOKUP(P677,[1]Plan1!$B$2:$L$546,5,0)&amp;", "&amp;VLOOKUP(P677,[1]Plan1!$B$2:$L$546,6,0)&amp;", "&amp;VLOOKUP(P677,[1]Plan1!$B$2:$L$546,7,0)&amp;", "&amp;VLOOKUP(P677,[1]Plan1!$B$2:$L$546,8,0)&amp;", "&amp;VLOOKUP(P677,[1]Plan1!$B$2:$L$546,9,0)&amp;", CEP "&amp;VLOOKUP(P677,[1]Plan1!$B$2:$L$546,10,0)&amp;", "&amp;VLOOKUP(P677,[1]Plan1!$B$2:$L$546,11,0)</f>
        <v>R LUIZA BARP , S/N, TERREOESCRITORIO , CRISTO REI , ICARA , SC, CEP 88.820-000 , BR</v>
      </c>
      <c r="G677" s="92" t="s">
        <v>2654</v>
      </c>
      <c r="H677" s="92" t="s">
        <v>1116</v>
      </c>
      <c r="I677" s="101">
        <v>60</v>
      </c>
      <c r="J677" s="93"/>
      <c r="K677" s="94">
        <v>41978</v>
      </c>
      <c r="L677" s="39">
        <v>1303654</v>
      </c>
      <c r="P677" s="78">
        <v>7695512000240</v>
      </c>
    </row>
    <row r="678" spans="2:16" ht="13.5" customHeight="1" x14ac:dyDescent="0.2">
      <c r="B678" s="100" t="s">
        <v>30</v>
      </c>
      <c r="C678" s="92" t="s">
        <v>142</v>
      </c>
      <c r="D678" s="78">
        <v>7695512000240</v>
      </c>
      <c r="E678" s="92" t="str">
        <f t="shared" si="10"/>
        <v>07.695.512/0002-40</v>
      </c>
      <c r="F678" s="99" t="str">
        <f>VLOOKUP(P678,[1]Plan1!$B$2:$L$546,4,0)&amp;", "&amp;VLOOKUP(P678,[1]Plan1!$B$2:$L$546,5,0)&amp;", "&amp;VLOOKUP(P678,[1]Plan1!$B$2:$L$546,6,0)&amp;", "&amp;VLOOKUP(P678,[1]Plan1!$B$2:$L$546,7,0)&amp;", "&amp;VLOOKUP(P678,[1]Plan1!$B$2:$L$546,8,0)&amp;", "&amp;VLOOKUP(P678,[1]Plan1!$B$2:$L$546,9,0)&amp;", CEP "&amp;VLOOKUP(P678,[1]Plan1!$B$2:$L$546,10,0)&amp;", "&amp;VLOOKUP(P678,[1]Plan1!$B$2:$L$546,11,0)</f>
        <v>R LUIZA BARP , S/N, TERREOESCRITORIO , CRISTO REI , ICARA , SC, CEP 88.820-000 , BR</v>
      </c>
      <c r="G678" s="92" t="s">
        <v>2654</v>
      </c>
      <c r="H678" s="92" t="s">
        <v>1117</v>
      </c>
      <c r="I678" s="101">
        <v>100</v>
      </c>
      <c r="J678" s="93"/>
      <c r="K678" s="94">
        <v>41976</v>
      </c>
      <c r="L678" s="39">
        <v>1303658</v>
      </c>
      <c r="P678" s="78">
        <v>7695512000240</v>
      </c>
    </row>
    <row r="679" spans="2:16" ht="13.5" customHeight="1" x14ac:dyDescent="0.2">
      <c r="B679" s="100" t="s">
        <v>30</v>
      </c>
      <c r="C679" s="92" t="s">
        <v>142</v>
      </c>
      <c r="D679" s="78">
        <v>7695512000240</v>
      </c>
      <c r="E679" s="92" t="str">
        <f t="shared" si="10"/>
        <v>07.695.512/0002-40</v>
      </c>
      <c r="F679" s="99" t="str">
        <f>VLOOKUP(P679,[1]Plan1!$B$2:$L$546,4,0)&amp;", "&amp;VLOOKUP(P679,[1]Plan1!$B$2:$L$546,5,0)&amp;", "&amp;VLOOKUP(P679,[1]Plan1!$B$2:$L$546,6,0)&amp;", "&amp;VLOOKUP(P679,[1]Plan1!$B$2:$L$546,7,0)&amp;", "&amp;VLOOKUP(P679,[1]Plan1!$B$2:$L$546,8,0)&amp;", "&amp;VLOOKUP(P679,[1]Plan1!$B$2:$L$546,9,0)&amp;", CEP "&amp;VLOOKUP(P679,[1]Plan1!$B$2:$L$546,10,0)&amp;", "&amp;VLOOKUP(P679,[1]Plan1!$B$2:$L$546,11,0)</f>
        <v>R LUIZA BARP , S/N, TERREOESCRITORIO , CRISTO REI , ICARA , SC, CEP 88.820-000 , BR</v>
      </c>
      <c r="G679" s="92" t="s">
        <v>2654</v>
      </c>
      <c r="H679" s="92" t="s">
        <v>1118</v>
      </c>
      <c r="I679" s="101">
        <v>160</v>
      </c>
      <c r="J679" s="93"/>
      <c r="K679" s="94">
        <v>41978</v>
      </c>
      <c r="L679" s="39">
        <v>1305185</v>
      </c>
      <c r="P679" s="78">
        <v>7695512000240</v>
      </c>
    </row>
    <row r="680" spans="2:16" ht="13.5" customHeight="1" x14ac:dyDescent="0.2">
      <c r="B680" s="100" t="s">
        <v>30</v>
      </c>
      <c r="C680" s="92" t="s">
        <v>142</v>
      </c>
      <c r="D680" s="78">
        <v>7695512000240</v>
      </c>
      <c r="E680" s="92" t="str">
        <f t="shared" si="10"/>
        <v>07.695.512/0002-40</v>
      </c>
      <c r="F680" s="99" t="str">
        <f>VLOOKUP(P680,[1]Plan1!$B$2:$L$546,4,0)&amp;", "&amp;VLOOKUP(P680,[1]Plan1!$B$2:$L$546,5,0)&amp;", "&amp;VLOOKUP(P680,[1]Plan1!$B$2:$L$546,6,0)&amp;", "&amp;VLOOKUP(P680,[1]Plan1!$B$2:$L$546,7,0)&amp;", "&amp;VLOOKUP(P680,[1]Plan1!$B$2:$L$546,8,0)&amp;", "&amp;VLOOKUP(P680,[1]Plan1!$B$2:$L$546,9,0)&amp;", CEP "&amp;VLOOKUP(P680,[1]Plan1!$B$2:$L$546,10,0)&amp;", "&amp;VLOOKUP(P680,[1]Plan1!$B$2:$L$546,11,0)</f>
        <v>R LUIZA BARP , S/N, TERREOESCRITORIO , CRISTO REI , ICARA , SC, CEP 88.820-000 , BR</v>
      </c>
      <c r="G680" s="92" t="s">
        <v>2654</v>
      </c>
      <c r="H680" s="92" t="s">
        <v>1119</v>
      </c>
      <c r="I680" s="101">
        <v>780</v>
      </c>
      <c r="J680" s="93"/>
      <c r="K680" s="94">
        <v>41978</v>
      </c>
      <c r="L680" s="39">
        <v>1305186</v>
      </c>
      <c r="P680" s="78">
        <v>7695512000240</v>
      </c>
    </row>
    <row r="681" spans="2:16" ht="13.5" customHeight="1" x14ac:dyDescent="0.2">
      <c r="B681" s="100" t="s">
        <v>30</v>
      </c>
      <c r="C681" s="92" t="s">
        <v>142</v>
      </c>
      <c r="D681" s="78">
        <v>7695512000240</v>
      </c>
      <c r="E681" s="92" t="str">
        <f t="shared" si="10"/>
        <v>07.695.512/0002-40</v>
      </c>
      <c r="F681" s="99" t="str">
        <f>VLOOKUP(P681,[1]Plan1!$B$2:$L$546,4,0)&amp;", "&amp;VLOOKUP(P681,[1]Plan1!$B$2:$L$546,5,0)&amp;", "&amp;VLOOKUP(P681,[1]Plan1!$B$2:$L$546,6,0)&amp;", "&amp;VLOOKUP(P681,[1]Plan1!$B$2:$L$546,7,0)&amp;", "&amp;VLOOKUP(P681,[1]Plan1!$B$2:$L$546,8,0)&amp;", "&amp;VLOOKUP(P681,[1]Plan1!$B$2:$L$546,9,0)&amp;", CEP "&amp;VLOOKUP(P681,[1]Plan1!$B$2:$L$546,10,0)&amp;", "&amp;VLOOKUP(P681,[1]Plan1!$B$2:$L$546,11,0)</f>
        <v>R LUIZA BARP , S/N, TERREOESCRITORIO , CRISTO REI , ICARA , SC, CEP 88.820-000 , BR</v>
      </c>
      <c r="G681" s="92" t="s">
        <v>2654</v>
      </c>
      <c r="H681" s="92" t="s">
        <v>1120</v>
      </c>
      <c r="I681" s="101">
        <v>560</v>
      </c>
      <c r="J681" s="93"/>
      <c r="K681" s="94">
        <v>41978</v>
      </c>
      <c r="L681" s="39">
        <v>1305187</v>
      </c>
      <c r="P681" s="78">
        <v>7695512000240</v>
      </c>
    </row>
    <row r="682" spans="2:16" ht="13.5" customHeight="1" x14ac:dyDescent="0.2">
      <c r="B682" s="100" t="s">
        <v>30</v>
      </c>
      <c r="C682" s="92" t="s">
        <v>142</v>
      </c>
      <c r="D682" s="78">
        <v>7695512000240</v>
      </c>
      <c r="E682" s="92" t="str">
        <f t="shared" si="10"/>
        <v>07.695.512/0002-40</v>
      </c>
      <c r="F682" s="99" t="str">
        <f>VLOOKUP(P682,[1]Plan1!$B$2:$L$546,4,0)&amp;", "&amp;VLOOKUP(P682,[1]Plan1!$B$2:$L$546,5,0)&amp;", "&amp;VLOOKUP(P682,[1]Plan1!$B$2:$L$546,6,0)&amp;", "&amp;VLOOKUP(P682,[1]Plan1!$B$2:$L$546,7,0)&amp;", "&amp;VLOOKUP(P682,[1]Plan1!$B$2:$L$546,8,0)&amp;", "&amp;VLOOKUP(P682,[1]Plan1!$B$2:$L$546,9,0)&amp;", CEP "&amp;VLOOKUP(P682,[1]Plan1!$B$2:$L$546,10,0)&amp;", "&amp;VLOOKUP(P682,[1]Plan1!$B$2:$L$546,11,0)</f>
        <v>R LUIZA BARP , S/N, TERREOESCRITORIO , CRISTO REI , ICARA , SC, CEP 88.820-000 , BR</v>
      </c>
      <c r="G682" s="92" t="s">
        <v>2654</v>
      </c>
      <c r="H682" s="92" t="s">
        <v>1121</v>
      </c>
      <c r="I682" s="101">
        <v>90</v>
      </c>
      <c r="J682" s="93"/>
      <c r="K682" s="94">
        <v>42016</v>
      </c>
      <c r="L682" s="39">
        <v>1320804</v>
      </c>
      <c r="P682" s="78">
        <v>7695512000240</v>
      </c>
    </row>
    <row r="683" spans="2:16" ht="13.5" customHeight="1" x14ac:dyDescent="0.2">
      <c r="B683" s="100" t="s">
        <v>30</v>
      </c>
      <c r="C683" s="92" t="s">
        <v>142</v>
      </c>
      <c r="D683" s="78">
        <v>7695512000240</v>
      </c>
      <c r="E683" s="92" t="str">
        <f t="shared" si="10"/>
        <v>07.695.512/0002-40</v>
      </c>
      <c r="F683" s="99" t="str">
        <f>VLOOKUP(P683,[1]Plan1!$B$2:$L$546,4,0)&amp;", "&amp;VLOOKUP(P683,[1]Plan1!$B$2:$L$546,5,0)&amp;", "&amp;VLOOKUP(P683,[1]Plan1!$B$2:$L$546,6,0)&amp;", "&amp;VLOOKUP(P683,[1]Plan1!$B$2:$L$546,7,0)&amp;", "&amp;VLOOKUP(P683,[1]Plan1!$B$2:$L$546,8,0)&amp;", "&amp;VLOOKUP(P683,[1]Plan1!$B$2:$L$546,9,0)&amp;", CEP "&amp;VLOOKUP(P683,[1]Plan1!$B$2:$L$546,10,0)&amp;", "&amp;VLOOKUP(P683,[1]Plan1!$B$2:$L$546,11,0)</f>
        <v>R LUIZA BARP , S/N, TERREOESCRITORIO , CRISTO REI , ICARA , SC, CEP 88.820-000 , BR</v>
      </c>
      <c r="G683" s="92" t="s">
        <v>2654</v>
      </c>
      <c r="H683" s="92" t="s">
        <v>1122</v>
      </c>
      <c r="I683" s="101">
        <v>175</v>
      </c>
      <c r="J683" s="93"/>
      <c r="K683" s="94">
        <v>42010</v>
      </c>
      <c r="L683" s="39">
        <v>1317214</v>
      </c>
      <c r="P683" s="78">
        <v>7695512000240</v>
      </c>
    </row>
    <row r="684" spans="2:16" ht="13.5" customHeight="1" x14ac:dyDescent="0.2">
      <c r="B684" s="100" t="s">
        <v>30</v>
      </c>
      <c r="C684" s="92" t="s">
        <v>142</v>
      </c>
      <c r="D684" s="78">
        <v>7695512000240</v>
      </c>
      <c r="E684" s="92" t="str">
        <f t="shared" si="10"/>
        <v>07.695.512/0002-40</v>
      </c>
      <c r="F684" s="99" t="str">
        <f>VLOOKUP(P684,[1]Plan1!$B$2:$L$546,4,0)&amp;", "&amp;VLOOKUP(P684,[1]Plan1!$B$2:$L$546,5,0)&amp;", "&amp;VLOOKUP(P684,[1]Plan1!$B$2:$L$546,6,0)&amp;", "&amp;VLOOKUP(P684,[1]Plan1!$B$2:$L$546,7,0)&amp;", "&amp;VLOOKUP(P684,[1]Plan1!$B$2:$L$546,8,0)&amp;", "&amp;VLOOKUP(P684,[1]Plan1!$B$2:$L$546,9,0)&amp;", CEP "&amp;VLOOKUP(P684,[1]Plan1!$B$2:$L$546,10,0)&amp;", "&amp;VLOOKUP(P684,[1]Plan1!$B$2:$L$546,11,0)</f>
        <v>R LUIZA BARP , S/N, TERREOESCRITORIO , CRISTO REI , ICARA , SC, CEP 88.820-000 , BR</v>
      </c>
      <c r="G684" s="92" t="s">
        <v>2654</v>
      </c>
      <c r="H684" s="92" t="s">
        <v>1123</v>
      </c>
      <c r="I684" s="101">
        <v>1700</v>
      </c>
      <c r="J684" s="93"/>
      <c r="K684" s="94">
        <v>42060</v>
      </c>
      <c r="L684" s="39">
        <v>1322530</v>
      </c>
      <c r="P684" s="78">
        <v>7695512000240</v>
      </c>
    </row>
    <row r="685" spans="2:16" ht="13.5" customHeight="1" x14ac:dyDescent="0.2">
      <c r="B685" s="100" t="s">
        <v>30</v>
      </c>
      <c r="C685" s="92" t="s">
        <v>142</v>
      </c>
      <c r="D685" s="78">
        <v>7695512000240</v>
      </c>
      <c r="E685" s="92" t="str">
        <f t="shared" si="10"/>
        <v>07.695.512/0002-40</v>
      </c>
      <c r="F685" s="99" t="str">
        <f>VLOOKUP(P685,[1]Plan1!$B$2:$L$546,4,0)&amp;", "&amp;VLOOKUP(P685,[1]Plan1!$B$2:$L$546,5,0)&amp;", "&amp;VLOOKUP(P685,[1]Plan1!$B$2:$L$546,6,0)&amp;", "&amp;VLOOKUP(P685,[1]Plan1!$B$2:$L$546,7,0)&amp;", "&amp;VLOOKUP(P685,[1]Plan1!$B$2:$L$546,8,0)&amp;", "&amp;VLOOKUP(P685,[1]Plan1!$B$2:$L$546,9,0)&amp;", CEP "&amp;VLOOKUP(P685,[1]Plan1!$B$2:$L$546,10,0)&amp;", "&amp;VLOOKUP(P685,[1]Plan1!$B$2:$L$546,11,0)</f>
        <v>R LUIZA BARP , S/N, TERREOESCRITORIO , CRISTO REI , ICARA , SC, CEP 88.820-000 , BR</v>
      </c>
      <c r="G685" s="92" t="s">
        <v>2654</v>
      </c>
      <c r="H685" s="92" t="s">
        <v>1124</v>
      </c>
      <c r="I685" s="101">
        <v>55</v>
      </c>
      <c r="J685" s="93"/>
      <c r="K685" s="94">
        <v>42060</v>
      </c>
      <c r="L685" s="39">
        <v>1321978</v>
      </c>
      <c r="P685" s="78">
        <v>7695512000240</v>
      </c>
    </row>
    <row r="686" spans="2:16" ht="13.5" customHeight="1" x14ac:dyDescent="0.2">
      <c r="B686" s="100" t="s">
        <v>30</v>
      </c>
      <c r="C686" s="92" t="s">
        <v>142</v>
      </c>
      <c r="D686" s="78">
        <v>7695512000240</v>
      </c>
      <c r="E686" s="92" t="str">
        <f t="shared" si="10"/>
        <v>07.695.512/0002-40</v>
      </c>
      <c r="F686" s="99" t="str">
        <f>VLOOKUP(P686,[1]Plan1!$B$2:$L$546,4,0)&amp;", "&amp;VLOOKUP(P686,[1]Plan1!$B$2:$L$546,5,0)&amp;", "&amp;VLOOKUP(P686,[1]Plan1!$B$2:$L$546,6,0)&amp;", "&amp;VLOOKUP(P686,[1]Plan1!$B$2:$L$546,7,0)&amp;", "&amp;VLOOKUP(P686,[1]Plan1!$B$2:$L$546,8,0)&amp;", "&amp;VLOOKUP(P686,[1]Plan1!$B$2:$L$546,9,0)&amp;", CEP "&amp;VLOOKUP(P686,[1]Plan1!$B$2:$L$546,10,0)&amp;", "&amp;VLOOKUP(P686,[1]Plan1!$B$2:$L$546,11,0)</f>
        <v>R LUIZA BARP , S/N, TERREOESCRITORIO , CRISTO REI , ICARA , SC, CEP 88.820-000 , BR</v>
      </c>
      <c r="G686" s="92" t="s">
        <v>2654</v>
      </c>
      <c r="H686" s="92" t="s">
        <v>1125</v>
      </c>
      <c r="I686" s="101">
        <v>2800</v>
      </c>
      <c r="J686" s="93"/>
      <c r="K686" s="94">
        <v>42060</v>
      </c>
      <c r="L686" s="39">
        <v>1325029</v>
      </c>
      <c r="P686" s="78">
        <v>7695512000240</v>
      </c>
    </row>
    <row r="687" spans="2:16" ht="13.5" customHeight="1" x14ac:dyDescent="0.2">
      <c r="B687" s="100" t="s">
        <v>30</v>
      </c>
      <c r="C687" s="92" t="s">
        <v>142</v>
      </c>
      <c r="D687" s="78">
        <v>7695512000240</v>
      </c>
      <c r="E687" s="92" t="str">
        <f t="shared" si="10"/>
        <v>07.695.512/0002-40</v>
      </c>
      <c r="F687" s="99" t="str">
        <f>VLOOKUP(P687,[1]Plan1!$B$2:$L$546,4,0)&amp;", "&amp;VLOOKUP(P687,[1]Plan1!$B$2:$L$546,5,0)&amp;", "&amp;VLOOKUP(P687,[1]Plan1!$B$2:$L$546,6,0)&amp;", "&amp;VLOOKUP(P687,[1]Plan1!$B$2:$L$546,7,0)&amp;", "&amp;VLOOKUP(P687,[1]Plan1!$B$2:$L$546,8,0)&amp;", "&amp;VLOOKUP(P687,[1]Plan1!$B$2:$L$546,9,0)&amp;", CEP "&amp;VLOOKUP(P687,[1]Plan1!$B$2:$L$546,10,0)&amp;", "&amp;VLOOKUP(P687,[1]Plan1!$B$2:$L$546,11,0)</f>
        <v>R LUIZA BARP , S/N, TERREOESCRITORIO , CRISTO REI , ICARA , SC, CEP 88.820-000 , BR</v>
      </c>
      <c r="G687" s="92" t="s">
        <v>2654</v>
      </c>
      <c r="H687" s="92" t="s">
        <v>1126</v>
      </c>
      <c r="I687" s="101">
        <v>2000</v>
      </c>
      <c r="J687" s="93"/>
      <c r="K687" s="94">
        <v>42060</v>
      </c>
      <c r="L687" s="39">
        <v>1326361</v>
      </c>
      <c r="P687" s="78">
        <v>7695512000240</v>
      </c>
    </row>
    <row r="688" spans="2:16" ht="13.5" customHeight="1" x14ac:dyDescent="0.2">
      <c r="B688" s="100" t="s">
        <v>30</v>
      </c>
      <c r="C688" s="92" t="s">
        <v>142</v>
      </c>
      <c r="D688" s="78">
        <v>7695512000240</v>
      </c>
      <c r="E688" s="92" t="str">
        <f t="shared" si="10"/>
        <v>07.695.512/0002-40</v>
      </c>
      <c r="F688" s="99" t="str">
        <f>VLOOKUP(P688,[1]Plan1!$B$2:$L$546,4,0)&amp;", "&amp;VLOOKUP(P688,[1]Plan1!$B$2:$L$546,5,0)&amp;", "&amp;VLOOKUP(P688,[1]Plan1!$B$2:$L$546,6,0)&amp;", "&amp;VLOOKUP(P688,[1]Plan1!$B$2:$L$546,7,0)&amp;", "&amp;VLOOKUP(P688,[1]Plan1!$B$2:$L$546,8,0)&amp;", "&amp;VLOOKUP(P688,[1]Plan1!$B$2:$L$546,9,0)&amp;", CEP "&amp;VLOOKUP(P688,[1]Plan1!$B$2:$L$546,10,0)&amp;", "&amp;VLOOKUP(P688,[1]Plan1!$B$2:$L$546,11,0)</f>
        <v>R LUIZA BARP , S/N, TERREOESCRITORIO , CRISTO REI , ICARA , SC, CEP 88.820-000 , BR</v>
      </c>
      <c r="G688" s="92" t="s">
        <v>2654</v>
      </c>
      <c r="H688" s="92" t="s">
        <v>1127</v>
      </c>
      <c r="I688" s="101">
        <v>2500</v>
      </c>
      <c r="J688" s="93"/>
      <c r="K688" s="94">
        <v>42062</v>
      </c>
      <c r="L688" s="39">
        <v>1326362</v>
      </c>
      <c r="P688" s="78">
        <v>7695512000240</v>
      </c>
    </row>
    <row r="689" spans="2:16" ht="13.5" customHeight="1" x14ac:dyDescent="0.2">
      <c r="B689" s="100" t="s">
        <v>30</v>
      </c>
      <c r="C689" s="92" t="s">
        <v>142</v>
      </c>
      <c r="D689" s="78">
        <v>7695512000240</v>
      </c>
      <c r="E689" s="92" t="str">
        <f t="shared" si="10"/>
        <v>07.695.512/0002-40</v>
      </c>
      <c r="F689" s="99" t="str">
        <f>VLOOKUP(P689,[1]Plan1!$B$2:$L$546,4,0)&amp;", "&amp;VLOOKUP(P689,[1]Plan1!$B$2:$L$546,5,0)&amp;", "&amp;VLOOKUP(P689,[1]Plan1!$B$2:$L$546,6,0)&amp;", "&amp;VLOOKUP(P689,[1]Plan1!$B$2:$L$546,7,0)&amp;", "&amp;VLOOKUP(P689,[1]Plan1!$B$2:$L$546,8,0)&amp;", "&amp;VLOOKUP(P689,[1]Plan1!$B$2:$L$546,9,0)&amp;", CEP "&amp;VLOOKUP(P689,[1]Plan1!$B$2:$L$546,10,0)&amp;", "&amp;VLOOKUP(P689,[1]Plan1!$B$2:$L$546,11,0)</f>
        <v>R LUIZA BARP , S/N, TERREOESCRITORIO , CRISTO REI , ICARA , SC, CEP 88.820-000 , BR</v>
      </c>
      <c r="G689" s="92" t="s">
        <v>2654</v>
      </c>
      <c r="H689" s="92" t="s">
        <v>1128</v>
      </c>
      <c r="I689" s="101">
        <v>96</v>
      </c>
      <c r="J689" s="93"/>
      <c r="K689" s="94">
        <v>42129</v>
      </c>
      <c r="L689" s="39">
        <v>1352556</v>
      </c>
      <c r="P689" s="78">
        <v>7695512000240</v>
      </c>
    </row>
    <row r="690" spans="2:16" ht="13.5" customHeight="1" x14ac:dyDescent="0.2">
      <c r="B690" s="100" t="s">
        <v>30</v>
      </c>
      <c r="C690" s="92" t="s">
        <v>142</v>
      </c>
      <c r="D690" s="78">
        <v>7695512000240</v>
      </c>
      <c r="E690" s="92" t="str">
        <f t="shared" si="10"/>
        <v>07.695.512/0002-40</v>
      </c>
      <c r="F690" s="99" t="str">
        <f>VLOOKUP(P690,[1]Plan1!$B$2:$L$546,4,0)&amp;", "&amp;VLOOKUP(P690,[1]Plan1!$B$2:$L$546,5,0)&amp;", "&amp;VLOOKUP(P690,[1]Plan1!$B$2:$L$546,6,0)&amp;", "&amp;VLOOKUP(P690,[1]Plan1!$B$2:$L$546,7,0)&amp;", "&amp;VLOOKUP(P690,[1]Plan1!$B$2:$L$546,8,0)&amp;", "&amp;VLOOKUP(P690,[1]Plan1!$B$2:$L$546,9,0)&amp;", CEP "&amp;VLOOKUP(P690,[1]Plan1!$B$2:$L$546,10,0)&amp;", "&amp;VLOOKUP(P690,[1]Plan1!$B$2:$L$546,11,0)</f>
        <v>R LUIZA BARP , S/N, TERREOESCRITORIO , CRISTO REI , ICARA , SC, CEP 88.820-000 , BR</v>
      </c>
      <c r="G690" s="92" t="s">
        <v>2654</v>
      </c>
      <c r="H690" s="92" t="s">
        <v>1129</v>
      </c>
      <c r="I690" s="101">
        <v>3000</v>
      </c>
      <c r="J690" s="93"/>
      <c r="K690" s="94">
        <v>42139</v>
      </c>
      <c r="L690" s="39">
        <v>1354141</v>
      </c>
      <c r="P690" s="78">
        <v>7695512000240</v>
      </c>
    </row>
    <row r="691" spans="2:16" ht="13.5" customHeight="1" x14ac:dyDescent="0.2">
      <c r="B691" s="100" t="s">
        <v>30</v>
      </c>
      <c r="C691" s="92" t="s">
        <v>142</v>
      </c>
      <c r="D691" s="78">
        <v>7695512000240</v>
      </c>
      <c r="E691" s="92" t="str">
        <f t="shared" si="10"/>
        <v>07.695.512/0002-40</v>
      </c>
      <c r="F691" s="99" t="str">
        <f>VLOOKUP(P691,[1]Plan1!$B$2:$L$546,4,0)&amp;", "&amp;VLOOKUP(P691,[1]Plan1!$B$2:$L$546,5,0)&amp;", "&amp;VLOOKUP(P691,[1]Plan1!$B$2:$L$546,6,0)&amp;", "&amp;VLOOKUP(P691,[1]Plan1!$B$2:$L$546,7,0)&amp;", "&amp;VLOOKUP(P691,[1]Plan1!$B$2:$L$546,8,0)&amp;", "&amp;VLOOKUP(P691,[1]Plan1!$B$2:$L$546,9,0)&amp;", CEP "&amp;VLOOKUP(P691,[1]Plan1!$B$2:$L$546,10,0)&amp;", "&amp;VLOOKUP(P691,[1]Plan1!$B$2:$L$546,11,0)</f>
        <v>R LUIZA BARP , S/N, TERREOESCRITORIO , CRISTO REI , ICARA , SC, CEP 88.820-000 , BR</v>
      </c>
      <c r="G691" s="92" t="s">
        <v>2654</v>
      </c>
      <c r="H691" s="92" t="s">
        <v>1130</v>
      </c>
      <c r="I691" s="101">
        <v>3600</v>
      </c>
      <c r="J691" s="93"/>
      <c r="K691" s="94">
        <v>42152</v>
      </c>
      <c r="L691" s="39">
        <v>1356316</v>
      </c>
      <c r="P691" s="78">
        <v>7695512000240</v>
      </c>
    </row>
    <row r="692" spans="2:16" ht="13.5" customHeight="1" x14ac:dyDescent="0.2">
      <c r="B692" s="100" t="s">
        <v>30</v>
      </c>
      <c r="C692" s="92" t="s">
        <v>143</v>
      </c>
      <c r="D692" s="78">
        <v>94680311000192</v>
      </c>
      <c r="E692" s="92" t="str">
        <f t="shared" si="10"/>
        <v>94.680.311/0001-92</v>
      </c>
      <c r="F692" s="99" t="str">
        <f>VLOOKUP(P692,[1]Plan1!$B$2:$L$546,4,0)&amp;", "&amp;VLOOKUP(P692,[1]Plan1!$B$2:$L$546,5,0)&amp;", "&amp;VLOOKUP(P692,[1]Plan1!$B$2:$L$546,6,0)&amp;", "&amp;VLOOKUP(P692,[1]Plan1!$B$2:$L$546,7,0)&amp;", "&amp;VLOOKUP(P692,[1]Plan1!$B$2:$L$546,8,0)&amp;", "&amp;VLOOKUP(P692,[1]Plan1!$B$2:$L$546,9,0)&amp;", CEP "&amp;VLOOKUP(P692,[1]Plan1!$B$2:$L$546,10,0)&amp;", "&amp;VLOOKUP(P692,[1]Plan1!$B$2:$L$546,11,0)</f>
        <v>AV PRESIDENTE LUCENA , 927, , BOM JARDIM , IVOTI , RS, CEP 93.900-000 , BR</v>
      </c>
      <c r="G692" s="92" t="s">
        <v>2654</v>
      </c>
      <c r="H692" s="92" t="s">
        <v>1131</v>
      </c>
      <c r="I692" s="101">
        <v>80</v>
      </c>
      <c r="J692" s="93"/>
      <c r="K692" s="94">
        <v>41703</v>
      </c>
      <c r="L692" s="39">
        <v>1203395</v>
      </c>
      <c r="P692" s="78">
        <v>94680311000192</v>
      </c>
    </row>
    <row r="693" spans="2:16" ht="13.5" customHeight="1" x14ac:dyDescent="0.2">
      <c r="B693" s="100" t="s">
        <v>30</v>
      </c>
      <c r="C693" s="92" t="s">
        <v>143</v>
      </c>
      <c r="D693" s="78">
        <v>94680311000192</v>
      </c>
      <c r="E693" s="92" t="str">
        <f t="shared" si="10"/>
        <v>94.680.311/0001-92</v>
      </c>
      <c r="F693" s="99" t="str">
        <f>VLOOKUP(P693,[1]Plan1!$B$2:$L$546,4,0)&amp;", "&amp;VLOOKUP(P693,[1]Plan1!$B$2:$L$546,5,0)&amp;", "&amp;VLOOKUP(P693,[1]Plan1!$B$2:$L$546,6,0)&amp;", "&amp;VLOOKUP(P693,[1]Plan1!$B$2:$L$546,7,0)&amp;", "&amp;VLOOKUP(P693,[1]Plan1!$B$2:$L$546,8,0)&amp;", "&amp;VLOOKUP(P693,[1]Plan1!$B$2:$L$546,9,0)&amp;", CEP "&amp;VLOOKUP(P693,[1]Plan1!$B$2:$L$546,10,0)&amp;", "&amp;VLOOKUP(P693,[1]Plan1!$B$2:$L$546,11,0)</f>
        <v>AV PRESIDENTE LUCENA , 927, , BOM JARDIM , IVOTI , RS, CEP 93.900-000 , BR</v>
      </c>
      <c r="G693" s="92" t="s">
        <v>2654</v>
      </c>
      <c r="H693" s="92" t="s">
        <v>1132</v>
      </c>
      <c r="I693" s="101">
        <v>290</v>
      </c>
      <c r="J693" s="93"/>
      <c r="K693" s="94">
        <v>41820</v>
      </c>
      <c r="L693" s="39">
        <v>1237666</v>
      </c>
      <c r="P693" s="78">
        <v>94680311000192</v>
      </c>
    </row>
    <row r="694" spans="2:16" ht="13.5" customHeight="1" x14ac:dyDescent="0.2">
      <c r="B694" s="100" t="s">
        <v>30</v>
      </c>
      <c r="C694" s="92" t="s">
        <v>143</v>
      </c>
      <c r="D694" s="78">
        <v>94680311000192</v>
      </c>
      <c r="E694" s="92" t="str">
        <f t="shared" si="10"/>
        <v>94.680.311/0001-92</v>
      </c>
      <c r="F694" s="99" t="str">
        <f>VLOOKUP(P694,[1]Plan1!$B$2:$L$546,4,0)&amp;", "&amp;VLOOKUP(P694,[1]Plan1!$B$2:$L$546,5,0)&amp;", "&amp;VLOOKUP(P694,[1]Plan1!$B$2:$L$546,6,0)&amp;", "&amp;VLOOKUP(P694,[1]Plan1!$B$2:$L$546,7,0)&amp;", "&amp;VLOOKUP(P694,[1]Plan1!$B$2:$L$546,8,0)&amp;", "&amp;VLOOKUP(P694,[1]Plan1!$B$2:$L$546,9,0)&amp;", CEP "&amp;VLOOKUP(P694,[1]Plan1!$B$2:$L$546,10,0)&amp;", "&amp;VLOOKUP(P694,[1]Plan1!$B$2:$L$546,11,0)</f>
        <v>AV PRESIDENTE LUCENA , 927, , BOM JARDIM , IVOTI , RS, CEP 93.900-000 , BR</v>
      </c>
      <c r="G694" s="92" t="s">
        <v>2654</v>
      </c>
      <c r="H694" s="92" t="s">
        <v>1133</v>
      </c>
      <c r="I694" s="101">
        <v>260</v>
      </c>
      <c r="J694" s="93"/>
      <c r="K694" s="94">
        <v>41820</v>
      </c>
      <c r="L694" s="39">
        <v>1237670</v>
      </c>
      <c r="P694" s="78">
        <v>94680311000192</v>
      </c>
    </row>
    <row r="695" spans="2:16" ht="13.5" customHeight="1" x14ac:dyDescent="0.2">
      <c r="B695" s="100" t="s">
        <v>30</v>
      </c>
      <c r="C695" s="92" t="s">
        <v>143</v>
      </c>
      <c r="D695" s="78">
        <v>94680311000192</v>
      </c>
      <c r="E695" s="92" t="str">
        <f t="shared" si="10"/>
        <v>94.680.311/0001-92</v>
      </c>
      <c r="F695" s="99" t="str">
        <f>VLOOKUP(P695,[1]Plan1!$B$2:$L$546,4,0)&amp;", "&amp;VLOOKUP(P695,[1]Plan1!$B$2:$L$546,5,0)&amp;", "&amp;VLOOKUP(P695,[1]Plan1!$B$2:$L$546,6,0)&amp;", "&amp;VLOOKUP(P695,[1]Plan1!$B$2:$L$546,7,0)&amp;", "&amp;VLOOKUP(P695,[1]Plan1!$B$2:$L$546,8,0)&amp;", "&amp;VLOOKUP(P695,[1]Plan1!$B$2:$L$546,9,0)&amp;", CEP "&amp;VLOOKUP(P695,[1]Plan1!$B$2:$L$546,10,0)&amp;", "&amp;VLOOKUP(P695,[1]Plan1!$B$2:$L$546,11,0)</f>
        <v>AV PRESIDENTE LUCENA , 927, , BOM JARDIM , IVOTI , RS, CEP 93.900-000 , BR</v>
      </c>
      <c r="G695" s="92" t="s">
        <v>2654</v>
      </c>
      <c r="H695" s="92" t="s">
        <v>1134</v>
      </c>
      <c r="I695" s="101">
        <v>96</v>
      </c>
      <c r="J695" s="93"/>
      <c r="K695" s="94">
        <v>42014</v>
      </c>
      <c r="L695" s="39">
        <v>1300511</v>
      </c>
      <c r="P695" s="78">
        <v>94680311000192</v>
      </c>
    </row>
    <row r="696" spans="2:16" ht="13.5" customHeight="1" x14ac:dyDescent="0.2">
      <c r="B696" s="100" t="s">
        <v>30</v>
      </c>
      <c r="C696" s="92" t="s">
        <v>143</v>
      </c>
      <c r="D696" s="78">
        <v>94680311000192</v>
      </c>
      <c r="E696" s="92" t="str">
        <f t="shared" si="10"/>
        <v>94.680.311/0001-92</v>
      </c>
      <c r="F696" s="99" t="str">
        <f>VLOOKUP(P696,[1]Plan1!$B$2:$L$546,4,0)&amp;", "&amp;VLOOKUP(P696,[1]Plan1!$B$2:$L$546,5,0)&amp;", "&amp;VLOOKUP(P696,[1]Plan1!$B$2:$L$546,6,0)&amp;", "&amp;VLOOKUP(P696,[1]Plan1!$B$2:$L$546,7,0)&amp;", "&amp;VLOOKUP(P696,[1]Plan1!$B$2:$L$546,8,0)&amp;", "&amp;VLOOKUP(P696,[1]Plan1!$B$2:$L$546,9,0)&amp;", CEP "&amp;VLOOKUP(P696,[1]Plan1!$B$2:$L$546,10,0)&amp;", "&amp;VLOOKUP(P696,[1]Plan1!$B$2:$L$546,11,0)</f>
        <v>AV PRESIDENTE LUCENA , 927, , BOM JARDIM , IVOTI , RS, CEP 93.900-000 , BR</v>
      </c>
      <c r="G696" s="92" t="s">
        <v>2654</v>
      </c>
      <c r="H696" s="92" t="s">
        <v>1135</v>
      </c>
      <c r="I696" s="101">
        <v>260</v>
      </c>
      <c r="J696" s="93"/>
      <c r="K696" s="94">
        <v>42076</v>
      </c>
      <c r="L696" s="39">
        <v>1341264</v>
      </c>
      <c r="P696" s="78">
        <v>94680311000192</v>
      </c>
    </row>
    <row r="697" spans="2:16" ht="13.5" customHeight="1" x14ac:dyDescent="0.2">
      <c r="B697" s="100" t="s">
        <v>30</v>
      </c>
      <c r="C697" s="92" t="s">
        <v>143</v>
      </c>
      <c r="D697" s="78">
        <v>94680311000192</v>
      </c>
      <c r="E697" s="92" t="str">
        <f t="shared" si="10"/>
        <v>94.680.311/0001-92</v>
      </c>
      <c r="F697" s="99" t="str">
        <f>VLOOKUP(P697,[1]Plan1!$B$2:$L$546,4,0)&amp;", "&amp;VLOOKUP(P697,[1]Plan1!$B$2:$L$546,5,0)&amp;", "&amp;VLOOKUP(P697,[1]Plan1!$B$2:$L$546,6,0)&amp;", "&amp;VLOOKUP(P697,[1]Plan1!$B$2:$L$546,7,0)&amp;", "&amp;VLOOKUP(P697,[1]Plan1!$B$2:$L$546,8,0)&amp;", "&amp;VLOOKUP(P697,[1]Plan1!$B$2:$L$546,9,0)&amp;", CEP "&amp;VLOOKUP(P697,[1]Plan1!$B$2:$L$546,10,0)&amp;", "&amp;VLOOKUP(P697,[1]Plan1!$B$2:$L$546,11,0)</f>
        <v>AV PRESIDENTE LUCENA , 927, , BOM JARDIM , IVOTI , RS, CEP 93.900-000 , BR</v>
      </c>
      <c r="G697" s="92" t="s">
        <v>2654</v>
      </c>
      <c r="H697" s="92" t="s">
        <v>1136</v>
      </c>
      <c r="I697" s="101">
        <v>11.5</v>
      </c>
      <c r="J697" s="93"/>
      <c r="K697" s="94">
        <v>42068</v>
      </c>
      <c r="L697" s="39">
        <v>1330397</v>
      </c>
      <c r="P697" s="78">
        <v>94680311000192</v>
      </c>
    </row>
    <row r="698" spans="2:16" ht="13.5" customHeight="1" x14ac:dyDescent="0.2">
      <c r="B698" s="100" t="s">
        <v>30</v>
      </c>
      <c r="C698" s="92" t="s">
        <v>143</v>
      </c>
      <c r="D698" s="78">
        <v>94680311000192</v>
      </c>
      <c r="E698" s="92" t="str">
        <f t="shared" si="10"/>
        <v>94.680.311/0001-92</v>
      </c>
      <c r="F698" s="99" t="str">
        <f>VLOOKUP(P698,[1]Plan1!$B$2:$L$546,4,0)&amp;", "&amp;VLOOKUP(P698,[1]Plan1!$B$2:$L$546,5,0)&amp;", "&amp;VLOOKUP(P698,[1]Plan1!$B$2:$L$546,6,0)&amp;", "&amp;VLOOKUP(P698,[1]Plan1!$B$2:$L$546,7,0)&amp;", "&amp;VLOOKUP(P698,[1]Plan1!$B$2:$L$546,8,0)&amp;", "&amp;VLOOKUP(P698,[1]Plan1!$B$2:$L$546,9,0)&amp;", CEP "&amp;VLOOKUP(P698,[1]Plan1!$B$2:$L$546,10,0)&amp;", "&amp;VLOOKUP(P698,[1]Plan1!$B$2:$L$546,11,0)</f>
        <v>AV PRESIDENTE LUCENA , 927, , BOM JARDIM , IVOTI , RS, CEP 93.900-000 , BR</v>
      </c>
      <c r="G698" s="92" t="s">
        <v>2654</v>
      </c>
      <c r="H698" s="92" t="s">
        <v>1137</v>
      </c>
      <c r="I698" s="101">
        <v>70</v>
      </c>
      <c r="J698" s="93"/>
      <c r="K698" s="94">
        <v>42068</v>
      </c>
      <c r="L698" s="39">
        <v>1330398</v>
      </c>
      <c r="P698" s="78">
        <v>94680311000192</v>
      </c>
    </row>
    <row r="699" spans="2:16" ht="13.5" customHeight="1" x14ac:dyDescent="0.2">
      <c r="B699" s="100" t="s">
        <v>30</v>
      </c>
      <c r="C699" s="92" t="s">
        <v>143</v>
      </c>
      <c r="D699" s="78">
        <v>94680311000192</v>
      </c>
      <c r="E699" s="92" t="str">
        <f t="shared" si="10"/>
        <v>94.680.311/0001-92</v>
      </c>
      <c r="F699" s="99" t="str">
        <f>VLOOKUP(P699,[1]Plan1!$B$2:$L$546,4,0)&amp;", "&amp;VLOOKUP(P699,[1]Plan1!$B$2:$L$546,5,0)&amp;", "&amp;VLOOKUP(P699,[1]Plan1!$B$2:$L$546,6,0)&amp;", "&amp;VLOOKUP(P699,[1]Plan1!$B$2:$L$546,7,0)&amp;", "&amp;VLOOKUP(P699,[1]Plan1!$B$2:$L$546,8,0)&amp;", "&amp;VLOOKUP(P699,[1]Plan1!$B$2:$L$546,9,0)&amp;", CEP "&amp;VLOOKUP(P699,[1]Plan1!$B$2:$L$546,10,0)&amp;", "&amp;VLOOKUP(P699,[1]Plan1!$B$2:$L$546,11,0)</f>
        <v>AV PRESIDENTE LUCENA , 927, , BOM JARDIM , IVOTI , RS, CEP 93.900-000 , BR</v>
      </c>
      <c r="G699" s="92" t="s">
        <v>2654</v>
      </c>
      <c r="H699" s="92" t="s">
        <v>1138</v>
      </c>
      <c r="I699" s="101">
        <v>100</v>
      </c>
      <c r="J699" s="93"/>
      <c r="K699" s="94">
        <v>42068</v>
      </c>
      <c r="L699" s="39">
        <v>1330399</v>
      </c>
      <c r="P699" s="78">
        <v>94680311000192</v>
      </c>
    </row>
    <row r="700" spans="2:16" ht="13.5" customHeight="1" x14ac:dyDescent="0.2">
      <c r="B700" s="100" t="s">
        <v>30</v>
      </c>
      <c r="C700" s="92" t="s">
        <v>143</v>
      </c>
      <c r="D700" s="78">
        <v>94680311000192</v>
      </c>
      <c r="E700" s="92" t="str">
        <f t="shared" si="10"/>
        <v>94.680.311/0001-92</v>
      </c>
      <c r="F700" s="99" t="str">
        <f>VLOOKUP(P700,[1]Plan1!$B$2:$L$546,4,0)&amp;", "&amp;VLOOKUP(P700,[1]Plan1!$B$2:$L$546,5,0)&amp;", "&amp;VLOOKUP(P700,[1]Plan1!$B$2:$L$546,6,0)&amp;", "&amp;VLOOKUP(P700,[1]Plan1!$B$2:$L$546,7,0)&amp;", "&amp;VLOOKUP(P700,[1]Plan1!$B$2:$L$546,8,0)&amp;", "&amp;VLOOKUP(P700,[1]Plan1!$B$2:$L$546,9,0)&amp;", CEP "&amp;VLOOKUP(P700,[1]Plan1!$B$2:$L$546,10,0)&amp;", "&amp;VLOOKUP(P700,[1]Plan1!$B$2:$L$546,11,0)</f>
        <v>AV PRESIDENTE LUCENA , 927, , BOM JARDIM , IVOTI , RS, CEP 93.900-000 , BR</v>
      </c>
      <c r="G700" s="92" t="s">
        <v>2654</v>
      </c>
      <c r="H700" s="92" t="s">
        <v>1139</v>
      </c>
      <c r="I700" s="101">
        <v>180</v>
      </c>
      <c r="J700" s="93"/>
      <c r="K700" s="94">
        <v>42068</v>
      </c>
      <c r="L700" s="39">
        <v>1330698</v>
      </c>
      <c r="P700" s="78">
        <v>94680311000192</v>
      </c>
    </row>
    <row r="701" spans="2:16" ht="13.5" customHeight="1" x14ac:dyDescent="0.2">
      <c r="B701" s="100" t="s">
        <v>30</v>
      </c>
      <c r="C701" s="92" t="s">
        <v>143</v>
      </c>
      <c r="D701" s="78">
        <v>94680311000192</v>
      </c>
      <c r="E701" s="92" t="str">
        <f t="shared" si="10"/>
        <v>94.680.311/0001-92</v>
      </c>
      <c r="F701" s="99" t="str">
        <f>VLOOKUP(P701,[1]Plan1!$B$2:$L$546,4,0)&amp;", "&amp;VLOOKUP(P701,[1]Plan1!$B$2:$L$546,5,0)&amp;", "&amp;VLOOKUP(P701,[1]Plan1!$B$2:$L$546,6,0)&amp;", "&amp;VLOOKUP(P701,[1]Plan1!$B$2:$L$546,7,0)&amp;", "&amp;VLOOKUP(P701,[1]Plan1!$B$2:$L$546,8,0)&amp;", "&amp;VLOOKUP(P701,[1]Plan1!$B$2:$L$546,9,0)&amp;", CEP "&amp;VLOOKUP(P701,[1]Plan1!$B$2:$L$546,10,0)&amp;", "&amp;VLOOKUP(P701,[1]Plan1!$B$2:$L$546,11,0)</f>
        <v>AV PRESIDENTE LUCENA , 927, , BOM JARDIM , IVOTI , RS, CEP 93.900-000 , BR</v>
      </c>
      <c r="G701" s="92" t="s">
        <v>2654</v>
      </c>
      <c r="H701" s="92" t="s">
        <v>1140</v>
      </c>
      <c r="I701" s="101">
        <v>130</v>
      </c>
      <c r="J701" s="93"/>
      <c r="K701" s="94">
        <v>42068</v>
      </c>
      <c r="L701" s="39">
        <v>1330699</v>
      </c>
      <c r="P701" s="78">
        <v>94680311000192</v>
      </c>
    </row>
    <row r="702" spans="2:16" ht="13.5" customHeight="1" x14ac:dyDescent="0.2">
      <c r="B702" s="100" t="s">
        <v>30</v>
      </c>
      <c r="C702" s="92" t="s">
        <v>143</v>
      </c>
      <c r="D702" s="78">
        <v>94680311000192</v>
      </c>
      <c r="E702" s="92" t="str">
        <f t="shared" si="10"/>
        <v>94.680.311/0001-92</v>
      </c>
      <c r="F702" s="99" t="str">
        <f>VLOOKUP(P702,[1]Plan1!$B$2:$L$546,4,0)&amp;", "&amp;VLOOKUP(P702,[1]Plan1!$B$2:$L$546,5,0)&amp;", "&amp;VLOOKUP(P702,[1]Plan1!$B$2:$L$546,6,0)&amp;", "&amp;VLOOKUP(P702,[1]Plan1!$B$2:$L$546,7,0)&amp;", "&amp;VLOOKUP(P702,[1]Plan1!$B$2:$L$546,8,0)&amp;", "&amp;VLOOKUP(P702,[1]Plan1!$B$2:$L$546,9,0)&amp;", CEP "&amp;VLOOKUP(P702,[1]Plan1!$B$2:$L$546,10,0)&amp;", "&amp;VLOOKUP(P702,[1]Plan1!$B$2:$L$546,11,0)</f>
        <v>AV PRESIDENTE LUCENA , 927, , BOM JARDIM , IVOTI , RS, CEP 93.900-000 , BR</v>
      </c>
      <c r="G702" s="92" t="s">
        <v>2654</v>
      </c>
      <c r="H702" s="92" t="s">
        <v>1141</v>
      </c>
      <c r="I702" s="101">
        <v>70</v>
      </c>
      <c r="J702" s="93"/>
      <c r="K702" s="94">
        <v>42068</v>
      </c>
      <c r="L702" s="39">
        <v>1330700</v>
      </c>
      <c r="P702" s="78">
        <v>94680311000192</v>
      </c>
    </row>
    <row r="703" spans="2:16" ht="13.5" customHeight="1" x14ac:dyDescent="0.2">
      <c r="B703" s="100" t="s">
        <v>30</v>
      </c>
      <c r="C703" s="92" t="s">
        <v>143</v>
      </c>
      <c r="D703" s="78">
        <v>94680311000192</v>
      </c>
      <c r="E703" s="92" t="str">
        <f t="shared" si="10"/>
        <v>94.680.311/0001-92</v>
      </c>
      <c r="F703" s="99" t="str">
        <f>VLOOKUP(P703,[1]Plan1!$B$2:$L$546,4,0)&amp;", "&amp;VLOOKUP(P703,[1]Plan1!$B$2:$L$546,5,0)&amp;", "&amp;VLOOKUP(P703,[1]Plan1!$B$2:$L$546,6,0)&amp;", "&amp;VLOOKUP(P703,[1]Plan1!$B$2:$L$546,7,0)&amp;", "&amp;VLOOKUP(P703,[1]Plan1!$B$2:$L$546,8,0)&amp;", "&amp;VLOOKUP(P703,[1]Plan1!$B$2:$L$546,9,0)&amp;", CEP "&amp;VLOOKUP(P703,[1]Plan1!$B$2:$L$546,10,0)&amp;", "&amp;VLOOKUP(P703,[1]Plan1!$B$2:$L$546,11,0)</f>
        <v>AV PRESIDENTE LUCENA , 927, , BOM JARDIM , IVOTI , RS, CEP 93.900-000 , BR</v>
      </c>
      <c r="G703" s="92" t="s">
        <v>2654</v>
      </c>
      <c r="H703" s="92" t="s">
        <v>1142</v>
      </c>
      <c r="I703" s="101">
        <v>75</v>
      </c>
      <c r="J703" s="93"/>
      <c r="K703" s="94">
        <v>42068</v>
      </c>
      <c r="L703" s="39">
        <v>1336153</v>
      </c>
      <c r="P703" s="78">
        <v>94680311000192</v>
      </c>
    </row>
    <row r="704" spans="2:16" ht="13.5" customHeight="1" x14ac:dyDescent="0.2">
      <c r="B704" s="100" t="s">
        <v>30</v>
      </c>
      <c r="C704" s="92" t="s">
        <v>143</v>
      </c>
      <c r="D704" s="78">
        <v>94680311000192</v>
      </c>
      <c r="E704" s="92" t="str">
        <f t="shared" si="10"/>
        <v>94.680.311/0001-92</v>
      </c>
      <c r="F704" s="99" t="str">
        <f>VLOOKUP(P704,[1]Plan1!$B$2:$L$546,4,0)&amp;", "&amp;VLOOKUP(P704,[1]Plan1!$B$2:$L$546,5,0)&amp;", "&amp;VLOOKUP(P704,[1]Plan1!$B$2:$L$546,6,0)&amp;", "&amp;VLOOKUP(P704,[1]Plan1!$B$2:$L$546,7,0)&amp;", "&amp;VLOOKUP(P704,[1]Plan1!$B$2:$L$546,8,0)&amp;", "&amp;VLOOKUP(P704,[1]Plan1!$B$2:$L$546,9,0)&amp;", CEP "&amp;VLOOKUP(P704,[1]Plan1!$B$2:$L$546,10,0)&amp;", "&amp;VLOOKUP(P704,[1]Plan1!$B$2:$L$546,11,0)</f>
        <v>AV PRESIDENTE LUCENA , 927, , BOM JARDIM , IVOTI , RS, CEP 93.900-000 , BR</v>
      </c>
      <c r="G704" s="92" t="s">
        <v>2654</v>
      </c>
      <c r="H704" s="92" t="s">
        <v>1143</v>
      </c>
      <c r="I704" s="101">
        <v>150</v>
      </c>
      <c r="J704" s="93"/>
      <c r="K704" s="94">
        <v>42068</v>
      </c>
      <c r="L704" s="39">
        <v>1333278</v>
      </c>
      <c r="P704" s="78">
        <v>94680311000192</v>
      </c>
    </row>
    <row r="705" spans="2:16" ht="13.5" customHeight="1" x14ac:dyDescent="0.2">
      <c r="B705" s="100" t="s">
        <v>30</v>
      </c>
      <c r="C705" s="92" t="s">
        <v>143</v>
      </c>
      <c r="D705" s="78">
        <v>94680311000192</v>
      </c>
      <c r="E705" s="92" t="str">
        <f t="shared" si="10"/>
        <v>94.680.311/0001-92</v>
      </c>
      <c r="F705" s="99" t="str">
        <f>VLOOKUP(P705,[1]Plan1!$B$2:$L$546,4,0)&amp;", "&amp;VLOOKUP(P705,[1]Plan1!$B$2:$L$546,5,0)&amp;", "&amp;VLOOKUP(P705,[1]Plan1!$B$2:$L$546,6,0)&amp;", "&amp;VLOOKUP(P705,[1]Plan1!$B$2:$L$546,7,0)&amp;", "&amp;VLOOKUP(P705,[1]Plan1!$B$2:$L$546,8,0)&amp;", "&amp;VLOOKUP(P705,[1]Plan1!$B$2:$L$546,9,0)&amp;", CEP "&amp;VLOOKUP(P705,[1]Plan1!$B$2:$L$546,10,0)&amp;", "&amp;VLOOKUP(P705,[1]Plan1!$B$2:$L$546,11,0)</f>
        <v>AV PRESIDENTE LUCENA , 927, , BOM JARDIM , IVOTI , RS, CEP 93.900-000 , BR</v>
      </c>
      <c r="G705" s="92" t="s">
        <v>2654</v>
      </c>
      <c r="H705" s="92" t="s">
        <v>1144</v>
      </c>
      <c r="I705" s="101">
        <v>300</v>
      </c>
      <c r="J705" s="93"/>
      <c r="K705" s="94">
        <v>42068</v>
      </c>
      <c r="L705" s="39">
        <v>1333279</v>
      </c>
      <c r="P705" s="78">
        <v>94680311000192</v>
      </c>
    </row>
    <row r="706" spans="2:16" ht="13.5" customHeight="1" x14ac:dyDescent="0.2">
      <c r="B706" s="100" t="s">
        <v>30</v>
      </c>
      <c r="C706" s="92" t="s">
        <v>143</v>
      </c>
      <c r="D706" s="78">
        <v>94680311000192</v>
      </c>
      <c r="E706" s="92" t="str">
        <f t="shared" si="10"/>
        <v>94.680.311/0001-92</v>
      </c>
      <c r="F706" s="99" t="str">
        <f>VLOOKUP(P706,[1]Plan1!$B$2:$L$546,4,0)&amp;", "&amp;VLOOKUP(P706,[1]Plan1!$B$2:$L$546,5,0)&amp;", "&amp;VLOOKUP(P706,[1]Plan1!$B$2:$L$546,6,0)&amp;", "&amp;VLOOKUP(P706,[1]Plan1!$B$2:$L$546,7,0)&amp;", "&amp;VLOOKUP(P706,[1]Plan1!$B$2:$L$546,8,0)&amp;", "&amp;VLOOKUP(P706,[1]Plan1!$B$2:$L$546,9,0)&amp;", CEP "&amp;VLOOKUP(P706,[1]Plan1!$B$2:$L$546,10,0)&amp;", "&amp;VLOOKUP(P706,[1]Plan1!$B$2:$L$546,11,0)</f>
        <v>AV PRESIDENTE LUCENA , 927, , BOM JARDIM , IVOTI , RS, CEP 93.900-000 , BR</v>
      </c>
      <c r="G706" s="92" t="s">
        <v>2654</v>
      </c>
      <c r="H706" s="92" t="s">
        <v>1145</v>
      </c>
      <c r="I706" s="101">
        <v>90</v>
      </c>
      <c r="J706" s="93"/>
      <c r="K706" s="94">
        <v>42068</v>
      </c>
      <c r="L706" s="39">
        <v>1333280</v>
      </c>
      <c r="P706" s="78">
        <v>94680311000192</v>
      </c>
    </row>
    <row r="707" spans="2:16" ht="13.5" customHeight="1" x14ac:dyDescent="0.2">
      <c r="B707" s="100" t="s">
        <v>30</v>
      </c>
      <c r="C707" s="92" t="s">
        <v>143</v>
      </c>
      <c r="D707" s="78">
        <v>94680311000192</v>
      </c>
      <c r="E707" s="92" t="str">
        <f t="shared" si="10"/>
        <v>94.680.311/0001-92</v>
      </c>
      <c r="F707" s="99" t="str">
        <f>VLOOKUP(P707,[1]Plan1!$B$2:$L$546,4,0)&amp;", "&amp;VLOOKUP(P707,[1]Plan1!$B$2:$L$546,5,0)&amp;", "&amp;VLOOKUP(P707,[1]Plan1!$B$2:$L$546,6,0)&amp;", "&amp;VLOOKUP(P707,[1]Plan1!$B$2:$L$546,7,0)&amp;", "&amp;VLOOKUP(P707,[1]Plan1!$B$2:$L$546,8,0)&amp;", "&amp;VLOOKUP(P707,[1]Plan1!$B$2:$L$546,9,0)&amp;", CEP "&amp;VLOOKUP(P707,[1]Plan1!$B$2:$L$546,10,0)&amp;", "&amp;VLOOKUP(P707,[1]Plan1!$B$2:$L$546,11,0)</f>
        <v>AV PRESIDENTE LUCENA , 927, , BOM JARDIM , IVOTI , RS, CEP 93.900-000 , BR</v>
      </c>
      <c r="G707" s="92" t="s">
        <v>2654</v>
      </c>
      <c r="H707" s="92" t="s">
        <v>1146</v>
      </c>
      <c r="I707" s="101">
        <v>90</v>
      </c>
      <c r="J707" s="93"/>
      <c r="K707" s="94">
        <v>42068</v>
      </c>
      <c r="L707" s="39">
        <v>1333281</v>
      </c>
      <c r="P707" s="78">
        <v>94680311000192</v>
      </c>
    </row>
    <row r="708" spans="2:16" ht="13.5" customHeight="1" x14ac:dyDescent="0.2">
      <c r="B708" s="100" t="s">
        <v>30</v>
      </c>
      <c r="C708" s="92" t="s">
        <v>143</v>
      </c>
      <c r="D708" s="78">
        <v>94680311000192</v>
      </c>
      <c r="E708" s="92" t="str">
        <f t="shared" si="10"/>
        <v>94.680.311/0001-92</v>
      </c>
      <c r="F708" s="99" t="str">
        <f>VLOOKUP(P708,[1]Plan1!$B$2:$L$546,4,0)&amp;", "&amp;VLOOKUP(P708,[1]Plan1!$B$2:$L$546,5,0)&amp;", "&amp;VLOOKUP(P708,[1]Plan1!$B$2:$L$546,6,0)&amp;", "&amp;VLOOKUP(P708,[1]Plan1!$B$2:$L$546,7,0)&amp;", "&amp;VLOOKUP(P708,[1]Plan1!$B$2:$L$546,8,0)&amp;", "&amp;VLOOKUP(P708,[1]Plan1!$B$2:$L$546,9,0)&amp;", CEP "&amp;VLOOKUP(P708,[1]Plan1!$B$2:$L$546,10,0)&amp;", "&amp;VLOOKUP(P708,[1]Plan1!$B$2:$L$546,11,0)</f>
        <v>AV PRESIDENTE LUCENA , 927, , BOM JARDIM , IVOTI , RS, CEP 93.900-000 , BR</v>
      </c>
      <c r="G708" s="92" t="s">
        <v>2654</v>
      </c>
      <c r="H708" s="92" t="s">
        <v>1147</v>
      </c>
      <c r="I708" s="101">
        <v>80</v>
      </c>
      <c r="J708" s="93"/>
      <c r="K708" s="94">
        <v>42068</v>
      </c>
      <c r="L708" s="39">
        <v>1333282</v>
      </c>
      <c r="P708" s="78">
        <v>94680311000192</v>
      </c>
    </row>
    <row r="709" spans="2:16" ht="13.5" customHeight="1" x14ac:dyDescent="0.2">
      <c r="B709" s="100" t="s">
        <v>30</v>
      </c>
      <c r="C709" s="92" t="s">
        <v>143</v>
      </c>
      <c r="D709" s="78">
        <v>94680311000192</v>
      </c>
      <c r="E709" s="92" t="str">
        <f t="shared" si="10"/>
        <v>94.680.311/0001-92</v>
      </c>
      <c r="F709" s="99" t="str">
        <f>VLOOKUP(P709,[1]Plan1!$B$2:$L$546,4,0)&amp;", "&amp;VLOOKUP(P709,[1]Plan1!$B$2:$L$546,5,0)&amp;", "&amp;VLOOKUP(P709,[1]Plan1!$B$2:$L$546,6,0)&amp;", "&amp;VLOOKUP(P709,[1]Plan1!$B$2:$L$546,7,0)&amp;", "&amp;VLOOKUP(P709,[1]Plan1!$B$2:$L$546,8,0)&amp;", "&amp;VLOOKUP(P709,[1]Plan1!$B$2:$L$546,9,0)&amp;", CEP "&amp;VLOOKUP(P709,[1]Plan1!$B$2:$L$546,10,0)&amp;", "&amp;VLOOKUP(P709,[1]Plan1!$B$2:$L$546,11,0)</f>
        <v>AV PRESIDENTE LUCENA , 927, , BOM JARDIM , IVOTI , RS, CEP 93.900-000 , BR</v>
      </c>
      <c r="G709" s="92" t="s">
        <v>2654</v>
      </c>
      <c r="H709" s="92" t="s">
        <v>1148</v>
      </c>
      <c r="I709" s="101">
        <v>80</v>
      </c>
      <c r="J709" s="93"/>
      <c r="K709" s="94">
        <v>42068</v>
      </c>
      <c r="L709" s="39">
        <v>1333629</v>
      </c>
      <c r="P709" s="78">
        <v>94680311000192</v>
      </c>
    </row>
    <row r="710" spans="2:16" ht="13.5" customHeight="1" x14ac:dyDescent="0.2">
      <c r="B710" s="100" t="s">
        <v>30</v>
      </c>
      <c r="C710" s="92" t="s">
        <v>143</v>
      </c>
      <c r="D710" s="78">
        <v>94680311000192</v>
      </c>
      <c r="E710" s="92" t="str">
        <f t="shared" ref="E710:E773" si="11">IF(LEN(P710),TEXT(P710,"00"".""000"".""000""/""0000""-""00"),P710)</f>
        <v>94.680.311/0001-92</v>
      </c>
      <c r="F710" s="99" t="str">
        <f>VLOOKUP(P710,[1]Plan1!$B$2:$L$546,4,0)&amp;", "&amp;VLOOKUP(P710,[1]Plan1!$B$2:$L$546,5,0)&amp;", "&amp;VLOOKUP(P710,[1]Plan1!$B$2:$L$546,6,0)&amp;", "&amp;VLOOKUP(P710,[1]Plan1!$B$2:$L$546,7,0)&amp;", "&amp;VLOOKUP(P710,[1]Plan1!$B$2:$L$546,8,0)&amp;", "&amp;VLOOKUP(P710,[1]Plan1!$B$2:$L$546,9,0)&amp;", CEP "&amp;VLOOKUP(P710,[1]Plan1!$B$2:$L$546,10,0)&amp;", "&amp;VLOOKUP(P710,[1]Plan1!$B$2:$L$546,11,0)</f>
        <v>AV PRESIDENTE LUCENA , 927, , BOM JARDIM , IVOTI , RS, CEP 93.900-000 , BR</v>
      </c>
      <c r="G710" s="92" t="s">
        <v>2654</v>
      </c>
      <c r="H710" s="92" t="s">
        <v>1149</v>
      </c>
      <c r="I710" s="101">
        <v>260</v>
      </c>
      <c r="J710" s="93"/>
      <c r="K710" s="94">
        <v>42068</v>
      </c>
      <c r="L710" s="39">
        <v>1333630</v>
      </c>
      <c r="P710" s="78">
        <v>94680311000192</v>
      </c>
    </row>
    <row r="711" spans="2:16" ht="13.5" customHeight="1" x14ac:dyDescent="0.2">
      <c r="B711" s="100" t="s">
        <v>30</v>
      </c>
      <c r="C711" s="92" t="s">
        <v>143</v>
      </c>
      <c r="D711" s="78">
        <v>94680311000192</v>
      </c>
      <c r="E711" s="92" t="str">
        <f t="shared" si="11"/>
        <v>94.680.311/0001-92</v>
      </c>
      <c r="F711" s="99" t="str">
        <f>VLOOKUP(P711,[1]Plan1!$B$2:$L$546,4,0)&amp;", "&amp;VLOOKUP(P711,[1]Plan1!$B$2:$L$546,5,0)&amp;", "&amp;VLOOKUP(P711,[1]Plan1!$B$2:$L$546,6,0)&amp;", "&amp;VLOOKUP(P711,[1]Plan1!$B$2:$L$546,7,0)&amp;", "&amp;VLOOKUP(P711,[1]Plan1!$B$2:$L$546,8,0)&amp;", "&amp;VLOOKUP(P711,[1]Plan1!$B$2:$L$546,9,0)&amp;", CEP "&amp;VLOOKUP(P711,[1]Plan1!$B$2:$L$546,10,0)&amp;", "&amp;VLOOKUP(P711,[1]Plan1!$B$2:$L$546,11,0)</f>
        <v>AV PRESIDENTE LUCENA , 927, , BOM JARDIM , IVOTI , RS, CEP 93.900-000 , BR</v>
      </c>
      <c r="G711" s="92" t="s">
        <v>2654</v>
      </c>
      <c r="H711" s="92" t="s">
        <v>1150</v>
      </c>
      <c r="I711" s="101">
        <v>130</v>
      </c>
      <c r="J711" s="93"/>
      <c r="K711" s="94">
        <v>42068</v>
      </c>
      <c r="L711" s="39">
        <v>1333631</v>
      </c>
      <c r="P711" s="78">
        <v>94680311000192</v>
      </c>
    </row>
    <row r="712" spans="2:16" ht="13.5" customHeight="1" x14ac:dyDescent="0.2">
      <c r="B712" s="100" t="s">
        <v>30</v>
      </c>
      <c r="C712" s="92" t="s">
        <v>143</v>
      </c>
      <c r="D712" s="78">
        <v>94680311000192</v>
      </c>
      <c r="E712" s="92" t="str">
        <f t="shared" si="11"/>
        <v>94.680.311/0001-92</v>
      </c>
      <c r="F712" s="99" t="str">
        <f>VLOOKUP(P712,[1]Plan1!$B$2:$L$546,4,0)&amp;", "&amp;VLOOKUP(P712,[1]Plan1!$B$2:$L$546,5,0)&amp;", "&amp;VLOOKUP(P712,[1]Plan1!$B$2:$L$546,6,0)&amp;", "&amp;VLOOKUP(P712,[1]Plan1!$B$2:$L$546,7,0)&amp;", "&amp;VLOOKUP(P712,[1]Plan1!$B$2:$L$546,8,0)&amp;", "&amp;VLOOKUP(P712,[1]Plan1!$B$2:$L$546,9,0)&amp;", CEP "&amp;VLOOKUP(P712,[1]Plan1!$B$2:$L$546,10,0)&amp;", "&amp;VLOOKUP(P712,[1]Plan1!$B$2:$L$546,11,0)</f>
        <v>AV PRESIDENTE LUCENA , 927, , BOM JARDIM , IVOTI , RS, CEP 93.900-000 , BR</v>
      </c>
      <c r="G712" s="92" t="s">
        <v>2654</v>
      </c>
      <c r="H712" s="92" t="s">
        <v>1151</v>
      </c>
      <c r="I712" s="101">
        <v>80</v>
      </c>
      <c r="J712" s="93"/>
      <c r="K712" s="94">
        <v>42068</v>
      </c>
      <c r="L712" s="39">
        <v>1336154</v>
      </c>
      <c r="P712" s="78">
        <v>94680311000192</v>
      </c>
    </row>
    <row r="713" spans="2:16" ht="13.5" customHeight="1" x14ac:dyDescent="0.2">
      <c r="B713" s="100" t="s">
        <v>30</v>
      </c>
      <c r="C713" s="92" t="s">
        <v>143</v>
      </c>
      <c r="D713" s="78">
        <v>94680311000192</v>
      </c>
      <c r="E713" s="92" t="str">
        <f t="shared" si="11"/>
        <v>94.680.311/0001-92</v>
      </c>
      <c r="F713" s="99" t="str">
        <f>VLOOKUP(P713,[1]Plan1!$B$2:$L$546,4,0)&amp;", "&amp;VLOOKUP(P713,[1]Plan1!$B$2:$L$546,5,0)&amp;", "&amp;VLOOKUP(P713,[1]Plan1!$B$2:$L$546,6,0)&amp;", "&amp;VLOOKUP(P713,[1]Plan1!$B$2:$L$546,7,0)&amp;", "&amp;VLOOKUP(P713,[1]Plan1!$B$2:$L$546,8,0)&amp;", "&amp;VLOOKUP(P713,[1]Plan1!$B$2:$L$546,9,0)&amp;", CEP "&amp;VLOOKUP(P713,[1]Plan1!$B$2:$L$546,10,0)&amp;", "&amp;VLOOKUP(P713,[1]Plan1!$B$2:$L$546,11,0)</f>
        <v>AV PRESIDENTE LUCENA , 927, , BOM JARDIM , IVOTI , RS, CEP 93.900-000 , BR</v>
      </c>
      <c r="G713" s="92" t="s">
        <v>2654</v>
      </c>
      <c r="H713" s="92" t="s">
        <v>1152</v>
      </c>
      <c r="I713" s="101">
        <v>60</v>
      </c>
      <c r="J713" s="93"/>
      <c r="K713" s="94">
        <v>42068</v>
      </c>
      <c r="L713" s="39">
        <v>1333632</v>
      </c>
      <c r="P713" s="78">
        <v>94680311000192</v>
      </c>
    </row>
    <row r="714" spans="2:16" ht="13.5" customHeight="1" x14ac:dyDescent="0.2">
      <c r="B714" s="100" t="s">
        <v>30</v>
      </c>
      <c r="C714" s="92" t="s">
        <v>143</v>
      </c>
      <c r="D714" s="78">
        <v>94680311000192</v>
      </c>
      <c r="E714" s="92" t="str">
        <f t="shared" si="11"/>
        <v>94.680.311/0001-92</v>
      </c>
      <c r="F714" s="99" t="str">
        <f>VLOOKUP(P714,[1]Plan1!$B$2:$L$546,4,0)&amp;", "&amp;VLOOKUP(P714,[1]Plan1!$B$2:$L$546,5,0)&amp;", "&amp;VLOOKUP(P714,[1]Plan1!$B$2:$L$546,6,0)&amp;", "&amp;VLOOKUP(P714,[1]Plan1!$B$2:$L$546,7,0)&amp;", "&amp;VLOOKUP(P714,[1]Plan1!$B$2:$L$546,8,0)&amp;", "&amp;VLOOKUP(P714,[1]Plan1!$B$2:$L$546,9,0)&amp;", CEP "&amp;VLOOKUP(P714,[1]Plan1!$B$2:$L$546,10,0)&amp;", "&amp;VLOOKUP(P714,[1]Plan1!$B$2:$L$546,11,0)</f>
        <v>AV PRESIDENTE LUCENA , 927, , BOM JARDIM , IVOTI , RS, CEP 93.900-000 , BR</v>
      </c>
      <c r="G714" s="92" t="s">
        <v>2654</v>
      </c>
      <c r="H714" s="92" t="s">
        <v>1153</v>
      </c>
      <c r="I714" s="101">
        <v>90</v>
      </c>
      <c r="J714" s="93"/>
      <c r="K714" s="94">
        <v>42068</v>
      </c>
      <c r="L714" s="39">
        <v>1333633</v>
      </c>
      <c r="P714" s="78">
        <v>94680311000192</v>
      </c>
    </row>
    <row r="715" spans="2:16" ht="13.5" customHeight="1" x14ac:dyDescent="0.2">
      <c r="B715" s="100" t="s">
        <v>30</v>
      </c>
      <c r="C715" s="92" t="s">
        <v>143</v>
      </c>
      <c r="D715" s="78">
        <v>94680311000192</v>
      </c>
      <c r="E715" s="92" t="str">
        <f t="shared" si="11"/>
        <v>94.680.311/0001-92</v>
      </c>
      <c r="F715" s="99" t="str">
        <f>VLOOKUP(P715,[1]Plan1!$B$2:$L$546,4,0)&amp;", "&amp;VLOOKUP(P715,[1]Plan1!$B$2:$L$546,5,0)&amp;", "&amp;VLOOKUP(P715,[1]Plan1!$B$2:$L$546,6,0)&amp;", "&amp;VLOOKUP(P715,[1]Plan1!$B$2:$L$546,7,0)&amp;", "&amp;VLOOKUP(P715,[1]Plan1!$B$2:$L$546,8,0)&amp;", "&amp;VLOOKUP(P715,[1]Plan1!$B$2:$L$546,9,0)&amp;", CEP "&amp;VLOOKUP(P715,[1]Plan1!$B$2:$L$546,10,0)&amp;", "&amp;VLOOKUP(P715,[1]Plan1!$B$2:$L$546,11,0)</f>
        <v>AV PRESIDENTE LUCENA , 927, , BOM JARDIM , IVOTI , RS, CEP 93.900-000 , BR</v>
      </c>
      <c r="G715" s="92" t="s">
        <v>2654</v>
      </c>
      <c r="H715" s="92" t="s">
        <v>1154</v>
      </c>
      <c r="I715" s="101">
        <v>150</v>
      </c>
      <c r="J715" s="93"/>
      <c r="K715" s="94">
        <v>42068</v>
      </c>
      <c r="L715" s="39">
        <v>1334038</v>
      </c>
      <c r="P715" s="78">
        <v>94680311000192</v>
      </c>
    </row>
    <row r="716" spans="2:16" ht="13.5" customHeight="1" x14ac:dyDescent="0.2">
      <c r="B716" s="100" t="s">
        <v>30</v>
      </c>
      <c r="C716" s="92" t="s">
        <v>143</v>
      </c>
      <c r="D716" s="78">
        <v>94680311000192</v>
      </c>
      <c r="E716" s="92" t="str">
        <f t="shared" si="11"/>
        <v>94.680.311/0001-92</v>
      </c>
      <c r="F716" s="99" t="str">
        <f>VLOOKUP(P716,[1]Plan1!$B$2:$L$546,4,0)&amp;", "&amp;VLOOKUP(P716,[1]Plan1!$B$2:$L$546,5,0)&amp;", "&amp;VLOOKUP(P716,[1]Plan1!$B$2:$L$546,6,0)&amp;", "&amp;VLOOKUP(P716,[1]Plan1!$B$2:$L$546,7,0)&amp;", "&amp;VLOOKUP(P716,[1]Plan1!$B$2:$L$546,8,0)&amp;", "&amp;VLOOKUP(P716,[1]Plan1!$B$2:$L$546,9,0)&amp;", CEP "&amp;VLOOKUP(P716,[1]Plan1!$B$2:$L$546,10,0)&amp;", "&amp;VLOOKUP(P716,[1]Plan1!$B$2:$L$546,11,0)</f>
        <v>AV PRESIDENTE LUCENA , 927, , BOM JARDIM , IVOTI , RS, CEP 93.900-000 , BR</v>
      </c>
      <c r="G716" s="92" t="s">
        <v>2654</v>
      </c>
      <c r="H716" s="92" t="s">
        <v>1155</v>
      </c>
      <c r="I716" s="101">
        <v>40</v>
      </c>
      <c r="J716" s="93"/>
      <c r="K716" s="94">
        <v>42068</v>
      </c>
      <c r="L716" s="39">
        <v>1334039</v>
      </c>
      <c r="P716" s="78">
        <v>94680311000192</v>
      </c>
    </row>
    <row r="717" spans="2:16" ht="13.5" customHeight="1" x14ac:dyDescent="0.2">
      <c r="B717" s="100" t="s">
        <v>30</v>
      </c>
      <c r="C717" s="92" t="s">
        <v>143</v>
      </c>
      <c r="D717" s="78">
        <v>94680311000192</v>
      </c>
      <c r="E717" s="92" t="str">
        <f t="shared" si="11"/>
        <v>94.680.311/0001-92</v>
      </c>
      <c r="F717" s="99" t="str">
        <f>VLOOKUP(P717,[1]Plan1!$B$2:$L$546,4,0)&amp;", "&amp;VLOOKUP(P717,[1]Plan1!$B$2:$L$546,5,0)&amp;", "&amp;VLOOKUP(P717,[1]Plan1!$B$2:$L$546,6,0)&amp;", "&amp;VLOOKUP(P717,[1]Plan1!$B$2:$L$546,7,0)&amp;", "&amp;VLOOKUP(P717,[1]Plan1!$B$2:$L$546,8,0)&amp;", "&amp;VLOOKUP(P717,[1]Plan1!$B$2:$L$546,9,0)&amp;", CEP "&amp;VLOOKUP(P717,[1]Plan1!$B$2:$L$546,10,0)&amp;", "&amp;VLOOKUP(P717,[1]Plan1!$B$2:$L$546,11,0)</f>
        <v>AV PRESIDENTE LUCENA , 927, , BOM JARDIM , IVOTI , RS, CEP 93.900-000 , BR</v>
      </c>
      <c r="G717" s="92" t="s">
        <v>2654</v>
      </c>
      <c r="H717" s="92" t="s">
        <v>1156</v>
      </c>
      <c r="I717" s="101">
        <v>50</v>
      </c>
      <c r="J717" s="93"/>
      <c r="K717" s="94">
        <v>42068</v>
      </c>
      <c r="L717" s="39">
        <v>1334040</v>
      </c>
      <c r="P717" s="78">
        <v>94680311000192</v>
      </c>
    </row>
    <row r="718" spans="2:16" ht="13.5" customHeight="1" x14ac:dyDescent="0.2">
      <c r="B718" s="100" t="s">
        <v>30</v>
      </c>
      <c r="C718" s="92" t="s">
        <v>143</v>
      </c>
      <c r="D718" s="78">
        <v>94680311000192</v>
      </c>
      <c r="E718" s="92" t="str">
        <f t="shared" si="11"/>
        <v>94.680.311/0001-92</v>
      </c>
      <c r="F718" s="99" t="str">
        <f>VLOOKUP(P718,[1]Plan1!$B$2:$L$546,4,0)&amp;", "&amp;VLOOKUP(P718,[1]Plan1!$B$2:$L$546,5,0)&amp;", "&amp;VLOOKUP(P718,[1]Plan1!$B$2:$L$546,6,0)&amp;", "&amp;VLOOKUP(P718,[1]Plan1!$B$2:$L$546,7,0)&amp;", "&amp;VLOOKUP(P718,[1]Plan1!$B$2:$L$546,8,0)&amp;", "&amp;VLOOKUP(P718,[1]Plan1!$B$2:$L$546,9,0)&amp;", CEP "&amp;VLOOKUP(P718,[1]Plan1!$B$2:$L$546,10,0)&amp;", "&amp;VLOOKUP(P718,[1]Plan1!$B$2:$L$546,11,0)</f>
        <v>AV PRESIDENTE LUCENA , 927, , BOM JARDIM , IVOTI , RS, CEP 93.900-000 , BR</v>
      </c>
      <c r="G718" s="92" t="s">
        <v>2654</v>
      </c>
      <c r="H718" s="92" t="s">
        <v>1157</v>
      </c>
      <c r="I718" s="101">
        <v>90</v>
      </c>
      <c r="J718" s="93"/>
      <c r="K718" s="94">
        <v>42068</v>
      </c>
      <c r="L718" s="39">
        <v>1334041</v>
      </c>
      <c r="P718" s="78">
        <v>94680311000192</v>
      </c>
    </row>
    <row r="719" spans="2:16" ht="13.5" customHeight="1" x14ac:dyDescent="0.2">
      <c r="B719" s="100" t="s">
        <v>30</v>
      </c>
      <c r="C719" s="92" t="s">
        <v>143</v>
      </c>
      <c r="D719" s="78">
        <v>94680311000192</v>
      </c>
      <c r="E719" s="92" t="str">
        <f t="shared" si="11"/>
        <v>94.680.311/0001-92</v>
      </c>
      <c r="F719" s="99" t="str">
        <f>VLOOKUP(P719,[1]Plan1!$B$2:$L$546,4,0)&amp;", "&amp;VLOOKUP(P719,[1]Plan1!$B$2:$L$546,5,0)&amp;", "&amp;VLOOKUP(P719,[1]Plan1!$B$2:$L$546,6,0)&amp;", "&amp;VLOOKUP(P719,[1]Plan1!$B$2:$L$546,7,0)&amp;", "&amp;VLOOKUP(P719,[1]Plan1!$B$2:$L$546,8,0)&amp;", "&amp;VLOOKUP(P719,[1]Plan1!$B$2:$L$546,9,0)&amp;", CEP "&amp;VLOOKUP(P719,[1]Plan1!$B$2:$L$546,10,0)&amp;", "&amp;VLOOKUP(P719,[1]Plan1!$B$2:$L$546,11,0)</f>
        <v>AV PRESIDENTE LUCENA , 927, , BOM JARDIM , IVOTI , RS, CEP 93.900-000 , BR</v>
      </c>
      <c r="G719" s="92" t="s">
        <v>2654</v>
      </c>
      <c r="H719" s="92" t="s">
        <v>1158</v>
      </c>
      <c r="I719" s="101">
        <v>40</v>
      </c>
      <c r="J719" s="93"/>
      <c r="K719" s="94">
        <v>42068</v>
      </c>
      <c r="L719" s="39">
        <v>1334042</v>
      </c>
      <c r="P719" s="78">
        <v>94680311000192</v>
      </c>
    </row>
    <row r="720" spans="2:16" ht="13.5" customHeight="1" x14ac:dyDescent="0.2">
      <c r="B720" s="100" t="s">
        <v>30</v>
      </c>
      <c r="C720" s="92" t="s">
        <v>143</v>
      </c>
      <c r="D720" s="78">
        <v>94680311000192</v>
      </c>
      <c r="E720" s="92" t="str">
        <f t="shared" si="11"/>
        <v>94.680.311/0001-92</v>
      </c>
      <c r="F720" s="99" t="str">
        <f>VLOOKUP(P720,[1]Plan1!$B$2:$L$546,4,0)&amp;", "&amp;VLOOKUP(P720,[1]Plan1!$B$2:$L$546,5,0)&amp;", "&amp;VLOOKUP(P720,[1]Plan1!$B$2:$L$546,6,0)&amp;", "&amp;VLOOKUP(P720,[1]Plan1!$B$2:$L$546,7,0)&amp;", "&amp;VLOOKUP(P720,[1]Plan1!$B$2:$L$546,8,0)&amp;", "&amp;VLOOKUP(P720,[1]Plan1!$B$2:$L$546,9,0)&amp;", CEP "&amp;VLOOKUP(P720,[1]Plan1!$B$2:$L$546,10,0)&amp;", "&amp;VLOOKUP(P720,[1]Plan1!$B$2:$L$546,11,0)</f>
        <v>AV PRESIDENTE LUCENA , 927, , BOM JARDIM , IVOTI , RS, CEP 93.900-000 , BR</v>
      </c>
      <c r="G720" s="92" t="s">
        <v>2654</v>
      </c>
      <c r="H720" s="92" t="s">
        <v>1159</v>
      </c>
      <c r="I720" s="101">
        <v>40</v>
      </c>
      <c r="J720" s="93"/>
      <c r="K720" s="94">
        <v>42068</v>
      </c>
      <c r="L720" s="39">
        <v>1334043</v>
      </c>
      <c r="P720" s="78">
        <v>94680311000192</v>
      </c>
    </row>
    <row r="721" spans="2:16" ht="13.5" customHeight="1" x14ac:dyDescent="0.2">
      <c r="B721" s="100" t="s">
        <v>30</v>
      </c>
      <c r="C721" s="92" t="s">
        <v>143</v>
      </c>
      <c r="D721" s="78">
        <v>94680311000192</v>
      </c>
      <c r="E721" s="92" t="str">
        <f t="shared" si="11"/>
        <v>94.680.311/0001-92</v>
      </c>
      <c r="F721" s="99" t="str">
        <f>VLOOKUP(P721,[1]Plan1!$B$2:$L$546,4,0)&amp;", "&amp;VLOOKUP(P721,[1]Plan1!$B$2:$L$546,5,0)&amp;", "&amp;VLOOKUP(P721,[1]Plan1!$B$2:$L$546,6,0)&amp;", "&amp;VLOOKUP(P721,[1]Plan1!$B$2:$L$546,7,0)&amp;", "&amp;VLOOKUP(P721,[1]Plan1!$B$2:$L$546,8,0)&amp;", "&amp;VLOOKUP(P721,[1]Plan1!$B$2:$L$546,9,0)&amp;", CEP "&amp;VLOOKUP(P721,[1]Plan1!$B$2:$L$546,10,0)&amp;", "&amp;VLOOKUP(P721,[1]Plan1!$B$2:$L$546,11,0)</f>
        <v>AV PRESIDENTE LUCENA , 927, , BOM JARDIM , IVOTI , RS, CEP 93.900-000 , BR</v>
      </c>
      <c r="G721" s="92" t="s">
        <v>2654</v>
      </c>
      <c r="H721" s="92" t="s">
        <v>1160</v>
      </c>
      <c r="I721" s="101">
        <v>90</v>
      </c>
      <c r="J721" s="93"/>
      <c r="K721" s="94">
        <v>42068</v>
      </c>
      <c r="L721" s="39">
        <v>1334044</v>
      </c>
      <c r="P721" s="78">
        <v>94680311000192</v>
      </c>
    </row>
    <row r="722" spans="2:16" ht="13.5" customHeight="1" x14ac:dyDescent="0.2">
      <c r="B722" s="100" t="s">
        <v>30</v>
      </c>
      <c r="C722" s="92" t="s">
        <v>143</v>
      </c>
      <c r="D722" s="78">
        <v>94680311000192</v>
      </c>
      <c r="E722" s="92" t="str">
        <f t="shared" si="11"/>
        <v>94.680.311/0001-92</v>
      </c>
      <c r="F722" s="99" t="str">
        <f>VLOOKUP(P722,[1]Plan1!$B$2:$L$546,4,0)&amp;", "&amp;VLOOKUP(P722,[1]Plan1!$B$2:$L$546,5,0)&amp;", "&amp;VLOOKUP(P722,[1]Plan1!$B$2:$L$546,6,0)&amp;", "&amp;VLOOKUP(P722,[1]Plan1!$B$2:$L$546,7,0)&amp;", "&amp;VLOOKUP(P722,[1]Plan1!$B$2:$L$546,8,0)&amp;", "&amp;VLOOKUP(P722,[1]Plan1!$B$2:$L$546,9,0)&amp;", CEP "&amp;VLOOKUP(P722,[1]Plan1!$B$2:$L$546,10,0)&amp;", "&amp;VLOOKUP(P722,[1]Plan1!$B$2:$L$546,11,0)</f>
        <v>AV PRESIDENTE LUCENA , 927, , BOM JARDIM , IVOTI , RS, CEP 93.900-000 , BR</v>
      </c>
      <c r="G722" s="92" t="s">
        <v>2654</v>
      </c>
      <c r="H722" s="92" t="s">
        <v>1161</v>
      </c>
      <c r="I722" s="101">
        <v>80</v>
      </c>
      <c r="J722" s="93"/>
      <c r="K722" s="94">
        <v>42068</v>
      </c>
      <c r="L722" s="39">
        <v>1334045</v>
      </c>
      <c r="P722" s="78">
        <v>94680311000192</v>
      </c>
    </row>
    <row r="723" spans="2:16" ht="13.5" customHeight="1" x14ac:dyDescent="0.2">
      <c r="B723" s="100" t="s">
        <v>30</v>
      </c>
      <c r="C723" s="92" t="s">
        <v>143</v>
      </c>
      <c r="D723" s="78">
        <v>94680311000192</v>
      </c>
      <c r="E723" s="92" t="str">
        <f t="shared" si="11"/>
        <v>94.680.311/0001-92</v>
      </c>
      <c r="F723" s="99" t="str">
        <f>VLOOKUP(P723,[1]Plan1!$B$2:$L$546,4,0)&amp;", "&amp;VLOOKUP(P723,[1]Plan1!$B$2:$L$546,5,0)&amp;", "&amp;VLOOKUP(P723,[1]Plan1!$B$2:$L$546,6,0)&amp;", "&amp;VLOOKUP(P723,[1]Plan1!$B$2:$L$546,7,0)&amp;", "&amp;VLOOKUP(P723,[1]Plan1!$B$2:$L$546,8,0)&amp;", "&amp;VLOOKUP(P723,[1]Plan1!$B$2:$L$546,9,0)&amp;", CEP "&amp;VLOOKUP(P723,[1]Plan1!$B$2:$L$546,10,0)&amp;", "&amp;VLOOKUP(P723,[1]Plan1!$B$2:$L$546,11,0)</f>
        <v>AV PRESIDENTE LUCENA , 927, , BOM JARDIM , IVOTI , RS, CEP 93.900-000 , BR</v>
      </c>
      <c r="G723" s="92" t="s">
        <v>2654</v>
      </c>
      <c r="H723" s="92" t="s">
        <v>1162</v>
      </c>
      <c r="I723" s="101">
        <v>40</v>
      </c>
      <c r="J723" s="93"/>
      <c r="K723" s="94">
        <v>42068</v>
      </c>
      <c r="L723" s="39">
        <v>1334046</v>
      </c>
      <c r="P723" s="78">
        <v>94680311000192</v>
      </c>
    </row>
    <row r="724" spans="2:16" ht="13.5" customHeight="1" x14ac:dyDescent="0.2">
      <c r="B724" s="100" t="s">
        <v>30</v>
      </c>
      <c r="C724" s="92" t="s">
        <v>143</v>
      </c>
      <c r="D724" s="78">
        <v>94680311000192</v>
      </c>
      <c r="E724" s="92" t="str">
        <f t="shared" si="11"/>
        <v>94.680.311/0001-92</v>
      </c>
      <c r="F724" s="99" t="str">
        <f>VLOOKUP(P724,[1]Plan1!$B$2:$L$546,4,0)&amp;", "&amp;VLOOKUP(P724,[1]Plan1!$B$2:$L$546,5,0)&amp;", "&amp;VLOOKUP(P724,[1]Plan1!$B$2:$L$546,6,0)&amp;", "&amp;VLOOKUP(P724,[1]Plan1!$B$2:$L$546,7,0)&amp;", "&amp;VLOOKUP(P724,[1]Plan1!$B$2:$L$546,8,0)&amp;", "&amp;VLOOKUP(P724,[1]Plan1!$B$2:$L$546,9,0)&amp;", CEP "&amp;VLOOKUP(P724,[1]Plan1!$B$2:$L$546,10,0)&amp;", "&amp;VLOOKUP(P724,[1]Plan1!$B$2:$L$546,11,0)</f>
        <v>AV PRESIDENTE LUCENA , 927, , BOM JARDIM , IVOTI , RS, CEP 93.900-000 , BR</v>
      </c>
      <c r="G724" s="92" t="s">
        <v>2654</v>
      </c>
      <c r="H724" s="92" t="s">
        <v>1163</v>
      </c>
      <c r="I724" s="101">
        <v>40</v>
      </c>
      <c r="J724" s="93"/>
      <c r="K724" s="94">
        <v>42068</v>
      </c>
      <c r="L724" s="39">
        <v>1334461</v>
      </c>
      <c r="P724" s="78">
        <v>94680311000192</v>
      </c>
    </row>
    <row r="725" spans="2:16" ht="13.5" customHeight="1" x14ac:dyDescent="0.2">
      <c r="B725" s="100" t="s">
        <v>30</v>
      </c>
      <c r="C725" s="92" t="s">
        <v>143</v>
      </c>
      <c r="D725" s="78">
        <v>94680311000192</v>
      </c>
      <c r="E725" s="92" t="str">
        <f t="shared" si="11"/>
        <v>94.680.311/0001-92</v>
      </c>
      <c r="F725" s="99" t="str">
        <f>VLOOKUP(P725,[1]Plan1!$B$2:$L$546,4,0)&amp;", "&amp;VLOOKUP(P725,[1]Plan1!$B$2:$L$546,5,0)&amp;", "&amp;VLOOKUP(P725,[1]Plan1!$B$2:$L$546,6,0)&amp;", "&amp;VLOOKUP(P725,[1]Plan1!$B$2:$L$546,7,0)&amp;", "&amp;VLOOKUP(P725,[1]Plan1!$B$2:$L$546,8,0)&amp;", "&amp;VLOOKUP(P725,[1]Plan1!$B$2:$L$546,9,0)&amp;", CEP "&amp;VLOOKUP(P725,[1]Plan1!$B$2:$L$546,10,0)&amp;", "&amp;VLOOKUP(P725,[1]Plan1!$B$2:$L$546,11,0)</f>
        <v>AV PRESIDENTE LUCENA , 927, , BOM JARDIM , IVOTI , RS, CEP 93.900-000 , BR</v>
      </c>
      <c r="G725" s="92" t="s">
        <v>2654</v>
      </c>
      <c r="H725" s="92" t="s">
        <v>1164</v>
      </c>
      <c r="I725" s="101">
        <v>90</v>
      </c>
      <c r="J725" s="93"/>
      <c r="K725" s="94">
        <v>42068</v>
      </c>
      <c r="L725" s="39">
        <v>1336155</v>
      </c>
      <c r="P725" s="78">
        <v>94680311000192</v>
      </c>
    </row>
    <row r="726" spans="2:16" ht="13.5" customHeight="1" x14ac:dyDescent="0.2">
      <c r="B726" s="100" t="s">
        <v>30</v>
      </c>
      <c r="C726" s="92" t="s">
        <v>143</v>
      </c>
      <c r="D726" s="78">
        <v>94680311000192</v>
      </c>
      <c r="E726" s="92" t="str">
        <f t="shared" si="11"/>
        <v>94.680.311/0001-92</v>
      </c>
      <c r="F726" s="99" t="str">
        <f>VLOOKUP(P726,[1]Plan1!$B$2:$L$546,4,0)&amp;", "&amp;VLOOKUP(P726,[1]Plan1!$B$2:$L$546,5,0)&amp;", "&amp;VLOOKUP(P726,[1]Plan1!$B$2:$L$546,6,0)&amp;", "&amp;VLOOKUP(P726,[1]Plan1!$B$2:$L$546,7,0)&amp;", "&amp;VLOOKUP(P726,[1]Plan1!$B$2:$L$546,8,0)&amp;", "&amp;VLOOKUP(P726,[1]Plan1!$B$2:$L$546,9,0)&amp;", CEP "&amp;VLOOKUP(P726,[1]Plan1!$B$2:$L$546,10,0)&amp;", "&amp;VLOOKUP(P726,[1]Plan1!$B$2:$L$546,11,0)</f>
        <v>AV PRESIDENTE LUCENA , 927, , BOM JARDIM , IVOTI , RS, CEP 93.900-000 , BR</v>
      </c>
      <c r="G726" s="92" t="s">
        <v>2654</v>
      </c>
      <c r="H726" s="92" t="s">
        <v>1165</v>
      </c>
      <c r="I726" s="101">
        <v>70</v>
      </c>
      <c r="J726" s="93"/>
      <c r="K726" s="94">
        <v>42068</v>
      </c>
      <c r="L726" s="39">
        <v>1334462</v>
      </c>
      <c r="P726" s="78">
        <v>94680311000192</v>
      </c>
    </row>
    <row r="727" spans="2:16" ht="13.5" customHeight="1" x14ac:dyDescent="0.2">
      <c r="B727" s="100" t="s">
        <v>30</v>
      </c>
      <c r="C727" s="92" t="s">
        <v>143</v>
      </c>
      <c r="D727" s="78">
        <v>94680311000192</v>
      </c>
      <c r="E727" s="92" t="str">
        <f t="shared" si="11"/>
        <v>94.680.311/0001-92</v>
      </c>
      <c r="F727" s="99" t="str">
        <f>VLOOKUP(P727,[1]Plan1!$B$2:$L$546,4,0)&amp;", "&amp;VLOOKUP(P727,[1]Plan1!$B$2:$L$546,5,0)&amp;", "&amp;VLOOKUP(P727,[1]Plan1!$B$2:$L$546,6,0)&amp;", "&amp;VLOOKUP(P727,[1]Plan1!$B$2:$L$546,7,0)&amp;", "&amp;VLOOKUP(P727,[1]Plan1!$B$2:$L$546,8,0)&amp;", "&amp;VLOOKUP(P727,[1]Plan1!$B$2:$L$546,9,0)&amp;", CEP "&amp;VLOOKUP(P727,[1]Plan1!$B$2:$L$546,10,0)&amp;", "&amp;VLOOKUP(P727,[1]Plan1!$B$2:$L$546,11,0)</f>
        <v>AV PRESIDENTE LUCENA , 927, , BOM JARDIM , IVOTI , RS, CEP 93.900-000 , BR</v>
      </c>
      <c r="G727" s="92" t="s">
        <v>2654</v>
      </c>
      <c r="H727" s="92" t="s">
        <v>1166</v>
      </c>
      <c r="I727" s="101">
        <v>60</v>
      </c>
      <c r="J727" s="93"/>
      <c r="K727" s="94">
        <v>42068</v>
      </c>
      <c r="L727" s="39">
        <v>1334463</v>
      </c>
      <c r="P727" s="78">
        <v>94680311000192</v>
      </c>
    </row>
    <row r="728" spans="2:16" ht="13.5" customHeight="1" x14ac:dyDescent="0.2">
      <c r="B728" s="100" t="s">
        <v>30</v>
      </c>
      <c r="C728" s="92" t="s">
        <v>143</v>
      </c>
      <c r="D728" s="78">
        <v>94680311000192</v>
      </c>
      <c r="E728" s="92" t="str">
        <f t="shared" si="11"/>
        <v>94.680.311/0001-92</v>
      </c>
      <c r="F728" s="99" t="str">
        <f>VLOOKUP(P728,[1]Plan1!$B$2:$L$546,4,0)&amp;", "&amp;VLOOKUP(P728,[1]Plan1!$B$2:$L$546,5,0)&amp;", "&amp;VLOOKUP(P728,[1]Plan1!$B$2:$L$546,6,0)&amp;", "&amp;VLOOKUP(P728,[1]Plan1!$B$2:$L$546,7,0)&amp;", "&amp;VLOOKUP(P728,[1]Plan1!$B$2:$L$546,8,0)&amp;", "&amp;VLOOKUP(P728,[1]Plan1!$B$2:$L$546,9,0)&amp;", CEP "&amp;VLOOKUP(P728,[1]Plan1!$B$2:$L$546,10,0)&amp;", "&amp;VLOOKUP(P728,[1]Plan1!$B$2:$L$546,11,0)</f>
        <v>AV PRESIDENTE LUCENA , 927, , BOM JARDIM , IVOTI , RS, CEP 93.900-000 , BR</v>
      </c>
      <c r="G728" s="92" t="s">
        <v>2654</v>
      </c>
      <c r="H728" s="92" t="s">
        <v>1167</v>
      </c>
      <c r="I728" s="101">
        <v>55</v>
      </c>
      <c r="J728" s="93"/>
      <c r="K728" s="94">
        <v>42068</v>
      </c>
      <c r="L728" s="39">
        <v>1334464</v>
      </c>
      <c r="P728" s="78">
        <v>94680311000192</v>
      </c>
    </row>
    <row r="729" spans="2:16" ht="13.5" customHeight="1" x14ac:dyDescent="0.2">
      <c r="B729" s="100" t="s">
        <v>30</v>
      </c>
      <c r="C729" s="92" t="s">
        <v>143</v>
      </c>
      <c r="D729" s="78">
        <v>94680311000192</v>
      </c>
      <c r="E729" s="92" t="str">
        <f t="shared" si="11"/>
        <v>94.680.311/0001-92</v>
      </c>
      <c r="F729" s="99" t="str">
        <f>VLOOKUP(P729,[1]Plan1!$B$2:$L$546,4,0)&amp;", "&amp;VLOOKUP(P729,[1]Plan1!$B$2:$L$546,5,0)&amp;", "&amp;VLOOKUP(P729,[1]Plan1!$B$2:$L$546,6,0)&amp;", "&amp;VLOOKUP(P729,[1]Plan1!$B$2:$L$546,7,0)&amp;", "&amp;VLOOKUP(P729,[1]Plan1!$B$2:$L$546,8,0)&amp;", "&amp;VLOOKUP(P729,[1]Plan1!$B$2:$L$546,9,0)&amp;", CEP "&amp;VLOOKUP(P729,[1]Plan1!$B$2:$L$546,10,0)&amp;", "&amp;VLOOKUP(P729,[1]Plan1!$B$2:$L$546,11,0)</f>
        <v>AV PRESIDENTE LUCENA , 927, , BOM JARDIM , IVOTI , RS, CEP 93.900-000 , BR</v>
      </c>
      <c r="G729" s="92" t="s">
        <v>2654</v>
      </c>
      <c r="H729" s="92" t="s">
        <v>1168</v>
      </c>
      <c r="I729" s="101">
        <v>60</v>
      </c>
      <c r="J729" s="93"/>
      <c r="K729" s="94">
        <v>42068</v>
      </c>
      <c r="L729" s="39">
        <v>1334833</v>
      </c>
      <c r="P729" s="78">
        <v>94680311000192</v>
      </c>
    </row>
    <row r="730" spans="2:16" ht="13.5" customHeight="1" x14ac:dyDescent="0.2">
      <c r="B730" s="100" t="s">
        <v>30</v>
      </c>
      <c r="C730" s="92" t="s">
        <v>143</v>
      </c>
      <c r="D730" s="78">
        <v>94680311000192</v>
      </c>
      <c r="E730" s="92" t="str">
        <f t="shared" si="11"/>
        <v>94.680.311/0001-92</v>
      </c>
      <c r="F730" s="99" t="str">
        <f>VLOOKUP(P730,[1]Plan1!$B$2:$L$546,4,0)&amp;", "&amp;VLOOKUP(P730,[1]Plan1!$B$2:$L$546,5,0)&amp;", "&amp;VLOOKUP(P730,[1]Plan1!$B$2:$L$546,6,0)&amp;", "&amp;VLOOKUP(P730,[1]Plan1!$B$2:$L$546,7,0)&amp;", "&amp;VLOOKUP(P730,[1]Plan1!$B$2:$L$546,8,0)&amp;", "&amp;VLOOKUP(P730,[1]Plan1!$B$2:$L$546,9,0)&amp;", CEP "&amp;VLOOKUP(P730,[1]Plan1!$B$2:$L$546,10,0)&amp;", "&amp;VLOOKUP(P730,[1]Plan1!$B$2:$L$546,11,0)</f>
        <v>AV PRESIDENTE LUCENA , 927, , BOM JARDIM , IVOTI , RS, CEP 93.900-000 , BR</v>
      </c>
      <c r="G730" s="92" t="s">
        <v>2654</v>
      </c>
      <c r="H730" s="92" t="s">
        <v>1169</v>
      </c>
      <c r="I730" s="101">
        <v>160</v>
      </c>
      <c r="J730" s="93"/>
      <c r="K730" s="94">
        <v>42068</v>
      </c>
      <c r="L730" s="39">
        <v>1334834</v>
      </c>
      <c r="P730" s="78">
        <v>94680311000192</v>
      </c>
    </row>
    <row r="731" spans="2:16" ht="13.5" customHeight="1" x14ac:dyDescent="0.2">
      <c r="B731" s="100" t="s">
        <v>30</v>
      </c>
      <c r="C731" s="92" t="s">
        <v>143</v>
      </c>
      <c r="D731" s="78">
        <v>94680311000192</v>
      </c>
      <c r="E731" s="92" t="str">
        <f t="shared" si="11"/>
        <v>94.680.311/0001-92</v>
      </c>
      <c r="F731" s="99" t="str">
        <f>VLOOKUP(P731,[1]Plan1!$B$2:$L$546,4,0)&amp;", "&amp;VLOOKUP(P731,[1]Plan1!$B$2:$L$546,5,0)&amp;", "&amp;VLOOKUP(P731,[1]Plan1!$B$2:$L$546,6,0)&amp;", "&amp;VLOOKUP(P731,[1]Plan1!$B$2:$L$546,7,0)&amp;", "&amp;VLOOKUP(P731,[1]Plan1!$B$2:$L$546,8,0)&amp;", "&amp;VLOOKUP(P731,[1]Plan1!$B$2:$L$546,9,0)&amp;", CEP "&amp;VLOOKUP(P731,[1]Plan1!$B$2:$L$546,10,0)&amp;", "&amp;VLOOKUP(P731,[1]Plan1!$B$2:$L$546,11,0)</f>
        <v>AV PRESIDENTE LUCENA , 927, , BOM JARDIM , IVOTI , RS, CEP 93.900-000 , BR</v>
      </c>
      <c r="G731" s="92" t="s">
        <v>2654</v>
      </c>
      <c r="H731" s="92" t="s">
        <v>1170</v>
      </c>
      <c r="I731" s="101">
        <v>60</v>
      </c>
      <c r="J731" s="93"/>
      <c r="K731" s="94">
        <v>42068</v>
      </c>
      <c r="L731" s="39">
        <v>1334465</v>
      </c>
      <c r="P731" s="78">
        <v>94680311000192</v>
      </c>
    </row>
    <row r="732" spans="2:16" ht="13.5" customHeight="1" x14ac:dyDescent="0.2">
      <c r="B732" s="100" t="s">
        <v>30</v>
      </c>
      <c r="C732" s="92" t="s">
        <v>143</v>
      </c>
      <c r="D732" s="78">
        <v>94680311000192</v>
      </c>
      <c r="E732" s="92" t="str">
        <f t="shared" si="11"/>
        <v>94.680.311/0001-92</v>
      </c>
      <c r="F732" s="99" t="str">
        <f>VLOOKUP(P732,[1]Plan1!$B$2:$L$546,4,0)&amp;", "&amp;VLOOKUP(P732,[1]Plan1!$B$2:$L$546,5,0)&amp;", "&amp;VLOOKUP(P732,[1]Plan1!$B$2:$L$546,6,0)&amp;", "&amp;VLOOKUP(P732,[1]Plan1!$B$2:$L$546,7,0)&amp;", "&amp;VLOOKUP(P732,[1]Plan1!$B$2:$L$546,8,0)&amp;", "&amp;VLOOKUP(P732,[1]Plan1!$B$2:$L$546,9,0)&amp;", CEP "&amp;VLOOKUP(P732,[1]Plan1!$B$2:$L$546,10,0)&amp;", "&amp;VLOOKUP(P732,[1]Plan1!$B$2:$L$546,11,0)</f>
        <v>AV PRESIDENTE LUCENA , 927, , BOM JARDIM , IVOTI , RS, CEP 93.900-000 , BR</v>
      </c>
      <c r="G732" s="92" t="s">
        <v>2654</v>
      </c>
      <c r="H732" s="92" t="s">
        <v>1171</v>
      </c>
      <c r="I732" s="101">
        <v>50</v>
      </c>
      <c r="J732" s="93"/>
      <c r="K732" s="94">
        <v>42068</v>
      </c>
      <c r="L732" s="39">
        <v>1334466</v>
      </c>
      <c r="P732" s="78">
        <v>94680311000192</v>
      </c>
    </row>
    <row r="733" spans="2:16" ht="13.5" customHeight="1" x14ac:dyDescent="0.2">
      <c r="B733" s="100" t="s">
        <v>30</v>
      </c>
      <c r="C733" s="92" t="s">
        <v>143</v>
      </c>
      <c r="D733" s="78">
        <v>94680311000192</v>
      </c>
      <c r="E733" s="92" t="str">
        <f t="shared" si="11"/>
        <v>94.680.311/0001-92</v>
      </c>
      <c r="F733" s="99" t="str">
        <f>VLOOKUP(P733,[1]Plan1!$B$2:$L$546,4,0)&amp;", "&amp;VLOOKUP(P733,[1]Plan1!$B$2:$L$546,5,0)&amp;", "&amp;VLOOKUP(P733,[1]Plan1!$B$2:$L$546,6,0)&amp;", "&amp;VLOOKUP(P733,[1]Plan1!$B$2:$L$546,7,0)&amp;", "&amp;VLOOKUP(P733,[1]Plan1!$B$2:$L$546,8,0)&amp;", "&amp;VLOOKUP(P733,[1]Plan1!$B$2:$L$546,9,0)&amp;", CEP "&amp;VLOOKUP(P733,[1]Plan1!$B$2:$L$546,10,0)&amp;", "&amp;VLOOKUP(P733,[1]Plan1!$B$2:$L$546,11,0)</f>
        <v>AV PRESIDENTE LUCENA , 927, , BOM JARDIM , IVOTI , RS, CEP 93.900-000 , BR</v>
      </c>
      <c r="G733" s="92" t="s">
        <v>2654</v>
      </c>
      <c r="H733" s="92" t="s">
        <v>1172</v>
      </c>
      <c r="I733" s="101">
        <v>85</v>
      </c>
      <c r="J733" s="93"/>
      <c r="K733" s="94">
        <v>42068</v>
      </c>
      <c r="L733" s="39">
        <v>1334467</v>
      </c>
      <c r="P733" s="78">
        <v>94680311000192</v>
      </c>
    </row>
    <row r="734" spans="2:16" ht="13.5" customHeight="1" x14ac:dyDescent="0.2">
      <c r="B734" s="100" t="s">
        <v>30</v>
      </c>
      <c r="C734" s="92" t="s">
        <v>143</v>
      </c>
      <c r="D734" s="78">
        <v>94680311000192</v>
      </c>
      <c r="E734" s="92" t="str">
        <f t="shared" si="11"/>
        <v>94.680.311/0001-92</v>
      </c>
      <c r="F734" s="99" t="str">
        <f>VLOOKUP(P734,[1]Plan1!$B$2:$L$546,4,0)&amp;", "&amp;VLOOKUP(P734,[1]Plan1!$B$2:$L$546,5,0)&amp;", "&amp;VLOOKUP(P734,[1]Plan1!$B$2:$L$546,6,0)&amp;", "&amp;VLOOKUP(P734,[1]Plan1!$B$2:$L$546,7,0)&amp;", "&amp;VLOOKUP(P734,[1]Plan1!$B$2:$L$546,8,0)&amp;", "&amp;VLOOKUP(P734,[1]Plan1!$B$2:$L$546,9,0)&amp;", CEP "&amp;VLOOKUP(P734,[1]Plan1!$B$2:$L$546,10,0)&amp;", "&amp;VLOOKUP(P734,[1]Plan1!$B$2:$L$546,11,0)</f>
        <v>AV PRESIDENTE LUCENA , 927, , BOM JARDIM , IVOTI , RS, CEP 93.900-000 , BR</v>
      </c>
      <c r="G734" s="92" t="s">
        <v>2654</v>
      </c>
      <c r="H734" s="92" t="s">
        <v>1173</v>
      </c>
      <c r="I734" s="101">
        <v>80</v>
      </c>
      <c r="J734" s="93"/>
      <c r="K734" s="94">
        <v>42068</v>
      </c>
      <c r="L734" s="39">
        <v>1334468</v>
      </c>
      <c r="P734" s="78">
        <v>94680311000192</v>
      </c>
    </row>
    <row r="735" spans="2:16" ht="13.5" customHeight="1" x14ac:dyDescent="0.2">
      <c r="B735" s="100" t="s">
        <v>30</v>
      </c>
      <c r="C735" s="92" t="s">
        <v>143</v>
      </c>
      <c r="D735" s="78">
        <v>94680311000192</v>
      </c>
      <c r="E735" s="92" t="str">
        <f t="shared" si="11"/>
        <v>94.680.311/0001-92</v>
      </c>
      <c r="F735" s="99" t="str">
        <f>VLOOKUP(P735,[1]Plan1!$B$2:$L$546,4,0)&amp;", "&amp;VLOOKUP(P735,[1]Plan1!$B$2:$L$546,5,0)&amp;", "&amp;VLOOKUP(P735,[1]Plan1!$B$2:$L$546,6,0)&amp;", "&amp;VLOOKUP(P735,[1]Plan1!$B$2:$L$546,7,0)&amp;", "&amp;VLOOKUP(P735,[1]Plan1!$B$2:$L$546,8,0)&amp;", "&amp;VLOOKUP(P735,[1]Plan1!$B$2:$L$546,9,0)&amp;", CEP "&amp;VLOOKUP(P735,[1]Plan1!$B$2:$L$546,10,0)&amp;", "&amp;VLOOKUP(P735,[1]Plan1!$B$2:$L$546,11,0)</f>
        <v>AV PRESIDENTE LUCENA , 927, , BOM JARDIM , IVOTI , RS, CEP 93.900-000 , BR</v>
      </c>
      <c r="G735" s="92" t="s">
        <v>2654</v>
      </c>
      <c r="H735" s="92" t="s">
        <v>1174</v>
      </c>
      <c r="I735" s="101">
        <v>120</v>
      </c>
      <c r="J735" s="93"/>
      <c r="K735" s="94">
        <v>42068</v>
      </c>
      <c r="L735" s="39">
        <v>1334469</v>
      </c>
      <c r="P735" s="78">
        <v>94680311000192</v>
      </c>
    </row>
    <row r="736" spans="2:16" ht="13.5" customHeight="1" x14ac:dyDescent="0.2">
      <c r="B736" s="100" t="s">
        <v>30</v>
      </c>
      <c r="C736" s="92" t="s">
        <v>143</v>
      </c>
      <c r="D736" s="78">
        <v>94680311000192</v>
      </c>
      <c r="E736" s="92" t="str">
        <f t="shared" si="11"/>
        <v>94.680.311/0001-92</v>
      </c>
      <c r="F736" s="99" t="str">
        <f>VLOOKUP(P736,[1]Plan1!$B$2:$L$546,4,0)&amp;", "&amp;VLOOKUP(P736,[1]Plan1!$B$2:$L$546,5,0)&amp;", "&amp;VLOOKUP(P736,[1]Plan1!$B$2:$L$546,6,0)&amp;", "&amp;VLOOKUP(P736,[1]Plan1!$B$2:$L$546,7,0)&amp;", "&amp;VLOOKUP(P736,[1]Plan1!$B$2:$L$546,8,0)&amp;", "&amp;VLOOKUP(P736,[1]Plan1!$B$2:$L$546,9,0)&amp;", CEP "&amp;VLOOKUP(P736,[1]Plan1!$B$2:$L$546,10,0)&amp;", "&amp;VLOOKUP(P736,[1]Plan1!$B$2:$L$546,11,0)</f>
        <v>AV PRESIDENTE LUCENA , 927, , BOM JARDIM , IVOTI , RS, CEP 93.900-000 , BR</v>
      </c>
      <c r="G736" s="92" t="s">
        <v>2654</v>
      </c>
      <c r="H736" s="92" t="s">
        <v>1175</v>
      </c>
      <c r="I736" s="101">
        <v>80</v>
      </c>
      <c r="J736" s="93"/>
      <c r="K736" s="94">
        <v>42068</v>
      </c>
      <c r="L736" s="39">
        <v>1334470</v>
      </c>
      <c r="P736" s="78">
        <v>94680311000192</v>
      </c>
    </row>
    <row r="737" spans="2:16" ht="13.5" customHeight="1" x14ac:dyDescent="0.2">
      <c r="B737" s="100" t="s">
        <v>30</v>
      </c>
      <c r="C737" s="92" t="s">
        <v>143</v>
      </c>
      <c r="D737" s="78">
        <v>94680311000192</v>
      </c>
      <c r="E737" s="92" t="str">
        <f t="shared" si="11"/>
        <v>94.680.311/0001-92</v>
      </c>
      <c r="F737" s="99" t="str">
        <f>VLOOKUP(P737,[1]Plan1!$B$2:$L$546,4,0)&amp;", "&amp;VLOOKUP(P737,[1]Plan1!$B$2:$L$546,5,0)&amp;", "&amp;VLOOKUP(P737,[1]Plan1!$B$2:$L$546,6,0)&amp;", "&amp;VLOOKUP(P737,[1]Plan1!$B$2:$L$546,7,0)&amp;", "&amp;VLOOKUP(P737,[1]Plan1!$B$2:$L$546,8,0)&amp;", "&amp;VLOOKUP(P737,[1]Plan1!$B$2:$L$546,9,0)&amp;", CEP "&amp;VLOOKUP(P737,[1]Plan1!$B$2:$L$546,10,0)&amp;", "&amp;VLOOKUP(P737,[1]Plan1!$B$2:$L$546,11,0)</f>
        <v>AV PRESIDENTE LUCENA , 927, , BOM JARDIM , IVOTI , RS, CEP 93.900-000 , BR</v>
      </c>
      <c r="G737" s="92" t="s">
        <v>2654</v>
      </c>
      <c r="H737" s="92" t="s">
        <v>1176</v>
      </c>
      <c r="I737" s="101">
        <v>70</v>
      </c>
      <c r="J737" s="93"/>
      <c r="K737" s="94">
        <v>42068</v>
      </c>
      <c r="L737" s="39">
        <v>1334471</v>
      </c>
      <c r="P737" s="78">
        <v>94680311000192</v>
      </c>
    </row>
    <row r="738" spans="2:16" ht="13.5" customHeight="1" x14ac:dyDescent="0.2">
      <c r="B738" s="100" t="s">
        <v>30</v>
      </c>
      <c r="C738" s="92" t="s">
        <v>143</v>
      </c>
      <c r="D738" s="78">
        <v>94680311000192</v>
      </c>
      <c r="E738" s="92" t="str">
        <f t="shared" si="11"/>
        <v>94.680.311/0001-92</v>
      </c>
      <c r="F738" s="99" t="str">
        <f>VLOOKUP(P738,[1]Plan1!$B$2:$L$546,4,0)&amp;", "&amp;VLOOKUP(P738,[1]Plan1!$B$2:$L$546,5,0)&amp;", "&amp;VLOOKUP(P738,[1]Plan1!$B$2:$L$546,6,0)&amp;", "&amp;VLOOKUP(P738,[1]Plan1!$B$2:$L$546,7,0)&amp;", "&amp;VLOOKUP(P738,[1]Plan1!$B$2:$L$546,8,0)&amp;", "&amp;VLOOKUP(P738,[1]Plan1!$B$2:$L$546,9,0)&amp;", CEP "&amp;VLOOKUP(P738,[1]Plan1!$B$2:$L$546,10,0)&amp;", "&amp;VLOOKUP(P738,[1]Plan1!$B$2:$L$546,11,0)</f>
        <v>AV PRESIDENTE LUCENA , 927, , BOM JARDIM , IVOTI , RS, CEP 93.900-000 , BR</v>
      </c>
      <c r="G738" s="92" t="s">
        <v>2654</v>
      </c>
      <c r="H738" s="92" t="s">
        <v>1177</v>
      </c>
      <c r="I738" s="101">
        <v>65</v>
      </c>
      <c r="J738" s="93"/>
      <c r="K738" s="94">
        <v>42068</v>
      </c>
      <c r="L738" s="39">
        <v>1334835</v>
      </c>
      <c r="P738" s="78">
        <v>94680311000192</v>
      </c>
    </row>
    <row r="739" spans="2:16" ht="13.5" customHeight="1" x14ac:dyDescent="0.2">
      <c r="B739" s="100" t="s">
        <v>30</v>
      </c>
      <c r="C739" s="92" t="s">
        <v>143</v>
      </c>
      <c r="D739" s="78">
        <v>94680311000192</v>
      </c>
      <c r="E739" s="92" t="str">
        <f t="shared" si="11"/>
        <v>94.680.311/0001-92</v>
      </c>
      <c r="F739" s="99" t="str">
        <f>VLOOKUP(P739,[1]Plan1!$B$2:$L$546,4,0)&amp;", "&amp;VLOOKUP(P739,[1]Plan1!$B$2:$L$546,5,0)&amp;", "&amp;VLOOKUP(P739,[1]Plan1!$B$2:$L$546,6,0)&amp;", "&amp;VLOOKUP(P739,[1]Plan1!$B$2:$L$546,7,0)&amp;", "&amp;VLOOKUP(P739,[1]Plan1!$B$2:$L$546,8,0)&amp;", "&amp;VLOOKUP(P739,[1]Plan1!$B$2:$L$546,9,0)&amp;", CEP "&amp;VLOOKUP(P739,[1]Plan1!$B$2:$L$546,10,0)&amp;", "&amp;VLOOKUP(P739,[1]Plan1!$B$2:$L$546,11,0)</f>
        <v>AV PRESIDENTE LUCENA , 927, , BOM JARDIM , IVOTI , RS, CEP 93.900-000 , BR</v>
      </c>
      <c r="G739" s="92" t="s">
        <v>2654</v>
      </c>
      <c r="H739" s="92" t="s">
        <v>1178</v>
      </c>
      <c r="I739" s="101">
        <v>60</v>
      </c>
      <c r="J739" s="93"/>
      <c r="K739" s="94">
        <v>42068</v>
      </c>
      <c r="L739" s="39">
        <v>1334836</v>
      </c>
      <c r="P739" s="78">
        <v>94680311000192</v>
      </c>
    </row>
    <row r="740" spans="2:16" ht="13.5" customHeight="1" x14ac:dyDescent="0.2">
      <c r="B740" s="100" t="s">
        <v>30</v>
      </c>
      <c r="C740" s="92" t="s">
        <v>143</v>
      </c>
      <c r="D740" s="78">
        <v>94680311000192</v>
      </c>
      <c r="E740" s="92" t="str">
        <f t="shared" si="11"/>
        <v>94.680.311/0001-92</v>
      </c>
      <c r="F740" s="99" t="str">
        <f>VLOOKUP(P740,[1]Plan1!$B$2:$L$546,4,0)&amp;", "&amp;VLOOKUP(P740,[1]Plan1!$B$2:$L$546,5,0)&amp;", "&amp;VLOOKUP(P740,[1]Plan1!$B$2:$L$546,6,0)&amp;", "&amp;VLOOKUP(P740,[1]Plan1!$B$2:$L$546,7,0)&amp;", "&amp;VLOOKUP(P740,[1]Plan1!$B$2:$L$546,8,0)&amp;", "&amp;VLOOKUP(P740,[1]Plan1!$B$2:$L$546,9,0)&amp;", CEP "&amp;VLOOKUP(P740,[1]Plan1!$B$2:$L$546,10,0)&amp;", "&amp;VLOOKUP(P740,[1]Plan1!$B$2:$L$546,11,0)</f>
        <v>AV PRESIDENTE LUCENA , 927, , BOM JARDIM , IVOTI , RS, CEP 93.900-000 , BR</v>
      </c>
      <c r="G740" s="92" t="s">
        <v>2654</v>
      </c>
      <c r="H740" s="92" t="s">
        <v>1179</v>
      </c>
      <c r="I740" s="101">
        <v>80</v>
      </c>
      <c r="J740" s="93"/>
      <c r="K740" s="94">
        <v>42068</v>
      </c>
      <c r="L740" s="39">
        <v>1334837</v>
      </c>
      <c r="P740" s="78">
        <v>94680311000192</v>
      </c>
    </row>
    <row r="741" spans="2:16" ht="13.5" customHeight="1" x14ac:dyDescent="0.2">
      <c r="B741" s="100" t="s">
        <v>30</v>
      </c>
      <c r="C741" s="92" t="s">
        <v>143</v>
      </c>
      <c r="D741" s="78">
        <v>94680311000192</v>
      </c>
      <c r="E741" s="92" t="str">
        <f t="shared" si="11"/>
        <v>94.680.311/0001-92</v>
      </c>
      <c r="F741" s="99" t="str">
        <f>VLOOKUP(P741,[1]Plan1!$B$2:$L$546,4,0)&amp;", "&amp;VLOOKUP(P741,[1]Plan1!$B$2:$L$546,5,0)&amp;", "&amp;VLOOKUP(P741,[1]Plan1!$B$2:$L$546,6,0)&amp;", "&amp;VLOOKUP(P741,[1]Plan1!$B$2:$L$546,7,0)&amp;", "&amp;VLOOKUP(P741,[1]Plan1!$B$2:$L$546,8,0)&amp;", "&amp;VLOOKUP(P741,[1]Plan1!$B$2:$L$546,9,0)&amp;", CEP "&amp;VLOOKUP(P741,[1]Plan1!$B$2:$L$546,10,0)&amp;", "&amp;VLOOKUP(P741,[1]Plan1!$B$2:$L$546,11,0)</f>
        <v>AV PRESIDENTE LUCENA , 927, , BOM JARDIM , IVOTI , RS, CEP 93.900-000 , BR</v>
      </c>
      <c r="G741" s="92" t="s">
        <v>2654</v>
      </c>
      <c r="H741" s="92" t="s">
        <v>1180</v>
      </c>
      <c r="I741" s="101">
        <v>50</v>
      </c>
      <c r="J741" s="93"/>
      <c r="K741" s="94">
        <v>42068</v>
      </c>
      <c r="L741" s="39">
        <v>1334838</v>
      </c>
      <c r="P741" s="78">
        <v>94680311000192</v>
      </c>
    </row>
    <row r="742" spans="2:16" ht="13.5" customHeight="1" x14ac:dyDescent="0.2">
      <c r="B742" s="100" t="s">
        <v>30</v>
      </c>
      <c r="C742" s="92" t="s">
        <v>143</v>
      </c>
      <c r="D742" s="78">
        <v>94680311000192</v>
      </c>
      <c r="E742" s="92" t="str">
        <f t="shared" si="11"/>
        <v>94.680.311/0001-92</v>
      </c>
      <c r="F742" s="99" t="str">
        <f>VLOOKUP(P742,[1]Plan1!$B$2:$L$546,4,0)&amp;", "&amp;VLOOKUP(P742,[1]Plan1!$B$2:$L$546,5,0)&amp;", "&amp;VLOOKUP(P742,[1]Plan1!$B$2:$L$546,6,0)&amp;", "&amp;VLOOKUP(P742,[1]Plan1!$B$2:$L$546,7,0)&amp;", "&amp;VLOOKUP(P742,[1]Plan1!$B$2:$L$546,8,0)&amp;", "&amp;VLOOKUP(P742,[1]Plan1!$B$2:$L$546,9,0)&amp;", CEP "&amp;VLOOKUP(P742,[1]Plan1!$B$2:$L$546,10,0)&amp;", "&amp;VLOOKUP(P742,[1]Plan1!$B$2:$L$546,11,0)</f>
        <v>AV PRESIDENTE LUCENA , 927, , BOM JARDIM , IVOTI , RS, CEP 93.900-000 , BR</v>
      </c>
      <c r="G742" s="92" t="s">
        <v>2654</v>
      </c>
      <c r="H742" s="92" t="s">
        <v>1181</v>
      </c>
      <c r="I742" s="101">
        <v>100</v>
      </c>
      <c r="J742" s="93"/>
      <c r="K742" s="94">
        <v>42068</v>
      </c>
      <c r="L742" s="39">
        <v>1335643</v>
      </c>
      <c r="P742" s="78">
        <v>94680311000192</v>
      </c>
    </row>
    <row r="743" spans="2:16" ht="13.5" customHeight="1" x14ac:dyDescent="0.2">
      <c r="B743" s="100" t="s">
        <v>30</v>
      </c>
      <c r="C743" s="92" t="s">
        <v>143</v>
      </c>
      <c r="D743" s="78">
        <v>94680311000192</v>
      </c>
      <c r="E743" s="92" t="str">
        <f t="shared" si="11"/>
        <v>94.680.311/0001-92</v>
      </c>
      <c r="F743" s="99" t="str">
        <f>VLOOKUP(P743,[1]Plan1!$B$2:$L$546,4,0)&amp;", "&amp;VLOOKUP(P743,[1]Plan1!$B$2:$L$546,5,0)&amp;", "&amp;VLOOKUP(P743,[1]Plan1!$B$2:$L$546,6,0)&amp;", "&amp;VLOOKUP(P743,[1]Plan1!$B$2:$L$546,7,0)&amp;", "&amp;VLOOKUP(P743,[1]Plan1!$B$2:$L$546,8,0)&amp;", "&amp;VLOOKUP(P743,[1]Plan1!$B$2:$L$546,9,0)&amp;", CEP "&amp;VLOOKUP(P743,[1]Plan1!$B$2:$L$546,10,0)&amp;", "&amp;VLOOKUP(P743,[1]Plan1!$B$2:$L$546,11,0)</f>
        <v>AV PRESIDENTE LUCENA , 927, , BOM JARDIM , IVOTI , RS, CEP 93.900-000 , BR</v>
      </c>
      <c r="G743" s="92" t="s">
        <v>2654</v>
      </c>
      <c r="H743" s="92" t="s">
        <v>1182</v>
      </c>
      <c r="I743" s="101">
        <v>80</v>
      </c>
      <c r="J743" s="93"/>
      <c r="K743" s="94">
        <v>42068</v>
      </c>
      <c r="L743" s="39">
        <v>1336156</v>
      </c>
      <c r="P743" s="78">
        <v>94680311000192</v>
      </c>
    </row>
    <row r="744" spans="2:16" ht="13.5" customHeight="1" x14ac:dyDescent="0.2">
      <c r="B744" s="100" t="s">
        <v>30</v>
      </c>
      <c r="C744" s="92" t="s">
        <v>143</v>
      </c>
      <c r="D744" s="78">
        <v>94680311000192</v>
      </c>
      <c r="E744" s="92" t="str">
        <f t="shared" si="11"/>
        <v>94.680.311/0001-92</v>
      </c>
      <c r="F744" s="99" t="str">
        <f>VLOOKUP(P744,[1]Plan1!$B$2:$L$546,4,0)&amp;", "&amp;VLOOKUP(P744,[1]Plan1!$B$2:$L$546,5,0)&amp;", "&amp;VLOOKUP(P744,[1]Plan1!$B$2:$L$546,6,0)&amp;", "&amp;VLOOKUP(P744,[1]Plan1!$B$2:$L$546,7,0)&amp;", "&amp;VLOOKUP(P744,[1]Plan1!$B$2:$L$546,8,0)&amp;", "&amp;VLOOKUP(P744,[1]Plan1!$B$2:$L$546,9,0)&amp;", CEP "&amp;VLOOKUP(P744,[1]Plan1!$B$2:$L$546,10,0)&amp;", "&amp;VLOOKUP(P744,[1]Plan1!$B$2:$L$546,11,0)</f>
        <v>AV PRESIDENTE LUCENA , 927, , BOM JARDIM , IVOTI , RS, CEP 93.900-000 , BR</v>
      </c>
      <c r="G744" s="92" t="s">
        <v>2654</v>
      </c>
      <c r="H744" s="92" t="s">
        <v>1183</v>
      </c>
      <c r="I744" s="101">
        <v>85</v>
      </c>
      <c r="J744" s="93"/>
      <c r="K744" s="94">
        <v>42068</v>
      </c>
      <c r="L744" s="39">
        <v>1335644</v>
      </c>
      <c r="P744" s="78">
        <v>94680311000192</v>
      </c>
    </row>
    <row r="745" spans="2:16" ht="13.5" customHeight="1" x14ac:dyDescent="0.2">
      <c r="B745" s="100" t="s">
        <v>30</v>
      </c>
      <c r="C745" s="92" t="s">
        <v>143</v>
      </c>
      <c r="D745" s="78">
        <v>94680311000192</v>
      </c>
      <c r="E745" s="92" t="str">
        <f t="shared" si="11"/>
        <v>94.680.311/0001-92</v>
      </c>
      <c r="F745" s="99" t="str">
        <f>VLOOKUP(P745,[1]Plan1!$B$2:$L$546,4,0)&amp;", "&amp;VLOOKUP(P745,[1]Plan1!$B$2:$L$546,5,0)&amp;", "&amp;VLOOKUP(P745,[1]Plan1!$B$2:$L$546,6,0)&amp;", "&amp;VLOOKUP(P745,[1]Plan1!$B$2:$L$546,7,0)&amp;", "&amp;VLOOKUP(P745,[1]Plan1!$B$2:$L$546,8,0)&amp;", "&amp;VLOOKUP(P745,[1]Plan1!$B$2:$L$546,9,0)&amp;", CEP "&amp;VLOOKUP(P745,[1]Plan1!$B$2:$L$546,10,0)&amp;", "&amp;VLOOKUP(P745,[1]Plan1!$B$2:$L$546,11,0)</f>
        <v>AV PRESIDENTE LUCENA , 927, , BOM JARDIM , IVOTI , RS, CEP 93.900-000 , BR</v>
      </c>
      <c r="G745" s="92" t="s">
        <v>2654</v>
      </c>
      <c r="H745" s="92" t="s">
        <v>1184</v>
      </c>
      <c r="I745" s="101">
        <v>90</v>
      </c>
      <c r="J745" s="93"/>
      <c r="K745" s="94">
        <v>42068</v>
      </c>
      <c r="L745" s="39">
        <v>1336157</v>
      </c>
      <c r="P745" s="78">
        <v>94680311000192</v>
      </c>
    </row>
    <row r="746" spans="2:16" ht="13.5" customHeight="1" x14ac:dyDescent="0.2">
      <c r="B746" s="100" t="s">
        <v>30</v>
      </c>
      <c r="C746" s="92" t="s">
        <v>143</v>
      </c>
      <c r="D746" s="78">
        <v>94680311000192</v>
      </c>
      <c r="E746" s="92" t="str">
        <f t="shared" si="11"/>
        <v>94.680.311/0001-92</v>
      </c>
      <c r="F746" s="99" t="str">
        <f>VLOOKUP(P746,[1]Plan1!$B$2:$L$546,4,0)&amp;", "&amp;VLOOKUP(P746,[1]Plan1!$B$2:$L$546,5,0)&amp;", "&amp;VLOOKUP(P746,[1]Plan1!$B$2:$L$546,6,0)&amp;", "&amp;VLOOKUP(P746,[1]Plan1!$B$2:$L$546,7,0)&amp;", "&amp;VLOOKUP(P746,[1]Plan1!$B$2:$L$546,8,0)&amp;", "&amp;VLOOKUP(P746,[1]Plan1!$B$2:$L$546,9,0)&amp;", CEP "&amp;VLOOKUP(P746,[1]Plan1!$B$2:$L$546,10,0)&amp;", "&amp;VLOOKUP(P746,[1]Plan1!$B$2:$L$546,11,0)</f>
        <v>AV PRESIDENTE LUCENA , 927, , BOM JARDIM , IVOTI , RS, CEP 93.900-000 , BR</v>
      </c>
      <c r="G746" s="92" t="s">
        <v>2654</v>
      </c>
      <c r="H746" s="92" t="s">
        <v>1185</v>
      </c>
      <c r="I746" s="101">
        <v>75</v>
      </c>
      <c r="J746" s="93"/>
      <c r="K746" s="94">
        <v>42068</v>
      </c>
      <c r="L746" s="39">
        <v>1336158</v>
      </c>
      <c r="P746" s="78">
        <v>94680311000192</v>
      </c>
    </row>
    <row r="747" spans="2:16" ht="13.5" customHeight="1" x14ac:dyDescent="0.2">
      <c r="B747" s="100" t="s">
        <v>30</v>
      </c>
      <c r="C747" s="92" t="s">
        <v>143</v>
      </c>
      <c r="D747" s="78">
        <v>94680311000192</v>
      </c>
      <c r="E747" s="92" t="str">
        <f t="shared" si="11"/>
        <v>94.680.311/0001-92</v>
      </c>
      <c r="F747" s="99" t="str">
        <f>VLOOKUP(P747,[1]Plan1!$B$2:$L$546,4,0)&amp;", "&amp;VLOOKUP(P747,[1]Plan1!$B$2:$L$546,5,0)&amp;", "&amp;VLOOKUP(P747,[1]Plan1!$B$2:$L$546,6,0)&amp;", "&amp;VLOOKUP(P747,[1]Plan1!$B$2:$L$546,7,0)&amp;", "&amp;VLOOKUP(P747,[1]Plan1!$B$2:$L$546,8,0)&amp;", "&amp;VLOOKUP(P747,[1]Plan1!$B$2:$L$546,9,0)&amp;", CEP "&amp;VLOOKUP(P747,[1]Plan1!$B$2:$L$546,10,0)&amp;", "&amp;VLOOKUP(P747,[1]Plan1!$B$2:$L$546,11,0)</f>
        <v>AV PRESIDENTE LUCENA , 927, , BOM JARDIM , IVOTI , RS, CEP 93.900-000 , BR</v>
      </c>
      <c r="G747" s="92" t="s">
        <v>2654</v>
      </c>
      <c r="H747" s="92" t="s">
        <v>1186</v>
      </c>
      <c r="I747" s="101">
        <v>50</v>
      </c>
      <c r="J747" s="93"/>
      <c r="K747" s="94">
        <v>42068</v>
      </c>
      <c r="L747" s="39">
        <v>1336159</v>
      </c>
      <c r="P747" s="78">
        <v>94680311000192</v>
      </c>
    </row>
    <row r="748" spans="2:16" ht="13.5" customHeight="1" x14ac:dyDescent="0.2">
      <c r="B748" s="100" t="s">
        <v>30</v>
      </c>
      <c r="C748" s="92" t="s">
        <v>143</v>
      </c>
      <c r="D748" s="78">
        <v>94680311000192</v>
      </c>
      <c r="E748" s="92" t="str">
        <f t="shared" si="11"/>
        <v>94.680.311/0001-92</v>
      </c>
      <c r="F748" s="99" t="str">
        <f>VLOOKUP(P748,[1]Plan1!$B$2:$L$546,4,0)&amp;", "&amp;VLOOKUP(P748,[1]Plan1!$B$2:$L$546,5,0)&amp;", "&amp;VLOOKUP(P748,[1]Plan1!$B$2:$L$546,6,0)&amp;", "&amp;VLOOKUP(P748,[1]Plan1!$B$2:$L$546,7,0)&amp;", "&amp;VLOOKUP(P748,[1]Plan1!$B$2:$L$546,8,0)&amp;", "&amp;VLOOKUP(P748,[1]Plan1!$B$2:$L$546,9,0)&amp;", CEP "&amp;VLOOKUP(P748,[1]Plan1!$B$2:$L$546,10,0)&amp;", "&amp;VLOOKUP(P748,[1]Plan1!$B$2:$L$546,11,0)</f>
        <v>AV PRESIDENTE LUCENA , 927, , BOM JARDIM , IVOTI , RS, CEP 93.900-000 , BR</v>
      </c>
      <c r="G748" s="92" t="s">
        <v>2654</v>
      </c>
      <c r="H748" s="92" t="s">
        <v>1187</v>
      </c>
      <c r="I748" s="101">
        <v>10</v>
      </c>
      <c r="J748" s="93"/>
      <c r="K748" s="94">
        <v>42068</v>
      </c>
      <c r="L748" s="39">
        <v>1336160</v>
      </c>
      <c r="P748" s="78">
        <v>94680311000192</v>
      </c>
    </row>
    <row r="749" spans="2:16" ht="13.5" customHeight="1" x14ac:dyDescent="0.2">
      <c r="B749" s="100" t="s">
        <v>30</v>
      </c>
      <c r="C749" s="92" t="s">
        <v>143</v>
      </c>
      <c r="D749" s="78">
        <v>94680311000192</v>
      </c>
      <c r="E749" s="92" t="str">
        <f t="shared" si="11"/>
        <v>94.680.311/0001-92</v>
      </c>
      <c r="F749" s="99" t="str">
        <f>VLOOKUP(P749,[1]Plan1!$B$2:$L$546,4,0)&amp;", "&amp;VLOOKUP(P749,[1]Plan1!$B$2:$L$546,5,0)&amp;", "&amp;VLOOKUP(P749,[1]Plan1!$B$2:$L$546,6,0)&amp;", "&amp;VLOOKUP(P749,[1]Plan1!$B$2:$L$546,7,0)&amp;", "&amp;VLOOKUP(P749,[1]Plan1!$B$2:$L$546,8,0)&amp;", "&amp;VLOOKUP(P749,[1]Plan1!$B$2:$L$546,9,0)&amp;", CEP "&amp;VLOOKUP(P749,[1]Plan1!$B$2:$L$546,10,0)&amp;", "&amp;VLOOKUP(P749,[1]Plan1!$B$2:$L$546,11,0)</f>
        <v>AV PRESIDENTE LUCENA , 927, , BOM JARDIM , IVOTI , RS, CEP 93.900-000 , BR</v>
      </c>
      <c r="G749" s="92" t="s">
        <v>2654</v>
      </c>
      <c r="H749" s="92" t="s">
        <v>1188</v>
      </c>
      <c r="I749" s="101">
        <v>70</v>
      </c>
      <c r="J749" s="93"/>
      <c r="K749" s="94">
        <v>42068</v>
      </c>
      <c r="L749" s="39">
        <v>1336161</v>
      </c>
      <c r="P749" s="78">
        <v>94680311000192</v>
      </c>
    </row>
    <row r="750" spans="2:16" ht="13.5" customHeight="1" x14ac:dyDescent="0.2">
      <c r="B750" s="100" t="s">
        <v>30</v>
      </c>
      <c r="C750" s="92" t="s">
        <v>143</v>
      </c>
      <c r="D750" s="78">
        <v>94680311000192</v>
      </c>
      <c r="E750" s="92" t="str">
        <f t="shared" si="11"/>
        <v>94.680.311/0001-92</v>
      </c>
      <c r="F750" s="99" t="str">
        <f>VLOOKUP(P750,[1]Plan1!$B$2:$L$546,4,0)&amp;", "&amp;VLOOKUP(P750,[1]Plan1!$B$2:$L$546,5,0)&amp;", "&amp;VLOOKUP(P750,[1]Plan1!$B$2:$L$546,6,0)&amp;", "&amp;VLOOKUP(P750,[1]Plan1!$B$2:$L$546,7,0)&amp;", "&amp;VLOOKUP(P750,[1]Plan1!$B$2:$L$546,8,0)&amp;", "&amp;VLOOKUP(P750,[1]Plan1!$B$2:$L$546,9,0)&amp;", CEP "&amp;VLOOKUP(P750,[1]Plan1!$B$2:$L$546,10,0)&amp;", "&amp;VLOOKUP(P750,[1]Plan1!$B$2:$L$546,11,0)</f>
        <v>AV PRESIDENTE LUCENA , 927, , BOM JARDIM , IVOTI , RS, CEP 93.900-000 , BR</v>
      </c>
      <c r="G750" s="92" t="s">
        <v>2654</v>
      </c>
      <c r="H750" s="92" t="s">
        <v>1189</v>
      </c>
      <c r="I750" s="101">
        <v>130</v>
      </c>
      <c r="J750" s="93"/>
      <c r="K750" s="94">
        <v>42068</v>
      </c>
      <c r="L750" s="39">
        <v>1336433</v>
      </c>
      <c r="P750" s="78">
        <v>94680311000192</v>
      </c>
    </row>
    <row r="751" spans="2:16" ht="13.5" customHeight="1" x14ac:dyDescent="0.2">
      <c r="B751" s="100" t="s">
        <v>30</v>
      </c>
      <c r="C751" s="92" t="s">
        <v>143</v>
      </c>
      <c r="D751" s="78">
        <v>94680311000192</v>
      </c>
      <c r="E751" s="92" t="str">
        <f t="shared" si="11"/>
        <v>94.680.311/0001-92</v>
      </c>
      <c r="F751" s="99" t="str">
        <f>VLOOKUP(P751,[1]Plan1!$B$2:$L$546,4,0)&amp;", "&amp;VLOOKUP(P751,[1]Plan1!$B$2:$L$546,5,0)&amp;", "&amp;VLOOKUP(P751,[1]Plan1!$B$2:$L$546,6,0)&amp;", "&amp;VLOOKUP(P751,[1]Plan1!$B$2:$L$546,7,0)&amp;", "&amp;VLOOKUP(P751,[1]Plan1!$B$2:$L$546,8,0)&amp;", "&amp;VLOOKUP(P751,[1]Plan1!$B$2:$L$546,9,0)&amp;", CEP "&amp;VLOOKUP(P751,[1]Plan1!$B$2:$L$546,10,0)&amp;", "&amp;VLOOKUP(P751,[1]Plan1!$B$2:$L$546,11,0)</f>
        <v>AV PRESIDENTE LUCENA , 927, , BOM JARDIM , IVOTI , RS, CEP 93.900-000 , BR</v>
      </c>
      <c r="G751" s="92" t="s">
        <v>2654</v>
      </c>
      <c r="H751" s="92" t="s">
        <v>1190</v>
      </c>
      <c r="I751" s="101">
        <v>50</v>
      </c>
      <c r="J751" s="93"/>
      <c r="K751" s="94">
        <v>42068</v>
      </c>
      <c r="L751" s="39">
        <v>1336434</v>
      </c>
      <c r="P751" s="78">
        <v>94680311000192</v>
      </c>
    </row>
    <row r="752" spans="2:16" ht="13.5" customHeight="1" x14ac:dyDescent="0.2">
      <c r="B752" s="100" t="s">
        <v>30</v>
      </c>
      <c r="C752" s="92" t="s">
        <v>143</v>
      </c>
      <c r="D752" s="78">
        <v>94680311000192</v>
      </c>
      <c r="E752" s="92" t="str">
        <f t="shared" si="11"/>
        <v>94.680.311/0001-92</v>
      </c>
      <c r="F752" s="99" t="str">
        <f>VLOOKUP(P752,[1]Plan1!$B$2:$L$546,4,0)&amp;", "&amp;VLOOKUP(P752,[1]Plan1!$B$2:$L$546,5,0)&amp;", "&amp;VLOOKUP(P752,[1]Plan1!$B$2:$L$546,6,0)&amp;", "&amp;VLOOKUP(P752,[1]Plan1!$B$2:$L$546,7,0)&amp;", "&amp;VLOOKUP(P752,[1]Plan1!$B$2:$L$546,8,0)&amp;", "&amp;VLOOKUP(P752,[1]Plan1!$B$2:$L$546,9,0)&amp;", CEP "&amp;VLOOKUP(P752,[1]Plan1!$B$2:$L$546,10,0)&amp;", "&amp;VLOOKUP(P752,[1]Plan1!$B$2:$L$546,11,0)</f>
        <v>AV PRESIDENTE LUCENA , 927, , BOM JARDIM , IVOTI , RS, CEP 93.900-000 , BR</v>
      </c>
      <c r="G752" s="92" t="s">
        <v>2654</v>
      </c>
      <c r="H752" s="92" t="s">
        <v>1191</v>
      </c>
      <c r="I752" s="101">
        <v>60</v>
      </c>
      <c r="J752" s="93"/>
      <c r="K752" s="94">
        <v>42083</v>
      </c>
      <c r="L752" s="39">
        <v>1336435</v>
      </c>
      <c r="P752" s="78">
        <v>94680311000192</v>
      </c>
    </row>
    <row r="753" spans="2:16" ht="13.5" customHeight="1" x14ac:dyDescent="0.2">
      <c r="B753" s="100" t="s">
        <v>30</v>
      </c>
      <c r="C753" s="92" t="s">
        <v>143</v>
      </c>
      <c r="D753" s="78">
        <v>94680311000192</v>
      </c>
      <c r="E753" s="92" t="str">
        <f t="shared" si="11"/>
        <v>94.680.311/0001-92</v>
      </c>
      <c r="F753" s="99" t="str">
        <f>VLOOKUP(P753,[1]Plan1!$B$2:$L$546,4,0)&amp;", "&amp;VLOOKUP(P753,[1]Plan1!$B$2:$L$546,5,0)&amp;", "&amp;VLOOKUP(P753,[1]Plan1!$B$2:$L$546,6,0)&amp;", "&amp;VLOOKUP(P753,[1]Plan1!$B$2:$L$546,7,0)&amp;", "&amp;VLOOKUP(P753,[1]Plan1!$B$2:$L$546,8,0)&amp;", "&amp;VLOOKUP(P753,[1]Plan1!$B$2:$L$546,9,0)&amp;", CEP "&amp;VLOOKUP(P753,[1]Plan1!$B$2:$L$546,10,0)&amp;", "&amp;VLOOKUP(P753,[1]Plan1!$B$2:$L$546,11,0)</f>
        <v>AV PRESIDENTE LUCENA , 927, , BOM JARDIM , IVOTI , RS, CEP 93.900-000 , BR</v>
      </c>
      <c r="G753" s="92" t="s">
        <v>2654</v>
      </c>
      <c r="H753" s="92" t="s">
        <v>1192</v>
      </c>
      <c r="I753" s="101">
        <v>192</v>
      </c>
      <c r="J753" s="93"/>
      <c r="K753" s="94">
        <v>42083</v>
      </c>
      <c r="L753" s="39">
        <v>1336436</v>
      </c>
      <c r="P753" s="78">
        <v>94680311000192</v>
      </c>
    </row>
    <row r="754" spans="2:16" ht="13.5" customHeight="1" x14ac:dyDescent="0.2">
      <c r="B754" s="100" t="s">
        <v>30</v>
      </c>
      <c r="C754" s="92" t="s">
        <v>143</v>
      </c>
      <c r="D754" s="78">
        <v>94680311000192</v>
      </c>
      <c r="E754" s="92" t="str">
        <f t="shared" si="11"/>
        <v>94.680.311/0001-92</v>
      </c>
      <c r="F754" s="99" t="str">
        <f>VLOOKUP(P754,[1]Plan1!$B$2:$L$546,4,0)&amp;", "&amp;VLOOKUP(P754,[1]Plan1!$B$2:$L$546,5,0)&amp;", "&amp;VLOOKUP(P754,[1]Plan1!$B$2:$L$546,6,0)&amp;", "&amp;VLOOKUP(P754,[1]Plan1!$B$2:$L$546,7,0)&amp;", "&amp;VLOOKUP(P754,[1]Plan1!$B$2:$L$546,8,0)&amp;", "&amp;VLOOKUP(P754,[1]Plan1!$B$2:$L$546,9,0)&amp;", CEP "&amp;VLOOKUP(P754,[1]Plan1!$B$2:$L$546,10,0)&amp;", "&amp;VLOOKUP(P754,[1]Plan1!$B$2:$L$546,11,0)</f>
        <v>AV PRESIDENTE LUCENA , 927, , BOM JARDIM , IVOTI , RS, CEP 93.900-000 , BR</v>
      </c>
      <c r="G754" s="92" t="s">
        <v>2654</v>
      </c>
      <c r="H754" s="92" t="s">
        <v>1193</v>
      </c>
      <c r="I754" s="101">
        <v>75</v>
      </c>
      <c r="J754" s="93"/>
      <c r="K754" s="94">
        <v>42083</v>
      </c>
      <c r="L754" s="39">
        <v>1336437</v>
      </c>
      <c r="P754" s="78">
        <v>94680311000192</v>
      </c>
    </row>
    <row r="755" spans="2:16" ht="13.5" customHeight="1" x14ac:dyDescent="0.2">
      <c r="B755" s="100" t="s">
        <v>30</v>
      </c>
      <c r="C755" s="92" t="s">
        <v>143</v>
      </c>
      <c r="D755" s="78">
        <v>94680311000192</v>
      </c>
      <c r="E755" s="92" t="str">
        <f t="shared" si="11"/>
        <v>94.680.311/0001-92</v>
      </c>
      <c r="F755" s="99" t="str">
        <f>VLOOKUP(P755,[1]Plan1!$B$2:$L$546,4,0)&amp;", "&amp;VLOOKUP(P755,[1]Plan1!$B$2:$L$546,5,0)&amp;", "&amp;VLOOKUP(P755,[1]Plan1!$B$2:$L$546,6,0)&amp;", "&amp;VLOOKUP(P755,[1]Plan1!$B$2:$L$546,7,0)&amp;", "&amp;VLOOKUP(P755,[1]Plan1!$B$2:$L$546,8,0)&amp;", "&amp;VLOOKUP(P755,[1]Plan1!$B$2:$L$546,9,0)&amp;", CEP "&amp;VLOOKUP(P755,[1]Plan1!$B$2:$L$546,10,0)&amp;", "&amp;VLOOKUP(P755,[1]Plan1!$B$2:$L$546,11,0)</f>
        <v>AV PRESIDENTE LUCENA , 927, , BOM JARDIM , IVOTI , RS, CEP 93.900-000 , BR</v>
      </c>
      <c r="G755" s="92" t="s">
        <v>2654</v>
      </c>
      <c r="H755" s="92" t="s">
        <v>1194</v>
      </c>
      <c r="I755" s="101">
        <v>100</v>
      </c>
      <c r="J755" s="93"/>
      <c r="K755" s="94">
        <v>42083</v>
      </c>
      <c r="L755" s="39">
        <v>1336438</v>
      </c>
      <c r="P755" s="78">
        <v>94680311000192</v>
      </c>
    </row>
    <row r="756" spans="2:16" ht="13.5" customHeight="1" x14ac:dyDescent="0.2">
      <c r="B756" s="100" t="s">
        <v>30</v>
      </c>
      <c r="C756" s="92" t="s">
        <v>143</v>
      </c>
      <c r="D756" s="78">
        <v>94680311000192</v>
      </c>
      <c r="E756" s="92" t="str">
        <f t="shared" si="11"/>
        <v>94.680.311/0001-92</v>
      </c>
      <c r="F756" s="99" t="str">
        <f>VLOOKUP(P756,[1]Plan1!$B$2:$L$546,4,0)&amp;", "&amp;VLOOKUP(P756,[1]Plan1!$B$2:$L$546,5,0)&amp;", "&amp;VLOOKUP(P756,[1]Plan1!$B$2:$L$546,6,0)&amp;", "&amp;VLOOKUP(P756,[1]Plan1!$B$2:$L$546,7,0)&amp;", "&amp;VLOOKUP(P756,[1]Plan1!$B$2:$L$546,8,0)&amp;", "&amp;VLOOKUP(P756,[1]Plan1!$B$2:$L$546,9,0)&amp;", CEP "&amp;VLOOKUP(P756,[1]Plan1!$B$2:$L$546,10,0)&amp;", "&amp;VLOOKUP(P756,[1]Plan1!$B$2:$L$546,11,0)</f>
        <v>AV PRESIDENTE LUCENA , 927, , BOM JARDIM , IVOTI , RS, CEP 93.900-000 , BR</v>
      </c>
      <c r="G756" s="92" t="s">
        <v>2654</v>
      </c>
      <c r="H756" s="92" t="s">
        <v>1195</v>
      </c>
      <c r="I756" s="101">
        <v>80</v>
      </c>
      <c r="J756" s="93"/>
      <c r="K756" s="94">
        <v>42083</v>
      </c>
      <c r="L756" s="39">
        <v>1337597</v>
      </c>
      <c r="P756" s="78">
        <v>94680311000192</v>
      </c>
    </row>
    <row r="757" spans="2:16" ht="13.5" customHeight="1" x14ac:dyDescent="0.2">
      <c r="B757" s="100" t="s">
        <v>30</v>
      </c>
      <c r="C757" s="92" t="s">
        <v>143</v>
      </c>
      <c r="D757" s="78">
        <v>94680311000192</v>
      </c>
      <c r="E757" s="92" t="str">
        <f t="shared" si="11"/>
        <v>94.680.311/0001-92</v>
      </c>
      <c r="F757" s="99" t="str">
        <f>VLOOKUP(P757,[1]Plan1!$B$2:$L$546,4,0)&amp;", "&amp;VLOOKUP(P757,[1]Plan1!$B$2:$L$546,5,0)&amp;", "&amp;VLOOKUP(P757,[1]Plan1!$B$2:$L$546,6,0)&amp;", "&amp;VLOOKUP(P757,[1]Plan1!$B$2:$L$546,7,0)&amp;", "&amp;VLOOKUP(P757,[1]Plan1!$B$2:$L$546,8,0)&amp;", "&amp;VLOOKUP(P757,[1]Plan1!$B$2:$L$546,9,0)&amp;", CEP "&amp;VLOOKUP(P757,[1]Plan1!$B$2:$L$546,10,0)&amp;", "&amp;VLOOKUP(P757,[1]Plan1!$B$2:$L$546,11,0)</f>
        <v>AV PRESIDENTE LUCENA , 927, , BOM JARDIM , IVOTI , RS, CEP 93.900-000 , BR</v>
      </c>
      <c r="G757" s="92" t="s">
        <v>2654</v>
      </c>
      <c r="H757" s="92" t="s">
        <v>1196</v>
      </c>
      <c r="I757" s="101">
        <v>45</v>
      </c>
      <c r="J757" s="93"/>
      <c r="K757" s="94">
        <v>42083</v>
      </c>
      <c r="L757" s="39">
        <v>1337598</v>
      </c>
      <c r="P757" s="78">
        <v>94680311000192</v>
      </c>
    </row>
    <row r="758" spans="2:16" ht="13.5" customHeight="1" x14ac:dyDescent="0.2">
      <c r="B758" s="100" t="s">
        <v>30</v>
      </c>
      <c r="C758" s="92" t="s">
        <v>143</v>
      </c>
      <c r="D758" s="78">
        <v>94680311000192</v>
      </c>
      <c r="E758" s="92" t="str">
        <f t="shared" si="11"/>
        <v>94.680.311/0001-92</v>
      </c>
      <c r="F758" s="99" t="str">
        <f>VLOOKUP(P758,[1]Plan1!$B$2:$L$546,4,0)&amp;", "&amp;VLOOKUP(P758,[1]Plan1!$B$2:$L$546,5,0)&amp;", "&amp;VLOOKUP(P758,[1]Plan1!$B$2:$L$546,6,0)&amp;", "&amp;VLOOKUP(P758,[1]Plan1!$B$2:$L$546,7,0)&amp;", "&amp;VLOOKUP(P758,[1]Plan1!$B$2:$L$546,8,0)&amp;", "&amp;VLOOKUP(P758,[1]Plan1!$B$2:$L$546,9,0)&amp;", CEP "&amp;VLOOKUP(P758,[1]Plan1!$B$2:$L$546,10,0)&amp;", "&amp;VLOOKUP(P758,[1]Plan1!$B$2:$L$546,11,0)</f>
        <v>AV PRESIDENTE LUCENA , 927, , BOM JARDIM , IVOTI , RS, CEP 93.900-000 , BR</v>
      </c>
      <c r="G758" s="92" t="s">
        <v>2654</v>
      </c>
      <c r="H758" s="92" t="s">
        <v>1197</v>
      </c>
      <c r="I758" s="101">
        <v>70</v>
      </c>
      <c r="J758" s="93"/>
      <c r="K758" s="94">
        <v>42088</v>
      </c>
      <c r="L758" s="39">
        <v>1347063</v>
      </c>
      <c r="P758" s="78">
        <v>94680311000192</v>
      </c>
    </row>
    <row r="759" spans="2:16" ht="13.5" customHeight="1" x14ac:dyDescent="0.2">
      <c r="B759" s="100" t="s">
        <v>30</v>
      </c>
      <c r="C759" s="92" t="s">
        <v>143</v>
      </c>
      <c r="D759" s="78">
        <v>94680311000192</v>
      </c>
      <c r="E759" s="92" t="str">
        <f t="shared" si="11"/>
        <v>94.680.311/0001-92</v>
      </c>
      <c r="F759" s="99" t="str">
        <f>VLOOKUP(P759,[1]Plan1!$B$2:$L$546,4,0)&amp;", "&amp;VLOOKUP(P759,[1]Plan1!$B$2:$L$546,5,0)&amp;", "&amp;VLOOKUP(P759,[1]Plan1!$B$2:$L$546,6,0)&amp;", "&amp;VLOOKUP(P759,[1]Plan1!$B$2:$L$546,7,0)&amp;", "&amp;VLOOKUP(P759,[1]Plan1!$B$2:$L$546,8,0)&amp;", "&amp;VLOOKUP(P759,[1]Plan1!$B$2:$L$546,9,0)&amp;", CEP "&amp;VLOOKUP(P759,[1]Plan1!$B$2:$L$546,10,0)&amp;", "&amp;VLOOKUP(P759,[1]Plan1!$B$2:$L$546,11,0)</f>
        <v>AV PRESIDENTE LUCENA , 927, , BOM JARDIM , IVOTI , RS, CEP 93.900-000 , BR</v>
      </c>
      <c r="G759" s="92" t="s">
        <v>2654</v>
      </c>
      <c r="H759" s="92" t="s">
        <v>1198</v>
      </c>
      <c r="I759" s="101">
        <v>80</v>
      </c>
      <c r="J759" s="93"/>
      <c r="K759" s="94">
        <v>42083</v>
      </c>
      <c r="L759" s="39">
        <v>1337599</v>
      </c>
      <c r="P759" s="78">
        <v>94680311000192</v>
      </c>
    </row>
    <row r="760" spans="2:16" ht="13.5" customHeight="1" x14ac:dyDescent="0.2">
      <c r="B760" s="100" t="s">
        <v>30</v>
      </c>
      <c r="C760" s="92" t="s">
        <v>143</v>
      </c>
      <c r="D760" s="78">
        <v>94680311000192</v>
      </c>
      <c r="E760" s="92" t="str">
        <f t="shared" si="11"/>
        <v>94.680.311/0001-92</v>
      </c>
      <c r="F760" s="99" t="str">
        <f>VLOOKUP(P760,[1]Plan1!$B$2:$L$546,4,0)&amp;", "&amp;VLOOKUP(P760,[1]Plan1!$B$2:$L$546,5,0)&amp;", "&amp;VLOOKUP(P760,[1]Plan1!$B$2:$L$546,6,0)&amp;", "&amp;VLOOKUP(P760,[1]Plan1!$B$2:$L$546,7,0)&amp;", "&amp;VLOOKUP(P760,[1]Plan1!$B$2:$L$546,8,0)&amp;", "&amp;VLOOKUP(P760,[1]Plan1!$B$2:$L$546,9,0)&amp;", CEP "&amp;VLOOKUP(P760,[1]Plan1!$B$2:$L$546,10,0)&amp;", "&amp;VLOOKUP(P760,[1]Plan1!$B$2:$L$546,11,0)</f>
        <v>AV PRESIDENTE LUCENA , 927, , BOM JARDIM , IVOTI , RS, CEP 93.900-000 , BR</v>
      </c>
      <c r="G760" s="92" t="s">
        <v>2654</v>
      </c>
      <c r="H760" s="92" t="s">
        <v>1199</v>
      </c>
      <c r="I760" s="101">
        <v>200</v>
      </c>
      <c r="J760" s="93"/>
      <c r="K760" s="94">
        <v>42083</v>
      </c>
      <c r="L760" s="39">
        <v>1337600</v>
      </c>
      <c r="P760" s="78">
        <v>94680311000192</v>
      </c>
    </row>
    <row r="761" spans="2:16" ht="13.5" customHeight="1" x14ac:dyDescent="0.2">
      <c r="B761" s="100" t="s">
        <v>30</v>
      </c>
      <c r="C761" s="92" t="s">
        <v>143</v>
      </c>
      <c r="D761" s="78">
        <v>94680311000192</v>
      </c>
      <c r="E761" s="92" t="str">
        <f t="shared" si="11"/>
        <v>94.680.311/0001-92</v>
      </c>
      <c r="F761" s="99" t="str">
        <f>VLOOKUP(P761,[1]Plan1!$B$2:$L$546,4,0)&amp;", "&amp;VLOOKUP(P761,[1]Plan1!$B$2:$L$546,5,0)&amp;", "&amp;VLOOKUP(P761,[1]Plan1!$B$2:$L$546,6,0)&amp;", "&amp;VLOOKUP(P761,[1]Plan1!$B$2:$L$546,7,0)&amp;", "&amp;VLOOKUP(P761,[1]Plan1!$B$2:$L$546,8,0)&amp;", "&amp;VLOOKUP(P761,[1]Plan1!$B$2:$L$546,9,0)&amp;", CEP "&amp;VLOOKUP(P761,[1]Plan1!$B$2:$L$546,10,0)&amp;", "&amp;VLOOKUP(P761,[1]Plan1!$B$2:$L$546,11,0)</f>
        <v>AV PRESIDENTE LUCENA , 927, , BOM JARDIM , IVOTI , RS, CEP 93.900-000 , BR</v>
      </c>
      <c r="G761" s="92" t="s">
        <v>2654</v>
      </c>
      <c r="H761" s="92" t="s">
        <v>1200</v>
      </c>
      <c r="I761" s="101">
        <v>120</v>
      </c>
      <c r="J761" s="93"/>
      <c r="K761" s="94">
        <v>42083</v>
      </c>
      <c r="L761" s="39">
        <v>1337601</v>
      </c>
      <c r="P761" s="78">
        <v>94680311000192</v>
      </c>
    </row>
    <row r="762" spans="2:16" ht="13.5" customHeight="1" x14ac:dyDescent="0.2">
      <c r="B762" s="100" t="s">
        <v>30</v>
      </c>
      <c r="C762" s="92" t="s">
        <v>143</v>
      </c>
      <c r="D762" s="78">
        <v>94680311000192</v>
      </c>
      <c r="E762" s="92" t="str">
        <f t="shared" si="11"/>
        <v>94.680.311/0001-92</v>
      </c>
      <c r="F762" s="99" t="str">
        <f>VLOOKUP(P762,[1]Plan1!$B$2:$L$546,4,0)&amp;", "&amp;VLOOKUP(P762,[1]Plan1!$B$2:$L$546,5,0)&amp;", "&amp;VLOOKUP(P762,[1]Plan1!$B$2:$L$546,6,0)&amp;", "&amp;VLOOKUP(P762,[1]Plan1!$B$2:$L$546,7,0)&amp;", "&amp;VLOOKUP(P762,[1]Plan1!$B$2:$L$546,8,0)&amp;", "&amp;VLOOKUP(P762,[1]Plan1!$B$2:$L$546,9,0)&amp;", CEP "&amp;VLOOKUP(P762,[1]Plan1!$B$2:$L$546,10,0)&amp;", "&amp;VLOOKUP(P762,[1]Plan1!$B$2:$L$546,11,0)</f>
        <v>AV PRESIDENTE LUCENA , 927, , BOM JARDIM , IVOTI , RS, CEP 93.900-000 , BR</v>
      </c>
      <c r="G762" s="92" t="s">
        <v>2654</v>
      </c>
      <c r="H762" s="92" t="s">
        <v>1201</v>
      </c>
      <c r="I762" s="101">
        <v>60</v>
      </c>
      <c r="J762" s="93"/>
      <c r="K762" s="94">
        <v>42083</v>
      </c>
      <c r="L762" s="39">
        <v>1337602</v>
      </c>
      <c r="P762" s="78">
        <v>94680311000192</v>
      </c>
    </row>
    <row r="763" spans="2:16" ht="13.5" customHeight="1" x14ac:dyDescent="0.2">
      <c r="B763" s="100" t="s">
        <v>30</v>
      </c>
      <c r="C763" s="92" t="s">
        <v>143</v>
      </c>
      <c r="D763" s="78">
        <v>94680311000192</v>
      </c>
      <c r="E763" s="92" t="str">
        <f t="shared" si="11"/>
        <v>94.680.311/0001-92</v>
      </c>
      <c r="F763" s="99" t="str">
        <f>VLOOKUP(P763,[1]Plan1!$B$2:$L$546,4,0)&amp;", "&amp;VLOOKUP(P763,[1]Plan1!$B$2:$L$546,5,0)&amp;", "&amp;VLOOKUP(P763,[1]Plan1!$B$2:$L$546,6,0)&amp;", "&amp;VLOOKUP(P763,[1]Plan1!$B$2:$L$546,7,0)&amp;", "&amp;VLOOKUP(P763,[1]Plan1!$B$2:$L$546,8,0)&amp;", "&amp;VLOOKUP(P763,[1]Plan1!$B$2:$L$546,9,0)&amp;", CEP "&amp;VLOOKUP(P763,[1]Plan1!$B$2:$L$546,10,0)&amp;", "&amp;VLOOKUP(P763,[1]Plan1!$B$2:$L$546,11,0)</f>
        <v>AV PRESIDENTE LUCENA , 927, , BOM JARDIM , IVOTI , RS, CEP 93.900-000 , BR</v>
      </c>
      <c r="G763" s="92" t="s">
        <v>2654</v>
      </c>
      <c r="H763" s="92" t="s">
        <v>1202</v>
      </c>
      <c r="I763" s="101">
        <v>120</v>
      </c>
      <c r="J763" s="93"/>
      <c r="K763" s="94">
        <v>42083</v>
      </c>
      <c r="L763" s="39">
        <v>1337603</v>
      </c>
      <c r="P763" s="78">
        <v>94680311000192</v>
      </c>
    </row>
    <row r="764" spans="2:16" ht="13.5" customHeight="1" x14ac:dyDescent="0.2">
      <c r="B764" s="100" t="s">
        <v>30</v>
      </c>
      <c r="C764" s="92" t="s">
        <v>143</v>
      </c>
      <c r="D764" s="78">
        <v>94680311000192</v>
      </c>
      <c r="E764" s="92" t="str">
        <f t="shared" si="11"/>
        <v>94.680.311/0001-92</v>
      </c>
      <c r="F764" s="99" t="str">
        <f>VLOOKUP(P764,[1]Plan1!$B$2:$L$546,4,0)&amp;", "&amp;VLOOKUP(P764,[1]Plan1!$B$2:$L$546,5,0)&amp;", "&amp;VLOOKUP(P764,[1]Plan1!$B$2:$L$546,6,0)&amp;", "&amp;VLOOKUP(P764,[1]Plan1!$B$2:$L$546,7,0)&amp;", "&amp;VLOOKUP(P764,[1]Plan1!$B$2:$L$546,8,0)&amp;", "&amp;VLOOKUP(P764,[1]Plan1!$B$2:$L$546,9,0)&amp;", CEP "&amp;VLOOKUP(P764,[1]Plan1!$B$2:$L$546,10,0)&amp;", "&amp;VLOOKUP(P764,[1]Plan1!$B$2:$L$546,11,0)</f>
        <v>AV PRESIDENTE LUCENA , 927, , BOM JARDIM , IVOTI , RS, CEP 93.900-000 , BR</v>
      </c>
      <c r="G764" s="92" t="s">
        <v>2654</v>
      </c>
      <c r="H764" s="92" t="s">
        <v>1203</v>
      </c>
      <c r="I764" s="101">
        <v>60</v>
      </c>
      <c r="J764" s="93"/>
      <c r="K764" s="94">
        <v>42088</v>
      </c>
      <c r="L764" s="39">
        <v>1347064</v>
      </c>
      <c r="P764" s="78">
        <v>94680311000192</v>
      </c>
    </row>
    <row r="765" spans="2:16" ht="13.5" customHeight="1" x14ac:dyDescent="0.2">
      <c r="B765" s="100" t="s">
        <v>30</v>
      </c>
      <c r="C765" s="92" t="s">
        <v>143</v>
      </c>
      <c r="D765" s="78">
        <v>94680311000192</v>
      </c>
      <c r="E765" s="92" t="str">
        <f t="shared" si="11"/>
        <v>94.680.311/0001-92</v>
      </c>
      <c r="F765" s="99" t="str">
        <f>VLOOKUP(P765,[1]Plan1!$B$2:$L$546,4,0)&amp;", "&amp;VLOOKUP(P765,[1]Plan1!$B$2:$L$546,5,0)&amp;", "&amp;VLOOKUP(P765,[1]Plan1!$B$2:$L$546,6,0)&amp;", "&amp;VLOOKUP(P765,[1]Plan1!$B$2:$L$546,7,0)&amp;", "&amp;VLOOKUP(P765,[1]Plan1!$B$2:$L$546,8,0)&amp;", "&amp;VLOOKUP(P765,[1]Plan1!$B$2:$L$546,9,0)&amp;", CEP "&amp;VLOOKUP(P765,[1]Plan1!$B$2:$L$546,10,0)&amp;", "&amp;VLOOKUP(P765,[1]Plan1!$B$2:$L$546,11,0)</f>
        <v>AV PRESIDENTE LUCENA , 927, , BOM JARDIM , IVOTI , RS, CEP 93.900-000 , BR</v>
      </c>
      <c r="G765" s="92" t="s">
        <v>2654</v>
      </c>
      <c r="H765" s="92" t="s">
        <v>1204</v>
      </c>
      <c r="I765" s="101">
        <v>75</v>
      </c>
      <c r="J765" s="93"/>
      <c r="K765" s="94">
        <v>42083</v>
      </c>
      <c r="L765" s="39">
        <v>1337604</v>
      </c>
      <c r="P765" s="78">
        <v>94680311000192</v>
      </c>
    </row>
    <row r="766" spans="2:16" ht="13.5" customHeight="1" x14ac:dyDescent="0.2">
      <c r="B766" s="100" t="s">
        <v>30</v>
      </c>
      <c r="C766" s="92" t="s">
        <v>143</v>
      </c>
      <c r="D766" s="78">
        <v>94680311000192</v>
      </c>
      <c r="E766" s="92" t="str">
        <f t="shared" si="11"/>
        <v>94.680.311/0001-92</v>
      </c>
      <c r="F766" s="99" t="str">
        <f>VLOOKUP(P766,[1]Plan1!$B$2:$L$546,4,0)&amp;", "&amp;VLOOKUP(P766,[1]Plan1!$B$2:$L$546,5,0)&amp;", "&amp;VLOOKUP(P766,[1]Plan1!$B$2:$L$546,6,0)&amp;", "&amp;VLOOKUP(P766,[1]Plan1!$B$2:$L$546,7,0)&amp;", "&amp;VLOOKUP(P766,[1]Plan1!$B$2:$L$546,8,0)&amp;", "&amp;VLOOKUP(P766,[1]Plan1!$B$2:$L$546,9,0)&amp;", CEP "&amp;VLOOKUP(P766,[1]Plan1!$B$2:$L$546,10,0)&amp;", "&amp;VLOOKUP(P766,[1]Plan1!$B$2:$L$546,11,0)</f>
        <v>AV PRESIDENTE LUCENA , 927, , BOM JARDIM , IVOTI , RS, CEP 93.900-000 , BR</v>
      </c>
      <c r="G766" s="92" t="s">
        <v>2654</v>
      </c>
      <c r="H766" s="92" t="s">
        <v>1205</v>
      </c>
      <c r="I766" s="101">
        <v>170</v>
      </c>
      <c r="J766" s="93"/>
      <c r="K766" s="94">
        <v>42083</v>
      </c>
      <c r="L766" s="39">
        <v>1337321</v>
      </c>
      <c r="P766" s="78">
        <v>94680311000192</v>
      </c>
    </row>
    <row r="767" spans="2:16" ht="13.5" customHeight="1" x14ac:dyDescent="0.2">
      <c r="B767" s="100" t="s">
        <v>30</v>
      </c>
      <c r="C767" s="92" t="s">
        <v>143</v>
      </c>
      <c r="D767" s="78">
        <v>94680311000192</v>
      </c>
      <c r="E767" s="92" t="str">
        <f t="shared" si="11"/>
        <v>94.680.311/0001-92</v>
      </c>
      <c r="F767" s="99" t="str">
        <f>VLOOKUP(P767,[1]Plan1!$B$2:$L$546,4,0)&amp;", "&amp;VLOOKUP(P767,[1]Plan1!$B$2:$L$546,5,0)&amp;", "&amp;VLOOKUP(P767,[1]Plan1!$B$2:$L$546,6,0)&amp;", "&amp;VLOOKUP(P767,[1]Plan1!$B$2:$L$546,7,0)&amp;", "&amp;VLOOKUP(P767,[1]Plan1!$B$2:$L$546,8,0)&amp;", "&amp;VLOOKUP(P767,[1]Plan1!$B$2:$L$546,9,0)&amp;", CEP "&amp;VLOOKUP(P767,[1]Plan1!$B$2:$L$546,10,0)&amp;", "&amp;VLOOKUP(P767,[1]Plan1!$B$2:$L$546,11,0)</f>
        <v>AV PRESIDENTE LUCENA , 927, , BOM JARDIM , IVOTI , RS, CEP 93.900-000 , BR</v>
      </c>
      <c r="G767" s="92" t="s">
        <v>2654</v>
      </c>
      <c r="H767" s="92" t="s">
        <v>1206</v>
      </c>
      <c r="I767" s="101">
        <v>80</v>
      </c>
      <c r="J767" s="93"/>
      <c r="K767" s="94">
        <v>42083</v>
      </c>
      <c r="L767" s="39">
        <v>1337605</v>
      </c>
      <c r="P767" s="78">
        <v>94680311000192</v>
      </c>
    </row>
    <row r="768" spans="2:16" ht="13.5" customHeight="1" x14ac:dyDescent="0.2">
      <c r="B768" s="100" t="s">
        <v>30</v>
      </c>
      <c r="C768" s="92" t="s">
        <v>143</v>
      </c>
      <c r="D768" s="78">
        <v>94680311000192</v>
      </c>
      <c r="E768" s="92" t="str">
        <f t="shared" si="11"/>
        <v>94.680.311/0001-92</v>
      </c>
      <c r="F768" s="99" t="str">
        <f>VLOOKUP(P768,[1]Plan1!$B$2:$L$546,4,0)&amp;", "&amp;VLOOKUP(P768,[1]Plan1!$B$2:$L$546,5,0)&amp;", "&amp;VLOOKUP(P768,[1]Plan1!$B$2:$L$546,6,0)&amp;", "&amp;VLOOKUP(P768,[1]Plan1!$B$2:$L$546,7,0)&amp;", "&amp;VLOOKUP(P768,[1]Plan1!$B$2:$L$546,8,0)&amp;", "&amp;VLOOKUP(P768,[1]Plan1!$B$2:$L$546,9,0)&amp;", CEP "&amp;VLOOKUP(P768,[1]Plan1!$B$2:$L$546,10,0)&amp;", "&amp;VLOOKUP(P768,[1]Plan1!$B$2:$L$546,11,0)</f>
        <v>AV PRESIDENTE LUCENA , 927, , BOM JARDIM , IVOTI , RS, CEP 93.900-000 , BR</v>
      </c>
      <c r="G768" s="92" t="s">
        <v>2654</v>
      </c>
      <c r="H768" s="92" t="s">
        <v>1207</v>
      </c>
      <c r="I768" s="101">
        <v>80</v>
      </c>
      <c r="J768" s="93"/>
      <c r="K768" s="94">
        <v>42083</v>
      </c>
      <c r="L768" s="39">
        <v>1338080</v>
      </c>
      <c r="P768" s="78">
        <v>94680311000192</v>
      </c>
    </row>
    <row r="769" spans="2:16" ht="13.5" customHeight="1" x14ac:dyDescent="0.2">
      <c r="B769" s="100" t="s">
        <v>30</v>
      </c>
      <c r="C769" s="92" t="s">
        <v>143</v>
      </c>
      <c r="D769" s="78">
        <v>94680311000192</v>
      </c>
      <c r="E769" s="92" t="str">
        <f t="shared" si="11"/>
        <v>94.680.311/0001-92</v>
      </c>
      <c r="F769" s="99" t="str">
        <f>VLOOKUP(P769,[1]Plan1!$B$2:$L$546,4,0)&amp;", "&amp;VLOOKUP(P769,[1]Plan1!$B$2:$L$546,5,0)&amp;", "&amp;VLOOKUP(P769,[1]Plan1!$B$2:$L$546,6,0)&amp;", "&amp;VLOOKUP(P769,[1]Plan1!$B$2:$L$546,7,0)&amp;", "&amp;VLOOKUP(P769,[1]Plan1!$B$2:$L$546,8,0)&amp;", "&amp;VLOOKUP(P769,[1]Plan1!$B$2:$L$546,9,0)&amp;", CEP "&amp;VLOOKUP(P769,[1]Plan1!$B$2:$L$546,10,0)&amp;", "&amp;VLOOKUP(P769,[1]Plan1!$B$2:$L$546,11,0)</f>
        <v>AV PRESIDENTE LUCENA , 927, , BOM JARDIM , IVOTI , RS, CEP 93.900-000 , BR</v>
      </c>
      <c r="G769" s="92" t="s">
        <v>2654</v>
      </c>
      <c r="H769" s="92" t="s">
        <v>1208</v>
      </c>
      <c r="I769" s="101">
        <v>65</v>
      </c>
      <c r="J769" s="93"/>
      <c r="K769" s="94">
        <v>42083</v>
      </c>
      <c r="L769" s="39">
        <v>1338343</v>
      </c>
      <c r="P769" s="78">
        <v>94680311000192</v>
      </c>
    </row>
    <row r="770" spans="2:16" ht="13.5" customHeight="1" x14ac:dyDescent="0.2">
      <c r="B770" s="100" t="s">
        <v>30</v>
      </c>
      <c r="C770" s="92" t="s">
        <v>143</v>
      </c>
      <c r="D770" s="78">
        <v>94680311000192</v>
      </c>
      <c r="E770" s="92" t="str">
        <f t="shared" si="11"/>
        <v>94.680.311/0001-92</v>
      </c>
      <c r="F770" s="99" t="str">
        <f>VLOOKUP(P770,[1]Plan1!$B$2:$L$546,4,0)&amp;", "&amp;VLOOKUP(P770,[1]Plan1!$B$2:$L$546,5,0)&amp;", "&amp;VLOOKUP(P770,[1]Plan1!$B$2:$L$546,6,0)&amp;", "&amp;VLOOKUP(P770,[1]Plan1!$B$2:$L$546,7,0)&amp;", "&amp;VLOOKUP(P770,[1]Plan1!$B$2:$L$546,8,0)&amp;", "&amp;VLOOKUP(P770,[1]Plan1!$B$2:$L$546,9,0)&amp;", CEP "&amp;VLOOKUP(P770,[1]Plan1!$B$2:$L$546,10,0)&amp;", "&amp;VLOOKUP(P770,[1]Plan1!$B$2:$L$546,11,0)</f>
        <v>AV PRESIDENTE LUCENA , 927, , BOM JARDIM , IVOTI , RS, CEP 93.900-000 , BR</v>
      </c>
      <c r="G770" s="92" t="s">
        <v>2654</v>
      </c>
      <c r="H770" s="92" t="s">
        <v>1209</v>
      </c>
      <c r="I770" s="101">
        <v>300</v>
      </c>
      <c r="J770" s="93"/>
      <c r="K770" s="94">
        <v>42083</v>
      </c>
      <c r="L770" s="39">
        <v>1338344</v>
      </c>
      <c r="P770" s="78">
        <v>94680311000192</v>
      </c>
    </row>
    <row r="771" spans="2:16" ht="13.5" customHeight="1" x14ac:dyDescent="0.2">
      <c r="B771" s="100" t="s">
        <v>30</v>
      </c>
      <c r="C771" s="92" t="s">
        <v>143</v>
      </c>
      <c r="D771" s="78">
        <v>94680311000192</v>
      </c>
      <c r="E771" s="92" t="str">
        <f t="shared" si="11"/>
        <v>94.680.311/0001-92</v>
      </c>
      <c r="F771" s="99" t="str">
        <f>VLOOKUP(P771,[1]Plan1!$B$2:$L$546,4,0)&amp;", "&amp;VLOOKUP(P771,[1]Plan1!$B$2:$L$546,5,0)&amp;", "&amp;VLOOKUP(P771,[1]Plan1!$B$2:$L$546,6,0)&amp;", "&amp;VLOOKUP(P771,[1]Plan1!$B$2:$L$546,7,0)&amp;", "&amp;VLOOKUP(P771,[1]Plan1!$B$2:$L$546,8,0)&amp;", "&amp;VLOOKUP(P771,[1]Plan1!$B$2:$L$546,9,0)&amp;", CEP "&amp;VLOOKUP(P771,[1]Plan1!$B$2:$L$546,10,0)&amp;", "&amp;VLOOKUP(P771,[1]Plan1!$B$2:$L$546,11,0)</f>
        <v>AV PRESIDENTE LUCENA , 927, , BOM JARDIM , IVOTI , RS, CEP 93.900-000 , BR</v>
      </c>
      <c r="G771" s="92" t="s">
        <v>2654</v>
      </c>
      <c r="H771" s="92" t="s">
        <v>1210</v>
      </c>
      <c r="I771" s="101">
        <v>180</v>
      </c>
      <c r="J771" s="93"/>
      <c r="K771" s="94">
        <v>42083</v>
      </c>
      <c r="L771" s="39">
        <v>1338345</v>
      </c>
      <c r="P771" s="78">
        <v>94680311000192</v>
      </c>
    </row>
    <row r="772" spans="2:16" ht="13.5" customHeight="1" x14ac:dyDescent="0.2">
      <c r="B772" s="100" t="s">
        <v>30</v>
      </c>
      <c r="C772" s="92" t="s">
        <v>143</v>
      </c>
      <c r="D772" s="78">
        <v>94680311000192</v>
      </c>
      <c r="E772" s="92" t="str">
        <f t="shared" si="11"/>
        <v>94.680.311/0001-92</v>
      </c>
      <c r="F772" s="99" t="str">
        <f>VLOOKUP(P772,[1]Plan1!$B$2:$L$546,4,0)&amp;", "&amp;VLOOKUP(P772,[1]Plan1!$B$2:$L$546,5,0)&amp;", "&amp;VLOOKUP(P772,[1]Plan1!$B$2:$L$546,6,0)&amp;", "&amp;VLOOKUP(P772,[1]Plan1!$B$2:$L$546,7,0)&amp;", "&amp;VLOOKUP(P772,[1]Plan1!$B$2:$L$546,8,0)&amp;", "&amp;VLOOKUP(P772,[1]Plan1!$B$2:$L$546,9,0)&amp;", CEP "&amp;VLOOKUP(P772,[1]Plan1!$B$2:$L$546,10,0)&amp;", "&amp;VLOOKUP(P772,[1]Plan1!$B$2:$L$546,11,0)</f>
        <v>AV PRESIDENTE LUCENA , 927, , BOM JARDIM , IVOTI , RS, CEP 93.900-000 , BR</v>
      </c>
      <c r="G772" s="92" t="s">
        <v>2654</v>
      </c>
      <c r="H772" s="92" t="s">
        <v>1211</v>
      </c>
      <c r="I772" s="101">
        <v>90</v>
      </c>
      <c r="J772" s="93"/>
      <c r="K772" s="94">
        <v>42083</v>
      </c>
      <c r="L772" s="39">
        <v>1338346</v>
      </c>
      <c r="P772" s="78">
        <v>94680311000192</v>
      </c>
    </row>
    <row r="773" spans="2:16" ht="13.5" customHeight="1" x14ac:dyDescent="0.2">
      <c r="B773" s="100" t="s">
        <v>30</v>
      </c>
      <c r="C773" s="92" t="s">
        <v>143</v>
      </c>
      <c r="D773" s="78">
        <v>94680311000192</v>
      </c>
      <c r="E773" s="92" t="str">
        <f t="shared" si="11"/>
        <v>94.680.311/0001-92</v>
      </c>
      <c r="F773" s="99" t="str">
        <f>VLOOKUP(P773,[1]Plan1!$B$2:$L$546,4,0)&amp;", "&amp;VLOOKUP(P773,[1]Plan1!$B$2:$L$546,5,0)&amp;", "&amp;VLOOKUP(P773,[1]Plan1!$B$2:$L$546,6,0)&amp;", "&amp;VLOOKUP(P773,[1]Plan1!$B$2:$L$546,7,0)&amp;", "&amp;VLOOKUP(P773,[1]Plan1!$B$2:$L$546,8,0)&amp;", "&amp;VLOOKUP(P773,[1]Plan1!$B$2:$L$546,9,0)&amp;", CEP "&amp;VLOOKUP(P773,[1]Plan1!$B$2:$L$546,10,0)&amp;", "&amp;VLOOKUP(P773,[1]Plan1!$B$2:$L$546,11,0)</f>
        <v>AV PRESIDENTE LUCENA , 927, , BOM JARDIM , IVOTI , RS, CEP 93.900-000 , BR</v>
      </c>
      <c r="G773" s="92" t="s">
        <v>2654</v>
      </c>
      <c r="H773" s="92" t="s">
        <v>1212</v>
      </c>
      <c r="I773" s="101">
        <v>65</v>
      </c>
      <c r="J773" s="93"/>
      <c r="K773" s="94">
        <v>42083</v>
      </c>
      <c r="L773" s="39">
        <v>1338347</v>
      </c>
      <c r="P773" s="78">
        <v>94680311000192</v>
      </c>
    </row>
    <row r="774" spans="2:16" ht="13.5" customHeight="1" x14ac:dyDescent="0.2">
      <c r="B774" s="100" t="s">
        <v>30</v>
      </c>
      <c r="C774" s="92" t="s">
        <v>143</v>
      </c>
      <c r="D774" s="78">
        <v>94680311000192</v>
      </c>
      <c r="E774" s="92" t="str">
        <f t="shared" ref="E774:E837" si="12">IF(LEN(P774),TEXT(P774,"00"".""000"".""000""/""0000""-""00"),P774)</f>
        <v>94.680.311/0001-92</v>
      </c>
      <c r="F774" s="99" t="str">
        <f>VLOOKUP(P774,[1]Plan1!$B$2:$L$546,4,0)&amp;", "&amp;VLOOKUP(P774,[1]Plan1!$B$2:$L$546,5,0)&amp;", "&amp;VLOOKUP(P774,[1]Plan1!$B$2:$L$546,6,0)&amp;", "&amp;VLOOKUP(P774,[1]Plan1!$B$2:$L$546,7,0)&amp;", "&amp;VLOOKUP(P774,[1]Plan1!$B$2:$L$546,8,0)&amp;", "&amp;VLOOKUP(P774,[1]Plan1!$B$2:$L$546,9,0)&amp;", CEP "&amp;VLOOKUP(P774,[1]Plan1!$B$2:$L$546,10,0)&amp;", "&amp;VLOOKUP(P774,[1]Plan1!$B$2:$L$546,11,0)</f>
        <v>AV PRESIDENTE LUCENA , 927, , BOM JARDIM , IVOTI , RS, CEP 93.900-000 , BR</v>
      </c>
      <c r="G774" s="92" t="s">
        <v>2654</v>
      </c>
      <c r="H774" s="92" t="s">
        <v>1213</v>
      </c>
      <c r="I774" s="101">
        <v>25</v>
      </c>
      <c r="J774" s="93"/>
      <c r="K774" s="94">
        <v>42083</v>
      </c>
      <c r="L774" s="39">
        <v>1338348</v>
      </c>
      <c r="P774" s="78">
        <v>94680311000192</v>
      </c>
    </row>
    <row r="775" spans="2:16" ht="13.5" customHeight="1" x14ac:dyDescent="0.2">
      <c r="B775" s="100" t="s">
        <v>30</v>
      </c>
      <c r="C775" s="92" t="s">
        <v>143</v>
      </c>
      <c r="D775" s="78">
        <v>94680311000192</v>
      </c>
      <c r="E775" s="92" t="str">
        <f t="shared" si="12"/>
        <v>94.680.311/0001-92</v>
      </c>
      <c r="F775" s="99" t="str">
        <f>VLOOKUP(P775,[1]Plan1!$B$2:$L$546,4,0)&amp;", "&amp;VLOOKUP(P775,[1]Plan1!$B$2:$L$546,5,0)&amp;", "&amp;VLOOKUP(P775,[1]Plan1!$B$2:$L$546,6,0)&amp;", "&amp;VLOOKUP(P775,[1]Plan1!$B$2:$L$546,7,0)&amp;", "&amp;VLOOKUP(P775,[1]Plan1!$B$2:$L$546,8,0)&amp;", "&amp;VLOOKUP(P775,[1]Plan1!$B$2:$L$546,9,0)&amp;", CEP "&amp;VLOOKUP(P775,[1]Plan1!$B$2:$L$546,10,0)&amp;", "&amp;VLOOKUP(P775,[1]Plan1!$B$2:$L$546,11,0)</f>
        <v>AV PRESIDENTE LUCENA , 927, , BOM JARDIM , IVOTI , RS, CEP 93.900-000 , BR</v>
      </c>
      <c r="G775" s="92" t="s">
        <v>2654</v>
      </c>
      <c r="H775" s="92" t="s">
        <v>1214</v>
      </c>
      <c r="I775" s="101">
        <v>60</v>
      </c>
      <c r="J775" s="93"/>
      <c r="K775" s="94">
        <v>42083</v>
      </c>
      <c r="L775" s="39">
        <v>1338823</v>
      </c>
      <c r="P775" s="78">
        <v>94680311000192</v>
      </c>
    </row>
    <row r="776" spans="2:16" ht="13.5" customHeight="1" x14ac:dyDescent="0.2">
      <c r="B776" s="100" t="s">
        <v>30</v>
      </c>
      <c r="C776" s="92" t="s">
        <v>143</v>
      </c>
      <c r="D776" s="78">
        <v>94680311000192</v>
      </c>
      <c r="E776" s="92" t="str">
        <f t="shared" si="12"/>
        <v>94.680.311/0001-92</v>
      </c>
      <c r="F776" s="99" t="str">
        <f>VLOOKUP(P776,[1]Plan1!$B$2:$L$546,4,0)&amp;", "&amp;VLOOKUP(P776,[1]Plan1!$B$2:$L$546,5,0)&amp;", "&amp;VLOOKUP(P776,[1]Plan1!$B$2:$L$546,6,0)&amp;", "&amp;VLOOKUP(P776,[1]Plan1!$B$2:$L$546,7,0)&amp;", "&amp;VLOOKUP(P776,[1]Plan1!$B$2:$L$546,8,0)&amp;", "&amp;VLOOKUP(P776,[1]Plan1!$B$2:$L$546,9,0)&amp;", CEP "&amp;VLOOKUP(P776,[1]Plan1!$B$2:$L$546,10,0)&amp;", "&amp;VLOOKUP(P776,[1]Plan1!$B$2:$L$546,11,0)</f>
        <v>AV PRESIDENTE LUCENA , 927, , BOM JARDIM , IVOTI , RS, CEP 93.900-000 , BR</v>
      </c>
      <c r="G776" s="92" t="s">
        <v>2654</v>
      </c>
      <c r="H776" s="92" t="s">
        <v>1215</v>
      </c>
      <c r="I776" s="101">
        <v>120</v>
      </c>
      <c r="J776" s="93"/>
      <c r="K776" s="94">
        <v>42083</v>
      </c>
      <c r="L776" s="39">
        <v>1338824</v>
      </c>
      <c r="P776" s="78">
        <v>94680311000192</v>
      </c>
    </row>
    <row r="777" spans="2:16" ht="13.5" customHeight="1" x14ac:dyDescent="0.2">
      <c r="B777" s="100" t="s">
        <v>30</v>
      </c>
      <c r="C777" s="92" t="s">
        <v>143</v>
      </c>
      <c r="D777" s="78">
        <v>94680311000192</v>
      </c>
      <c r="E777" s="92" t="str">
        <f t="shared" si="12"/>
        <v>94.680.311/0001-92</v>
      </c>
      <c r="F777" s="99" t="str">
        <f>VLOOKUP(P777,[1]Plan1!$B$2:$L$546,4,0)&amp;", "&amp;VLOOKUP(P777,[1]Plan1!$B$2:$L$546,5,0)&amp;", "&amp;VLOOKUP(P777,[1]Plan1!$B$2:$L$546,6,0)&amp;", "&amp;VLOOKUP(P777,[1]Plan1!$B$2:$L$546,7,0)&amp;", "&amp;VLOOKUP(P777,[1]Plan1!$B$2:$L$546,8,0)&amp;", "&amp;VLOOKUP(P777,[1]Plan1!$B$2:$L$546,9,0)&amp;", CEP "&amp;VLOOKUP(P777,[1]Plan1!$B$2:$L$546,10,0)&amp;", "&amp;VLOOKUP(P777,[1]Plan1!$B$2:$L$546,11,0)</f>
        <v>AV PRESIDENTE LUCENA , 927, , BOM JARDIM , IVOTI , RS, CEP 93.900-000 , BR</v>
      </c>
      <c r="G777" s="92" t="s">
        <v>2654</v>
      </c>
      <c r="H777" s="92" t="s">
        <v>1216</v>
      </c>
      <c r="I777" s="101">
        <v>60</v>
      </c>
      <c r="J777" s="93"/>
      <c r="K777" s="94">
        <v>42083</v>
      </c>
      <c r="L777" s="39">
        <v>1338825</v>
      </c>
      <c r="P777" s="78">
        <v>94680311000192</v>
      </c>
    </row>
    <row r="778" spans="2:16" ht="13.5" customHeight="1" x14ac:dyDescent="0.2">
      <c r="B778" s="100" t="s">
        <v>30</v>
      </c>
      <c r="C778" s="92" t="s">
        <v>143</v>
      </c>
      <c r="D778" s="78">
        <v>94680311000192</v>
      </c>
      <c r="E778" s="92" t="str">
        <f t="shared" si="12"/>
        <v>94.680.311/0001-92</v>
      </c>
      <c r="F778" s="99" t="str">
        <f>VLOOKUP(P778,[1]Plan1!$B$2:$L$546,4,0)&amp;", "&amp;VLOOKUP(P778,[1]Plan1!$B$2:$L$546,5,0)&amp;", "&amp;VLOOKUP(P778,[1]Plan1!$B$2:$L$546,6,0)&amp;", "&amp;VLOOKUP(P778,[1]Plan1!$B$2:$L$546,7,0)&amp;", "&amp;VLOOKUP(P778,[1]Plan1!$B$2:$L$546,8,0)&amp;", "&amp;VLOOKUP(P778,[1]Plan1!$B$2:$L$546,9,0)&amp;", CEP "&amp;VLOOKUP(P778,[1]Plan1!$B$2:$L$546,10,0)&amp;", "&amp;VLOOKUP(P778,[1]Plan1!$B$2:$L$546,11,0)</f>
        <v>AV PRESIDENTE LUCENA , 927, , BOM JARDIM , IVOTI , RS, CEP 93.900-000 , BR</v>
      </c>
      <c r="G778" s="92" t="s">
        <v>2654</v>
      </c>
      <c r="H778" s="92" t="s">
        <v>1217</v>
      </c>
      <c r="I778" s="101">
        <v>80</v>
      </c>
      <c r="J778" s="93"/>
      <c r="K778" s="94">
        <v>42083</v>
      </c>
      <c r="L778" s="39">
        <v>1339194</v>
      </c>
      <c r="P778" s="78">
        <v>94680311000192</v>
      </c>
    </row>
    <row r="779" spans="2:16" ht="13.5" customHeight="1" x14ac:dyDescent="0.2">
      <c r="B779" s="100" t="s">
        <v>30</v>
      </c>
      <c r="C779" s="92" t="s">
        <v>143</v>
      </c>
      <c r="D779" s="78">
        <v>94680311000192</v>
      </c>
      <c r="E779" s="92" t="str">
        <f t="shared" si="12"/>
        <v>94.680.311/0001-92</v>
      </c>
      <c r="F779" s="99" t="str">
        <f>VLOOKUP(P779,[1]Plan1!$B$2:$L$546,4,0)&amp;", "&amp;VLOOKUP(P779,[1]Plan1!$B$2:$L$546,5,0)&amp;", "&amp;VLOOKUP(P779,[1]Plan1!$B$2:$L$546,6,0)&amp;", "&amp;VLOOKUP(P779,[1]Plan1!$B$2:$L$546,7,0)&amp;", "&amp;VLOOKUP(P779,[1]Plan1!$B$2:$L$546,8,0)&amp;", "&amp;VLOOKUP(P779,[1]Plan1!$B$2:$L$546,9,0)&amp;", CEP "&amp;VLOOKUP(P779,[1]Plan1!$B$2:$L$546,10,0)&amp;", "&amp;VLOOKUP(P779,[1]Plan1!$B$2:$L$546,11,0)</f>
        <v>AV PRESIDENTE LUCENA , 927, , BOM JARDIM , IVOTI , RS, CEP 93.900-000 , BR</v>
      </c>
      <c r="G779" s="92" t="s">
        <v>2654</v>
      </c>
      <c r="H779" s="92" t="s">
        <v>1218</v>
      </c>
      <c r="I779" s="101">
        <v>120</v>
      </c>
      <c r="J779" s="93"/>
      <c r="K779" s="94">
        <v>42083</v>
      </c>
      <c r="L779" s="39">
        <v>1339195</v>
      </c>
      <c r="P779" s="78">
        <v>94680311000192</v>
      </c>
    </row>
    <row r="780" spans="2:16" ht="13.5" customHeight="1" x14ac:dyDescent="0.2">
      <c r="B780" s="100" t="s">
        <v>30</v>
      </c>
      <c r="C780" s="92" t="s">
        <v>143</v>
      </c>
      <c r="D780" s="78">
        <v>94680311000192</v>
      </c>
      <c r="E780" s="92" t="str">
        <f t="shared" si="12"/>
        <v>94.680.311/0001-92</v>
      </c>
      <c r="F780" s="99" t="str">
        <f>VLOOKUP(P780,[1]Plan1!$B$2:$L$546,4,0)&amp;", "&amp;VLOOKUP(P780,[1]Plan1!$B$2:$L$546,5,0)&amp;", "&amp;VLOOKUP(P780,[1]Plan1!$B$2:$L$546,6,0)&amp;", "&amp;VLOOKUP(P780,[1]Plan1!$B$2:$L$546,7,0)&amp;", "&amp;VLOOKUP(P780,[1]Plan1!$B$2:$L$546,8,0)&amp;", "&amp;VLOOKUP(P780,[1]Plan1!$B$2:$L$546,9,0)&amp;", CEP "&amp;VLOOKUP(P780,[1]Plan1!$B$2:$L$546,10,0)&amp;", "&amp;VLOOKUP(P780,[1]Plan1!$B$2:$L$546,11,0)</f>
        <v>AV PRESIDENTE LUCENA , 927, , BOM JARDIM , IVOTI , RS, CEP 93.900-000 , BR</v>
      </c>
      <c r="G780" s="92" t="s">
        <v>2654</v>
      </c>
      <c r="H780" s="92" t="s">
        <v>1219</v>
      </c>
      <c r="I780" s="101">
        <v>60</v>
      </c>
      <c r="J780" s="93"/>
      <c r="K780" s="94">
        <v>42083</v>
      </c>
      <c r="L780" s="39">
        <v>1339196</v>
      </c>
      <c r="P780" s="78">
        <v>94680311000192</v>
      </c>
    </row>
    <row r="781" spans="2:16" ht="13.5" customHeight="1" x14ac:dyDescent="0.2">
      <c r="B781" s="100" t="s">
        <v>30</v>
      </c>
      <c r="C781" s="92" t="s">
        <v>143</v>
      </c>
      <c r="D781" s="78">
        <v>94680311000192</v>
      </c>
      <c r="E781" s="92" t="str">
        <f t="shared" si="12"/>
        <v>94.680.311/0001-92</v>
      </c>
      <c r="F781" s="99" t="str">
        <f>VLOOKUP(P781,[1]Plan1!$B$2:$L$546,4,0)&amp;", "&amp;VLOOKUP(P781,[1]Plan1!$B$2:$L$546,5,0)&amp;", "&amp;VLOOKUP(P781,[1]Plan1!$B$2:$L$546,6,0)&amp;", "&amp;VLOOKUP(P781,[1]Plan1!$B$2:$L$546,7,0)&amp;", "&amp;VLOOKUP(P781,[1]Plan1!$B$2:$L$546,8,0)&amp;", "&amp;VLOOKUP(P781,[1]Plan1!$B$2:$L$546,9,0)&amp;", CEP "&amp;VLOOKUP(P781,[1]Plan1!$B$2:$L$546,10,0)&amp;", "&amp;VLOOKUP(P781,[1]Plan1!$B$2:$L$546,11,0)</f>
        <v>AV PRESIDENTE LUCENA , 927, , BOM JARDIM , IVOTI , RS, CEP 93.900-000 , BR</v>
      </c>
      <c r="G781" s="92" t="s">
        <v>2654</v>
      </c>
      <c r="H781" s="92" t="s">
        <v>1220</v>
      </c>
      <c r="I781" s="101">
        <v>130</v>
      </c>
      <c r="J781" s="93"/>
      <c r="K781" s="94">
        <v>42083</v>
      </c>
      <c r="L781" s="39">
        <v>1344348</v>
      </c>
      <c r="P781" s="78">
        <v>94680311000192</v>
      </c>
    </row>
    <row r="782" spans="2:16" ht="13.5" customHeight="1" x14ac:dyDescent="0.2">
      <c r="B782" s="100" t="s">
        <v>30</v>
      </c>
      <c r="C782" s="92" t="s">
        <v>143</v>
      </c>
      <c r="D782" s="78">
        <v>94680311000192</v>
      </c>
      <c r="E782" s="92" t="str">
        <f t="shared" si="12"/>
        <v>94.680.311/0001-92</v>
      </c>
      <c r="F782" s="99" t="str">
        <f>VLOOKUP(P782,[1]Plan1!$B$2:$L$546,4,0)&amp;", "&amp;VLOOKUP(P782,[1]Plan1!$B$2:$L$546,5,0)&amp;", "&amp;VLOOKUP(P782,[1]Plan1!$B$2:$L$546,6,0)&amp;", "&amp;VLOOKUP(P782,[1]Plan1!$B$2:$L$546,7,0)&amp;", "&amp;VLOOKUP(P782,[1]Plan1!$B$2:$L$546,8,0)&amp;", "&amp;VLOOKUP(P782,[1]Plan1!$B$2:$L$546,9,0)&amp;", CEP "&amp;VLOOKUP(P782,[1]Plan1!$B$2:$L$546,10,0)&amp;", "&amp;VLOOKUP(P782,[1]Plan1!$B$2:$L$546,11,0)</f>
        <v>AV PRESIDENTE LUCENA , 927, , BOM JARDIM , IVOTI , RS, CEP 93.900-000 , BR</v>
      </c>
      <c r="G782" s="92" t="s">
        <v>2654</v>
      </c>
      <c r="H782" s="92" t="s">
        <v>1221</v>
      </c>
      <c r="I782" s="101">
        <v>60</v>
      </c>
      <c r="J782" s="93"/>
      <c r="K782" s="94">
        <v>42100</v>
      </c>
      <c r="L782" s="39">
        <v>1339591</v>
      </c>
      <c r="P782" s="78">
        <v>94680311000192</v>
      </c>
    </row>
    <row r="783" spans="2:16" ht="13.5" customHeight="1" x14ac:dyDescent="0.2">
      <c r="B783" s="100" t="s">
        <v>30</v>
      </c>
      <c r="C783" s="92" t="s">
        <v>143</v>
      </c>
      <c r="D783" s="78">
        <v>94680311000192</v>
      </c>
      <c r="E783" s="92" t="str">
        <f t="shared" si="12"/>
        <v>94.680.311/0001-92</v>
      </c>
      <c r="F783" s="99" t="str">
        <f>VLOOKUP(P783,[1]Plan1!$B$2:$L$546,4,0)&amp;", "&amp;VLOOKUP(P783,[1]Plan1!$B$2:$L$546,5,0)&amp;", "&amp;VLOOKUP(P783,[1]Plan1!$B$2:$L$546,6,0)&amp;", "&amp;VLOOKUP(P783,[1]Plan1!$B$2:$L$546,7,0)&amp;", "&amp;VLOOKUP(P783,[1]Plan1!$B$2:$L$546,8,0)&amp;", "&amp;VLOOKUP(P783,[1]Plan1!$B$2:$L$546,9,0)&amp;", CEP "&amp;VLOOKUP(P783,[1]Plan1!$B$2:$L$546,10,0)&amp;", "&amp;VLOOKUP(P783,[1]Plan1!$B$2:$L$546,11,0)</f>
        <v>AV PRESIDENTE LUCENA , 927, , BOM JARDIM , IVOTI , RS, CEP 93.900-000 , BR</v>
      </c>
      <c r="G783" s="92" t="s">
        <v>2654</v>
      </c>
      <c r="H783" s="92" t="s">
        <v>1222</v>
      </c>
      <c r="I783" s="101">
        <v>90</v>
      </c>
      <c r="J783" s="93"/>
      <c r="K783" s="94">
        <v>42100</v>
      </c>
      <c r="L783" s="39">
        <v>1339592</v>
      </c>
      <c r="P783" s="78">
        <v>94680311000192</v>
      </c>
    </row>
    <row r="784" spans="2:16" ht="13.5" customHeight="1" x14ac:dyDescent="0.2">
      <c r="B784" s="100" t="s">
        <v>30</v>
      </c>
      <c r="C784" s="92" t="s">
        <v>143</v>
      </c>
      <c r="D784" s="78">
        <v>94680311000192</v>
      </c>
      <c r="E784" s="92" t="str">
        <f t="shared" si="12"/>
        <v>94.680.311/0001-92</v>
      </c>
      <c r="F784" s="99" t="str">
        <f>VLOOKUP(P784,[1]Plan1!$B$2:$L$546,4,0)&amp;", "&amp;VLOOKUP(P784,[1]Plan1!$B$2:$L$546,5,0)&amp;", "&amp;VLOOKUP(P784,[1]Plan1!$B$2:$L$546,6,0)&amp;", "&amp;VLOOKUP(P784,[1]Plan1!$B$2:$L$546,7,0)&amp;", "&amp;VLOOKUP(P784,[1]Plan1!$B$2:$L$546,8,0)&amp;", "&amp;VLOOKUP(P784,[1]Plan1!$B$2:$L$546,9,0)&amp;", CEP "&amp;VLOOKUP(P784,[1]Plan1!$B$2:$L$546,10,0)&amp;", "&amp;VLOOKUP(P784,[1]Plan1!$B$2:$L$546,11,0)</f>
        <v>AV PRESIDENTE LUCENA , 927, , BOM JARDIM , IVOTI , RS, CEP 93.900-000 , BR</v>
      </c>
      <c r="G784" s="92" t="s">
        <v>2654</v>
      </c>
      <c r="H784" s="92" t="s">
        <v>1223</v>
      </c>
      <c r="I784" s="101">
        <v>65</v>
      </c>
      <c r="J784" s="93"/>
      <c r="K784" s="94">
        <v>42100</v>
      </c>
      <c r="L784" s="39">
        <v>1339593</v>
      </c>
      <c r="P784" s="78">
        <v>94680311000192</v>
      </c>
    </row>
    <row r="785" spans="2:16" ht="13.5" customHeight="1" x14ac:dyDescent="0.2">
      <c r="B785" s="100" t="s">
        <v>30</v>
      </c>
      <c r="C785" s="92" t="s">
        <v>143</v>
      </c>
      <c r="D785" s="78">
        <v>94680311000192</v>
      </c>
      <c r="E785" s="92" t="str">
        <f t="shared" si="12"/>
        <v>94.680.311/0001-92</v>
      </c>
      <c r="F785" s="99" t="str">
        <f>VLOOKUP(P785,[1]Plan1!$B$2:$L$546,4,0)&amp;", "&amp;VLOOKUP(P785,[1]Plan1!$B$2:$L$546,5,0)&amp;", "&amp;VLOOKUP(P785,[1]Plan1!$B$2:$L$546,6,0)&amp;", "&amp;VLOOKUP(P785,[1]Plan1!$B$2:$L$546,7,0)&amp;", "&amp;VLOOKUP(P785,[1]Plan1!$B$2:$L$546,8,0)&amp;", "&amp;VLOOKUP(P785,[1]Plan1!$B$2:$L$546,9,0)&amp;", CEP "&amp;VLOOKUP(P785,[1]Plan1!$B$2:$L$546,10,0)&amp;", "&amp;VLOOKUP(P785,[1]Plan1!$B$2:$L$546,11,0)</f>
        <v>AV PRESIDENTE LUCENA , 927, , BOM JARDIM , IVOTI , RS, CEP 93.900-000 , BR</v>
      </c>
      <c r="G785" s="92" t="s">
        <v>2654</v>
      </c>
      <c r="H785" s="92" t="s">
        <v>1224</v>
      </c>
      <c r="I785" s="101">
        <v>80</v>
      </c>
      <c r="J785" s="93"/>
      <c r="K785" s="94">
        <v>42100</v>
      </c>
      <c r="L785" s="39">
        <v>1339594</v>
      </c>
      <c r="P785" s="78">
        <v>94680311000192</v>
      </c>
    </row>
    <row r="786" spans="2:16" ht="13.5" customHeight="1" x14ac:dyDescent="0.2">
      <c r="B786" s="100" t="s">
        <v>30</v>
      </c>
      <c r="C786" s="92" t="s">
        <v>143</v>
      </c>
      <c r="D786" s="78">
        <v>94680311000192</v>
      </c>
      <c r="E786" s="92" t="str">
        <f t="shared" si="12"/>
        <v>94.680.311/0001-92</v>
      </c>
      <c r="F786" s="99" t="str">
        <f>VLOOKUP(P786,[1]Plan1!$B$2:$L$546,4,0)&amp;", "&amp;VLOOKUP(P786,[1]Plan1!$B$2:$L$546,5,0)&amp;", "&amp;VLOOKUP(P786,[1]Plan1!$B$2:$L$546,6,0)&amp;", "&amp;VLOOKUP(P786,[1]Plan1!$B$2:$L$546,7,0)&amp;", "&amp;VLOOKUP(P786,[1]Plan1!$B$2:$L$546,8,0)&amp;", "&amp;VLOOKUP(P786,[1]Plan1!$B$2:$L$546,9,0)&amp;", CEP "&amp;VLOOKUP(P786,[1]Plan1!$B$2:$L$546,10,0)&amp;", "&amp;VLOOKUP(P786,[1]Plan1!$B$2:$L$546,11,0)</f>
        <v>AV PRESIDENTE LUCENA , 927, , BOM JARDIM , IVOTI , RS, CEP 93.900-000 , BR</v>
      </c>
      <c r="G786" s="92" t="s">
        <v>2654</v>
      </c>
      <c r="H786" s="92" t="s">
        <v>1225</v>
      </c>
      <c r="I786" s="101">
        <v>90</v>
      </c>
      <c r="J786" s="93"/>
      <c r="K786" s="94">
        <v>42100</v>
      </c>
      <c r="L786" s="39">
        <v>1340923</v>
      </c>
      <c r="P786" s="78">
        <v>94680311000192</v>
      </c>
    </row>
    <row r="787" spans="2:16" ht="13.5" customHeight="1" x14ac:dyDescent="0.2">
      <c r="B787" s="100" t="s">
        <v>30</v>
      </c>
      <c r="C787" s="92" t="s">
        <v>143</v>
      </c>
      <c r="D787" s="78">
        <v>94680311000192</v>
      </c>
      <c r="E787" s="92" t="str">
        <f t="shared" si="12"/>
        <v>94.680.311/0001-92</v>
      </c>
      <c r="F787" s="99" t="str">
        <f>VLOOKUP(P787,[1]Plan1!$B$2:$L$546,4,0)&amp;", "&amp;VLOOKUP(P787,[1]Plan1!$B$2:$L$546,5,0)&amp;", "&amp;VLOOKUP(P787,[1]Plan1!$B$2:$L$546,6,0)&amp;", "&amp;VLOOKUP(P787,[1]Plan1!$B$2:$L$546,7,0)&amp;", "&amp;VLOOKUP(P787,[1]Plan1!$B$2:$L$546,8,0)&amp;", "&amp;VLOOKUP(P787,[1]Plan1!$B$2:$L$546,9,0)&amp;", CEP "&amp;VLOOKUP(P787,[1]Plan1!$B$2:$L$546,10,0)&amp;", "&amp;VLOOKUP(P787,[1]Plan1!$B$2:$L$546,11,0)</f>
        <v>AV PRESIDENTE LUCENA , 927, , BOM JARDIM , IVOTI , RS, CEP 93.900-000 , BR</v>
      </c>
      <c r="G787" s="92" t="s">
        <v>2654</v>
      </c>
      <c r="H787" s="92" t="s">
        <v>1226</v>
      </c>
      <c r="I787" s="101">
        <v>45</v>
      </c>
      <c r="J787" s="93"/>
      <c r="K787" s="94">
        <v>42100</v>
      </c>
      <c r="L787" s="39">
        <v>1340924</v>
      </c>
      <c r="P787" s="78">
        <v>94680311000192</v>
      </c>
    </row>
    <row r="788" spans="2:16" ht="13.5" customHeight="1" x14ac:dyDescent="0.2">
      <c r="B788" s="100" t="s">
        <v>30</v>
      </c>
      <c r="C788" s="92" t="s">
        <v>143</v>
      </c>
      <c r="D788" s="78">
        <v>94680311000192</v>
      </c>
      <c r="E788" s="92" t="str">
        <f t="shared" si="12"/>
        <v>94.680.311/0001-92</v>
      </c>
      <c r="F788" s="99" t="str">
        <f>VLOOKUP(P788,[1]Plan1!$B$2:$L$546,4,0)&amp;", "&amp;VLOOKUP(P788,[1]Plan1!$B$2:$L$546,5,0)&amp;", "&amp;VLOOKUP(P788,[1]Plan1!$B$2:$L$546,6,0)&amp;", "&amp;VLOOKUP(P788,[1]Plan1!$B$2:$L$546,7,0)&amp;", "&amp;VLOOKUP(P788,[1]Plan1!$B$2:$L$546,8,0)&amp;", "&amp;VLOOKUP(P788,[1]Plan1!$B$2:$L$546,9,0)&amp;", CEP "&amp;VLOOKUP(P788,[1]Plan1!$B$2:$L$546,10,0)&amp;", "&amp;VLOOKUP(P788,[1]Plan1!$B$2:$L$546,11,0)</f>
        <v>AV PRESIDENTE LUCENA , 927, , BOM JARDIM , IVOTI , RS, CEP 93.900-000 , BR</v>
      </c>
      <c r="G788" s="92" t="s">
        <v>2654</v>
      </c>
      <c r="H788" s="92" t="s">
        <v>1227</v>
      </c>
      <c r="I788" s="101">
        <v>60</v>
      </c>
      <c r="J788" s="93"/>
      <c r="K788" s="94">
        <v>42100</v>
      </c>
      <c r="L788" s="39">
        <v>1340925</v>
      </c>
      <c r="P788" s="78">
        <v>94680311000192</v>
      </c>
    </row>
    <row r="789" spans="2:16" ht="13.5" customHeight="1" x14ac:dyDescent="0.2">
      <c r="B789" s="100" t="s">
        <v>30</v>
      </c>
      <c r="C789" s="92" t="s">
        <v>143</v>
      </c>
      <c r="D789" s="78">
        <v>94680311000192</v>
      </c>
      <c r="E789" s="92" t="str">
        <f t="shared" si="12"/>
        <v>94.680.311/0001-92</v>
      </c>
      <c r="F789" s="99" t="str">
        <f>VLOOKUP(P789,[1]Plan1!$B$2:$L$546,4,0)&amp;", "&amp;VLOOKUP(P789,[1]Plan1!$B$2:$L$546,5,0)&amp;", "&amp;VLOOKUP(P789,[1]Plan1!$B$2:$L$546,6,0)&amp;", "&amp;VLOOKUP(P789,[1]Plan1!$B$2:$L$546,7,0)&amp;", "&amp;VLOOKUP(P789,[1]Plan1!$B$2:$L$546,8,0)&amp;", "&amp;VLOOKUP(P789,[1]Plan1!$B$2:$L$546,9,0)&amp;", CEP "&amp;VLOOKUP(P789,[1]Plan1!$B$2:$L$546,10,0)&amp;", "&amp;VLOOKUP(P789,[1]Plan1!$B$2:$L$546,11,0)</f>
        <v>AV PRESIDENTE LUCENA , 927, , BOM JARDIM , IVOTI , RS, CEP 93.900-000 , BR</v>
      </c>
      <c r="G789" s="92" t="s">
        <v>2654</v>
      </c>
      <c r="H789" s="92" t="s">
        <v>1228</v>
      </c>
      <c r="I789" s="101">
        <v>65</v>
      </c>
      <c r="J789" s="93"/>
      <c r="K789" s="94">
        <v>42100</v>
      </c>
      <c r="L789" s="39">
        <v>1340926</v>
      </c>
      <c r="P789" s="78">
        <v>94680311000192</v>
      </c>
    </row>
    <row r="790" spans="2:16" ht="13.5" customHeight="1" x14ac:dyDescent="0.2">
      <c r="B790" s="100" t="s">
        <v>30</v>
      </c>
      <c r="C790" s="92" t="s">
        <v>143</v>
      </c>
      <c r="D790" s="78">
        <v>94680311000192</v>
      </c>
      <c r="E790" s="92" t="str">
        <f t="shared" si="12"/>
        <v>94.680.311/0001-92</v>
      </c>
      <c r="F790" s="99" t="str">
        <f>VLOOKUP(P790,[1]Plan1!$B$2:$L$546,4,0)&amp;", "&amp;VLOOKUP(P790,[1]Plan1!$B$2:$L$546,5,0)&amp;", "&amp;VLOOKUP(P790,[1]Plan1!$B$2:$L$546,6,0)&amp;", "&amp;VLOOKUP(P790,[1]Plan1!$B$2:$L$546,7,0)&amp;", "&amp;VLOOKUP(P790,[1]Plan1!$B$2:$L$546,8,0)&amp;", "&amp;VLOOKUP(P790,[1]Plan1!$B$2:$L$546,9,0)&amp;", CEP "&amp;VLOOKUP(P790,[1]Plan1!$B$2:$L$546,10,0)&amp;", "&amp;VLOOKUP(P790,[1]Plan1!$B$2:$L$546,11,0)</f>
        <v>AV PRESIDENTE LUCENA , 927, , BOM JARDIM , IVOTI , RS, CEP 93.900-000 , BR</v>
      </c>
      <c r="G790" s="92" t="s">
        <v>2654</v>
      </c>
      <c r="H790" s="92" t="s">
        <v>1229</v>
      </c>
      <c r="I790" s="101">
        <v>140</v>
      </c>
      <c r="J790" s="93"/>
      <c r="K790" s="94">
        <v>42100</v>
      </c>
      <c r="L790" s="39">
        <v>1340927</v>
      </c>
      <c r="P790" s="78">
        <v>94680311000192</v>
      </c>
    </row>
    <row r="791" spans="2:16" ht="13.5" customHeight="1" x14ac:dyDescent="0.2">
      <c r="B791" s="100" t="s">
        <v>30</v>
      </c>
      <c r="C791" s="92" t="s">
        <v>143</v>
      </c>
      <c r="D791" s="78">
        <v>94680311000192</v>
      </c>
      <c r="E791" s="92" t="str">
        <f t="shared" si="12"/>
        <v>94.680.311/0001-92</v>
      </c>
      <c r="F791" s="99" t="str">
        <f>VLOOKUP(P791,[1]Plan1!$B$2:$L$546,4,0)&amp;", "&amp;VLOOKUP(P791,[1]Plan1!$B$2:$L$546,5,0)&amp;", "&amp;VLOOKUP(P791,[1]Plan1!$B$2:$L$546,6,0)&amp;", "&amp;VLOOKUP(P791,[1]Plan1!$B$2:$L$546,7,0)&amp;", "&amp;VLOOKUP(P791,[1]Plan1!$B$2:$L$546,8,0)&amp;", "&amp;VLOOKUP(P791,[1]Plan1!$B$2:$L$546,9,0)&amp;", CEP "&amp;VLOOKUP(P791,[1]Plan1!$B$2:$L$546,10,0)&amp;", "&amp;VLOOKUP(P791,[1]Plan1!$B$2:$L$546,11,0)</f>
        <v>AV PRESIDENTE LUCENA , 927, , BOM JARDIM , IVOTI , RS, CEP 93.900-000 , BR</v>
      </c>
      <c r="G791" s="92" t="s">
        <v>2654</v>
      </c>
      <c r="H791" s="92" t="s">
        <v>1230</v>
      </c>
      <c r="I791" s="101">
        <v>140</v>
      </c>
      <c r="J791" s="93"/>
      <c r="K791" s="94">
        <v>42100</v>
      </c>
      <c r="L791" s="39">
        <v>1340928</v>
      </c>
      <c r="P791" s="78">
        <v>94680311000192</v>
      </c>
    </row>
    <row r="792" spans="2:16" ht="13.5" customHeight="1" x14ac:dyDescent="0.2">
      <c r="B792" s="100" t="s">
        <v>30</v>
      </c>
      <c r="C792" s="92" t="s">
        <v>143</v>
      </c>
      <c r="D792" s="78">
        <v>94680311000192</v>
      </c>
      <c r="E792" s="92" t="str">
        <f t="shared" si="12"/>
        <v>94.680.311/0001-92</v>
      </c>
      <c r="F792" s="99" t="str">
        <f>VLOOKUP(P792,[1]Plan1!$B$2:$L$546,4,0)&amp;", "&amp;VLOOKUP(P792,[1]Plan1!$B$2:$L$546,5,0)&amp;", "&amp;VLOOKUP(P792,[1]Plan1!$B$2:$L$546,6,0)&amp;", "&amp;VLOOKUP(P792,[1]Plan1!$B$2:$L$546,7,0)&amp;", "&amp;VLOOKUP(P792,[1]Plan1!$B$2:$L$546,8,0)&amp;", "&amp;VLOOKUP(P792,[1]Plan1!$B$2:$L$546,9,0)&amp;", CEP "&amp;VLOOKUP(P792,[1]Plan1!$B$2:$L$546,10,0)&amp;", "&amp;VLOOKUP(P792,[1]Plan1!$B$2:$L$546,11,0)</f>
        <v>AV PRESIDENTE LUCENA , 927, , BOM JARDIM , IVOTI , RS, CEP 93.900-000 , BR</v>
      </c>
      <c r="G792" s="92" t="s">
        <v>2654</v>
      </c>
      <c r="H792" s="92" t="s">
        <v>1231</v>
      </c>
      <c r="I792" s="101">
        <v>90</v>
      </c>
      <c r="J792" s="93"/>
      <c r="K792" s="94">
        <v>42100</v>
      </c>
      <c r="L792" s="39">
        <v>1340929</v>
      </c>
      <c r="P792" s="78">
        <v>94680311000192</v>
      </c>
    </row>
    <row r="793" spans="2:16" ht="13.5" customHeight="1" x14ac:dyDescent="0.2">
      <c r="B793" s="100" t="s">
        <v>30</v>
      </c>
      <c r="C793" s="92" t="s">
        <v>143</v>
      </c>
      <c r="D793" s="78">
        <v>94680311000192</v>
      </c>
      <c r="E793" s="92" t="str">
        <f t="shared" si="12"/>
        <v>94.680.311/0001-92</v>
      </c>
      <c r="F793" s="99" t="str">
        <f>VLOOKUP(P793,[1]Plan1!$B$2:$L$546,4,0)&amp;", "&amp;VLOOKUP(P793,[1]Plan1!$B$2:$L$546,5,0)&amp;", "&amp;VLOOKUP(P793,[1]Plan1!$B$2:$L$546,6,0)&amp;", "&amp;VLOOKUP(P793,[1]Plan1!$B$2:$L$546,7,0)&amp;", "&amp;VLOOKUP(P793,[1]Plan1!$B$2:$L$546,8,0)&amp;", "&amp;VLOOKUP(P793,[1]Plan1!$B$2:$L$546,9,0)&amp;", CEP "&amp;VLOOKUP(P793,[1]Plan1!$B$2:$L$546,10,0)&amp;", "&amp;VLOOKUP(P793,[1]Plan1!$B$2:$L$546,11,0)</f>
        <v>AV PRESIDENTE LUCENA , 927, , BOM JARDIM , IVOTI , RS, CEP 93.900-000 , BR</v>
      </c>
      <c r="G793" s="92" t="s">
        <v>2654</v>
      </c>
      <c r="H793" s="92" t="s">
        <v>1232</v>
      </c>
      <c r="I793" s="101">
        <v>80</v>
      </c>
      <c r="J793" s="93"/>
      <c r="K793" s="94">
        <v>42100</v>
      </c>
      <c r="L793" s="39">
        <v>1340930</v>
      </c>
      <c r="P793" s="78">
        <v>94680311000192</v>
      </c>
    </row>
    <row r="794" spans="2:16" ht="13.5" customHeight="1" x14ac:dyDescent="0.2">
      <c r="B794" s="100" t="s">
        <v>30</v>
      </c>
      <c r="C794" s="92" t="s">
        <v>143</v>
      </c>
      <c r="D794" s="78">
        <v>94680311000192</v>
      </c>
      <c r="E794" s="92" t="str">
        <f t="shared" si="12"/>
        <v>94.680.311/0001-92</v>
      </c>
      <c r="F794" s="99" t="str">
        <f>VLOOKUP(P794,[1]Plan1!$B$2:$L$546,4,0)&amp;", "&amp;VLOOKUP(P794,[1]Plan1!$B$2:$L$546,5,0)&amp;", "&amp;VLOOKUP(P794,[1]Plan1!$B$2:$L$546,6,0)&amp;", "&amp;VLOOKUP(P794,[1]Plan1!$B$2:$L$546,7,0)&amp;", "&amp;VLOOKUP(P794,[1]Plan1!$B$2:$L$546,8,0)&amp;", "&amp;VLOOKUP(P794,[1]Plan1!$B$2:$L$546,9,0)&amp;", CEP "&amp;VLOOKUP(P794,[1]Plan1!$B$2:$L$546,10,0)&amp;", "&amp;VLOOKUP(P794,[1]Plan1!$B$2:$L$546,11,0)</f>
        <v>AV PRESIDENTE LUCENA , 927, , BOM JARDIM , IVOTI , RS, CEP 93.900-000 , BR</v>
      </c>
      <c r="G794" s="92" t="s">
        <v>2654</v>
      </c>
      <c r="H794" s="92" t="s">
        <v>1233</v>
      </c>
      <c r="I794" s="101">
        <v>50</v>
      </c>
      <c r="J794" s="93"/>
      <c r="K794" s="94">
        <v>42100</v>
      </c>
      <c r="L794" s="39">
        <v>1340931</v>
      </c>
      <c r="P794" s="78">
        <v>94680311000192</v>
      </c>
    </row>
    <row r="795" spans="2:16" ht="13.5" customHeight="1" x14ac:dyDescent="0.2">
      <c r="B795" s="100" t="s">
        <v>30</v>
      </c>
      <c r="C795" s="92" t="s">
        <v>143</v>
      </c>
      <c r="D795" s="78">
        <v>94680311000192</v>
      </c>
      <c r="E795" s="92" t="str">
        <f t="shared" si="12"/>
        <v>94.680.311/0001-92</v>
      </c>
      <c r="F795" s="99" t="str">
        <f>VLOOKUP(P795,[1]Plan1!$B$2:$L$546,4,0)&amp;", "&amp;VLOOKUP(P795,[1]Plan1!$B$2:$L$546,5,0)&amp;", "&amp;VLOOKUP(P795,[1]Plan1!$B$2:$L$546,6,0)&amp;", "&amp;VLOOKUP(P795,[1]Plan1!$B$2:$L$546,7,0)&amp;", "&amp;VLOOKUP(P795,[1]Plan1!$B$2:$L$546,8,0)&amp;", "&amp;VLOOKUP(P795,[1]Plan1!$B$2:$L$546,9,0)&amp;", CEP "&amp;VLOOKUP(P795,[1]Plan1!$B$2:$L$546,10,0)&amp;", "&amp;VLOOKUP(P795,[1]Plan1!$B$2:$L$546,11,0)</f>
        <v>AV PRESIDENTE LUCENA , 927, , BOM JARDIM , IVOTI , RS, CEP 93.900-000 , BR</v>
      </c>
      <c r="G795" s="92" t="s">
        <v>2654</v>
      </c>
      <c r="H795" s="92" t="s">
        <v>1234</v>
      </c>
      <c r="I795" s="101">
        <v>60</v>
      </c>
      <c r="J795" s="93"/>
      <c r="K795" s="94">
        <v>42100</v>
      </c>
      <c r="L795" s="39">
        <v>1340932</v>
      </c>
      <c r="P795" s="78">
        <v>94680311000192</v>
      </c>
    </row>
    <row r="796" spans="2:16" ht="13.5" customHeight="1" x14ac:dyDescent="0.2">
      <c r="B796" s="100" t="s">
        <v>30</v>
      </c>
      <c r="C796" s="92" t="s">
        <v>143</v>
      </c>
      <c r="D796" s="78">
        <v>94680311000192</v>
      </c>
      <c r="E796" s="92" t="str">
        <f t="shared" si="12"/>
        <v>94.680.311/0001-92</v>
      </c>
      <c r="F796" s="99" t="str">
        <f>VLOOKUP(P796,[1]Plan1!$B$2:$L$546,4,0)&amp;", "&amp;VLOOKUP(P796,[1]Plan1!$B$2:$L$546,5,0)&amp;", "&amp;VLOOKUP(P796,[1]Plan1!$B$2:$L$546,6,0)&amp;", "&amp;VLOOKUP(P796,[1]Plan1!$B$2:$L$546,7,0)&amp;", "&amp;VLOOKUP(P796,[1]Plan1!$B$2:$L$546,8,0)&amp;", "&amp;VLOOKUP(P796,[1]Plan1!$B$2:$L$546,9,0)&amp;", CEP "&amp;VLOOKUP(P796,[1]Plan1!$B$2:$L$546,10,0)&amp;", "&amp;VLOOKUP(P796,[1]Plan1!$B$2:$L$546,11,0)</f>
        <v>AV PRESIDENTE LUCENA , 927, , BOM JARDIM , IVOTI , RS, CEP 93.900-000 , BR</v>
      </c>
      <c r="G796" s="92" t="s">
        <v>2654</v>
      </c>
      <c r="H796" s="92" t="s">
        <v>1235</v>
      </c>
      <c r="I796" s="101">
        <v>80</v>
      </c>
      <c r="J796" s="93"/>
      <c r="K796" s="94">
        <v>42100</v>
      </c>
      <c r="L796" s="39">
        <v>1340933</v>
      </c>
      <c r="P796" s="78">
        <v>94680311000192</v>
      </c>
    </row>
    <row r="797" spans="2:16" ht="13.5" customHeight="1" x14ac:dyDescent="0.2">
      <c r="B797" s="100" t="s">
        <v>30</v>
      </c>
      <c r="C797" s="92" t="s">
        <v>143</v>
      </c>
      <c r="D797" s="78">
        <v>94680311000192</v>
      </c>
      <c r="E797" s="92" t="str">
        <f t="shared" si="12"/>
        <v>94.680.311/0001-92</v>
      </c>
      <c r="F797" s="99" t="str">
        <f>VLOOKUP(P797,[1]Plan1!$B$2:$L$546,4,0)&amp;", "&amp;VLOOKUP(P797,[1]Plan1!$B$2:$L$546,5,0)&amp;", "&amp;VLOOKUP(P797,[1]Plan1!$B$2:$L$546,6,0)&amp;", "&amp;VLOOKUP(P797,[1]Plan1!$B$2:$L$546,7,0)&amp;", "&amp;VLOOKUP(P797,[1]Plan1!$B$2:$L$546,8,0)&amp;", "&amp;VLOOKUP(P797,[1]Plan1!$B$2:$L$546,9,0)&amp;", CEP "&amp;VLOOKUP(P797,[1]Plan1!$B$2:$L$546,10,0)&amp;", "&amp;VLOOKUP(P797,[1]Plan1!$B$2:$L$546,11,0)</f>
        <v>AV PRESIDENTE LUCENA , 927, , BOM JARDIM , IVOTI , RS, CEP 93.900-000 , BR</v>
      </c>
      <c r="G797" s="92" t="s">
        <v>2654</v>
      </c>
      <c r="H797" s="92" t="s">
        <v>1236</v>
      </c>
      <c r="I797" s="101">
        <v>60</v>
      </c>
      <c r="J797" s="93"/>
      <c r="K797" s="94">
        <v>42100</v>
      </c>
      <c r="L797" s="39">
        <v>1340934</v>
      </c>
      <c r="P797" s="78">
        <v>94680311000192</v>
      </c>
    </row>
    <row r="798" spans="2:16" ht="13.5" customHeight="1" x14ac:dyDescent="0.2">
      <c r="B798" s="100" t="s">
        <v>30</v>
      </c>
      <c r="C798" s="92" t="s">
        <v>143</v>
      </c>
      <c r="D798" s="78">
        <v>94680311000192</v>
      </c>
      <c r="E798" s="92" t="str">
        <f t="shared" si="12"/>
        <v>94.680.311/0001-92</v>
      </c>
      <c r="F798" s="99" t="str">
        <f>VLOOKUP(P798,[1]Plan1!$B$2:$L$546,4,0)&amp;", "&amp;VLOOKUP(P798,[1]Plan1!$B$2:$L$546,5,0)&amp;", "&amp;VLOOKUP(P798,[1]Plan1!$B$2:$L$546,6,0)&amp;", "&amp;VLOOKUP(P798,[1]Plan1!$B$2:$L$546,7,0)&amp;", "&amp;VLOOKUP(P798,[1]Plan1!$B$2:$L$546,8,0)&amp;", "&amp;VLOOKUP(P798,[1]Plan1!$B$2:$L$546,9,0)&amp;", CEP "&amp;VLOOKUP(P798,[1]Plan1!$B$2:$L$546,10,0)&amp;", "&amp;VLOOKUP(P798,[1]Plan1!$B$2:$L$546,11,0)</f>
        <v>AV PRESIDENTE LUCENA , 927, , BOM JARDIM , IVOTI , RS, CEP 93.900-000 , BR</v>
      </c>
      <c r="G798" s="92" t="s">
        <v>2654</v>
      </c>
      <c r="H798" s="92" t="s">
        <v>1237</v>
      </c>
      <c r="I798" s="101">
        <v>80</v>
      </c>
      <c r="J798" s="93"/>
      <c r="K798" s="94">
        <v>42100</v>
      </c>
      <c r="L798" s="39">
        <v>1341265</v>
      </c>
      <c r="P798" s="78">
        <v>94680311000192</v>
      </c>
    </row>
    <row r="799" spans="2:16" ht="13.5" customHeight="1" x14ac:dyDescent="0.2">
      <c r="B799" s="100" t="s">
        <v>30</v>
      </c>
      <c r="C799" s="92" t="s">
        <v>143</v>
      </c>
      <c r="D799" s="78">
        <v>94680311000192</v>
      </c>
      <c r="E799" s="92" t="str">
        <f t="shared" si="12"/>
        <v>94.680.311/0001-92</v>
      </c>
      <c r="F799" s="99" t="str">
        <f>VLOOKUP(P799,[1]Plan1!$B$2:$L$546,4,0)&amp;", "&amp;VLOOKUP(P799,[1]Plan1!$B$2:$L$546,5,0)&amp;", "&amp;VLOOKUP(P799,[1]Plan1!$B$2:$L$546,6,0)&amp;", "&amp;VLOOKUP(P799,[1]Plan1!$B$2:$L$546,7,0)&amp;", "&amp;VLOOKUP(P799,[1]Plan1!$B$2:$L$546,8,0)&amp;", "&amp;VLOOKUP(P799,[1]Plan1!$B$2:$L$546,9,0)&amp;", CEP "&amp;VLOOKUP(P799,[1]Plan1!$B$2:$L$546,10,0)&amp;", "&amp;VLOOKUP(P799,[1]Plan1!$B$2:$L$546,11,0)</f>
        <v>AV PRESIDENTE LUCENA , 927, , BOM JARDIM , IVOTI , RS, CEP 93.900-000 , BR</v>
      </c>
      <c r="G799" s="92" t="s">
        <v>2654</v>
      </c>
      <c r="H799" s="92" t="s">
        <v>1238</v>
      </c>
      <c r="I799" s="101">
        <v>120</v>
      </c>
      <c r="J799" s="93"/>
      <c r="K799" s="94">
        <v>42100</v>
      </c>
      <c r="L799" s="39">
        <v>1355484</v>
      </c>
      <c r="P799" s="78">
        <v>94680311000192</v>
      </c>
    </row>
    <row r="800" spans="2:16" ht="13.5" customHeight="1" x14ac:dyDescent="0.2">
      <c r="B800" s="100" t="s">
        <v>30</v>
      </c>
      <c r="C800" s="92" t="s">
        <v>143</v>
      </c>
      <c r="D800" s="78">
        <v>94680311000192</v>
      </c>
      <c r="E800" s="92" t="str">
        <f t="shared" si="12"/>
        <v>94.680.311/0001-92</v>
      </c>
      <c r="F800" s="99" t="str">
        <f>VLOOKUP(P800,[1]Plan1!$B$2:$L$546,4,0)&amp;", "&amp;VLOOKUP(P800,[1]Plan1!$B$2:$L$546,5,0)&amp;", "&amp;VLOOKUP(P800,[1]Plan1!$B$2:$L$546,6,0)&amp;", "&amp;VLOOKUP(P800,[1]Plan1!$B$2:$L$546,7,0)&amp;", "&amp;VLOOKUP(P800,[1]Plan1!$B$2:$L$546,8,0)&amp;", "&amp;VLOOKUP(P800,[1]Plan1!$B$2:$L$546,9,0)&amp;", CEP "&amp;VLOOKUP(P800,[1]Plan1!$B$2:$L$546,10,0)&amp;", "&amp;VLOOKUP(P800,[1]Plan1!$B$2:$L$546,11,0)</f>
        <v>AV PRESIDENTE LUCENA , 927, , BOM JARDIM , IVOTI , RS, CEP 93.900-000 , BR</v>
      </c>
      <c r="G800" s="92" t="s">
        <v>2654</v>
      </c>
      <c r="H800" s="92" t="s">
        <v>1239</v>
      </c>
      <c r="I800" s="101">
        <v>80</v>
      </c>
      <c r="J800" s="93"/>
      <c r="K800" s="94">
        <v>42100</v>
      </c>
      <c r="L800" s="39">
        <v>1341266</v>
      </c>
      <c r="P800" s="78">
        <v>94680311000192</v>
      </c>
    </row>
    <row r="801" spans="2:16" ht="13.5" customHeight="1" x14ac:dyDescent="0.2">
      <c r="B801" s="100" t="s">
        <v>30</v>
      </c>
      <c r="C801" s="92" t="s">
        <v>143</v>
      </c>
      <c r="D801" s="78">
        <v>94680311000192</v>
      </c>
      <c r="E801" s="92" t="str">
        <f t="shared" si="12"/>
        <v>94.680.311/0001-92</v>
      </c>
      <c r="F801" s="99" t="str">
        <f>VLOOKUP(P801,[1]Plan1!$B$2:$L$546,4,0)&amp;", "&amp;VLOOKUP(P801,[1]Plan1!$B$2:$L$546,5,0)&amp;", "&amp;VLOOKUP(P801,[1]Plan1!$B$2:$L$546,6,0)&amp;", "&amp;VLOOKUP(P801,[1]Plan1!$B$2:$L$546,7,0)&amp;", "&amp;VLOOKUP(P801,[1]Plan1!$B$2:$L$546,8,0)&amp;", "&amp;VLOOKUP(P801,[1]Plan1!$B$2:$L$546,9,0)&amp;", CEP "&amp;VLOOKUP(P801,[1]Plan1!$B$2:$L$546,10,0)&amp;", "&amp;VLOOKUP(P801,[1]Plan1!$B$2:$L$546,11,0)</f>
        <v>AV PRESIDENTE LUCENA , 927, , BOM JARDIM , IVOTI , RS, CEP 93.900-000 , BR</v>
      </c>
      <c r="G801" s="92" t="s">
        <v>2654</v>
      </c>
      <c r="H801" s="92" t="s">
        <v>1240</v>
      </c>
      <c r="I801" s="101">
        <v>100</v>
      </c>
      <c r="J801" s="93"/>
      <c r="K801" s="94">
        <v>42100</v>
      </c>
      <c r="L801" s="39">
        <v>1341267</v>
      </c>
      <c r="P801" s="78">
        <v>94680311000192</v>
      </c>
    </row>
    <row r="802" spans="2:16" ht="13.5" customHeight="1" x14ac:dyDescent="0.2">
      <c r="B802" s="100" t="s">
        <v>30</v>
      </c>
      <c r="C802" s="92" t="s">
        <v>143</v>
      </c>
      <c r="D802" s="78">
        <v>94680311000192</v>
      </c>
      <c r="E802" s="92" t="str">
        <f t="shared" si="12"/>
        <v>94.680.311/0001-92</v>
      </c>
      <c r="F802" s="99" t="str">
        <f>VLOOKUP(P802,[1]Plan1!$B$2:$L$546,4,0)&amp;", "&amp;VLOOKUP(P802,[1]Plan1!$B$2:$L$546,5,0)&amp;", "&amp;VLOOKUP(P802,[1]Plan1!$B$2:$L$546,6,0)&amp;", "&amp;VLOOKUP(P802,[1]Plan1!$B$2:$L$546,7,0)&amp;", "&amp;VLOOKUP(P802,[1]Plan1!$B$2:$L$546,8,0)&amp;", "&amp;VLOOKUP(P802,[1]Plan1!$B$2:$L$546,9,0)&amp;", CEP "&amp;VLOOKUP(P802,[1]Plan1!$B$2:$L$546,10,0)&amp;", "&amp;VLOOKUP(P802,[1]Plan1!$B$2:$L$546,11,0)</f>
        <v>AV PRESIDENTE LUCENA , 927, , BOM JARDIM , IVOTI , RS, CEP 93.900-000 , BR</v>
      </c>
      <c r="G802" s="92" t="s">
        <v>2654</v>
      </c>
      <c r="H802" s="92" t="s">
        <v>1241</v>
      </c>
      <c r="I802" s="101">
        <v>120</v>
      </c>
      <c r="J802" s="93"/>
      <c r="K802" s="94">
        <v>42100</v>
      </c>
      <c r="L802" s="39">
        <v>1342577</v>
      </c>
      <c r="P802" s="78">
        <v>94680311000192</v>
      </c>
    </row>
    <row r="803" spans="2:16" ht="13.5" customHeight="1" x14ac:dyDescent="0.2">
      <c r="B803" s="100" t="s">
        <v>30</v>
      </c>
      <c r="C803" s="92" t="s">
        <v>143</v>
      </c>
      <c r="D803" s="78">
        <v>94680311000192</v>
      </c>
      <c r="E803" s="92" t="str">
        <f t="shared" si="12"/>
        <v>94.680.311/0001-92</v>
      </c>
      <c r="F803" s="99" t="str">
        <f>VLOOKUP(P803,[1]Plan1!$B$2:$L$546,4,0)&amp;", "&amp;VLOOKUP(P803,[1]Plan1!$B$2:$L$546,5,0)&amp;", "&amp;VLOOKUP(P803,[1]Plan1!$B$2:$L$546,6,0)&amp;", "&amp;VLOOKUP(P803,[1]Plan1!$B$2:$L$546,7,0)&amp;", "&amp;VLOOKUP(P803,[1]Plan1!$B$2:$L$546,8,0)&amp;", "&amp;VLOOKUP(P803,[1]Plan1!$B$2:$L$546,9,0)&amp;", CEP "&amp;VLOOKUP(P803,[1]Plan1!$B$2:$L$546,10,0)&amp;", "&amp;VLOOKUP(P803,[1]Plan1!$B$2:$L$546,11,0)</f>
        <v>AV PRESIDENTE LUCENA , 927, , BOM JARDIM , IVOTI , RS, CEP 93.900-000 , BR</v>
      </c>
      <c r="G803" s="92" t="s">
        <v>2654</v>
      </c>
      <c r="H803" s="92" t="s">
        <v>1242</v>
      </c>
      <c r="I803" s="101">
        <v>100</v>
      </c>
      <c r="J803" s="93"/>
      <c r="K803" s="94">
        <v>42100</v>
      </c>
      <c r="L803" s="39">
        <v>1342578</v>
      </c>
      <c r="P803" s="78">
        <v>94680311000192</v>
      </c>
    </row>
    <row r="804" spans="2:16" ht="13.5" customHeight="1" x14ac:dyDescent="0.2">
      <c r="B804" s="100" t="s">
        <v>30</v>
      </c>
      <c r="C804" s="92" t="s">
        <v>143</v>
      </c>
      <c r="D804" s="78">
        <v>94680311000192</v>
      </c>
      <c r="E804" s="92" t="str">
        <f t="shared" si="12"/>
        <v>94.680.311/0001-92</v>
      </c>
      <c r="F804" s="99" t="str">
        <f>VLOOKUP(P804,[1]Plan1!$B$2:$L$546,4,0)&amp;", "&amp;VLOOKUP(P804,[1]Plan1!$B$2:$L$546,5,0)&amp;", "&amp;VLOOKUP(P804,[1]Plan1!$B$2:$L$546,6,0)&amp;", "&amp;VLOOKUP(P804,[1]Plan1!$B$2:$L$546,7,0)&amp;", "&amp;VLOOKUP(P804,[1]Plan1!$B$2:$L$546,8,0)&amp;", "&amp;VLOOKUP(P804,[1]Plan1!$B$2:$L$546,9,0)&amp;", CEP "&amp;VLOOKUP(P804,[1]Plan1!$B$2:$L$546,10,0)&amp;", "&amp;VLOOKUP(P804,[1]Plan1!$B$2:$L$546,11,0)</f>
        <v>AV PRESIDENTE LUCENA , 927, , BOM JARDIM , IVOTI , RS, CEP 93.900-000 , BR</v>
      </c>
      <c r="G804" s="92" t="s">
        <v>2654</v>
      </c>
      <c r="H804" s="92" t="s">
        <v>1243</v>
      </c>
      <c r="I804" s="101">
        <v>120</v>
      </c>
      <c r="J804" s="93"/>
      <c r="K804" s="94">
        <v>42100</v>
      </c>
      <c r="L804" s="39">
        <v>1342579</v>
      </c>
      <c r="P804" s="78">
        <v>94680311000192</v>
      </c>
    </row>
    <row r="805" spans="2:16" ht="13.5" customHeight="1" x14ac:dyDescent="0.2">
      <c r="B805" s="100" t="s">
        <v>30</v>
      </c>
      <c r="C805" s="92" t="s">
        <v>143</v>
      </c>
      <c r="D805" s="78">
        <v>94680311000192</v>
      </c>
      <c r="E805" s="92" t="str">
        <f t="shared" si="12"/>
        <v>94.680.311/0001-92</v>
      </c>
      <c r="F805" s="99" t="str">
        <f>VLOOKUP(P805,[1]Plan1!$B$2:$L$546,4,0)&amp;", "&amp;VLOOKUP(P805,[1]Plan1!$B$2:$L$546,5,0)&amp;", "&amp;VLOOKUP(P805,[1]Plan1!$B$2:$L$546,6,0)&amp;", "&amp;VLOOKUP(P805,[1]Plan1!$B$2:$L$546,7,0)&amp;", "&amp;VLOOKUP(P805,[1]Plan1!$B$2:$L$546,8,0)&amp;", "&amp;VLOOKUP(P805,[1]Plan1!$B$2:$L$546,9,0)&amp;", CEP "&amp;VLOOKUP(P805,[1]Plan1!$B$2:$L$546,10,0)&amp;", "&amp;VLOOKUP(P805,[1]Plan1!$B$2:$L$546,11,0)</f>
        <v>AV PRESIDENTE LUCENA , 927, , BOM JARDIM , IVOTI , RS, CEP 93.900-000 , BR</v>
      </c>
      <c r="G805" s="92" t="s">
        <v>2654</v>
      </c>
      <c r="H805" s="92" t="s">
        <v>1244</v>
      </c>
      <c r="I805" s="101">
        <v>80</v>
      </c>
      <c r="J805" s="93"/>
      <c r="K805" s="94">
        <v>42099</v>
      </c>
      <c r="L805" s="39">
        <v>1347529</v>
      </c>
      <c r="P805" s="78">
        <v>94680311000192</v>
      </c>
    </row>
    <row r="806" spans="2:16" ht="13.5" customHeight="1" x14ac:dyDescent="0.2">
      <c r="B806" s="100" t="s">
        <v>30</v>
      </c>
      <c r="C806" s="92" t="s">
        <v>143</v>
      </c>
      <c r="D806" s="78">
        <v>94680311000192</v>
      </c>
      <c r="E806" s="92" t="str">
        <f t="shared" si="12"/>
        <v>94.680.311/0001-92</v>
      </c>
      <c r="F806" s="99" t="str">
        <f>VLOOKUP(P806,[1]Plan1!$B$2:$L$546,4,0)&amp;", "&amp;VLOOKUP(P806,[1]Plan1!$B$2:$L$546,5,0)&amp;", "&amp;VLOOKUP(P806,[1]Plan1!$B$2:$L$546,6,0)&amp;", "&amp;VLOOKUP(P806,[1]Plan1!$B$2:$L$546,7,0)&amp;", "&amp;VLOOKUP(P806,[1]Plan1!$B$2:$L$546,8,0)&amp;", "&amp;VLOOKUP(P806,[1]Plan1!$B$2:$L$546,9,0)&amp;", CEP "&amp;VLOOKUP(P806,[1]Plan1!$B$2:$L$546,10,0)&amp;", "&amp;VLOOKUP(P806,[1]Plan1!$B$2:$L$546,11,0)</f>
        <v>AV PRESIDENTE LUCENA , 927, , BOM JARDIM , IVOTI , RS, CEP 93.900-000 , BR</v>
      </c>
      <c r="G806" s="92" t="s">
        <v>2654</v>
      </c>
      <c r="H806" s="92" t="s">
        <v>1245</v>
      </c>
      <c r="I806" s="101">
        <v>180</v>
      </c>
      <c r="J806" s="93"/>
      <c r="K806" s="94">
        <v>42100</v>
      </c>
      <c r="L806" s="39">
        <v>1342580</v>
      </c>
      <c r="P806" s="78">
        <v>94680311000192</v>
      </c>
    </row>
    <row r="807" spans="2:16" ht="13.5" customHeight="1" x14ac:dyDescent="0.2">
      <c r="B807" s="100" t="s">
        <v>30</v>
      </c>
      <c r="C807" s="92" t="s">
        <v>143</v>
      </c>
      <c r="D807" s="78">
        <v>94680311000192</v>
      </c>
      <c r="E807" s="92" t="str">
        <f t="shared" si="12"/>
        <v>94.680.311/0001-92</v>
      </c>
      <c r="F807" s="99" t="str">
        <f>VLOOKUP(P807,[1]Plan1!$B$2:$L$546,4,0)&amp;", "&amp;VLOOKUP(P807,[1]Plan1!$B$2:$L$546,5,0)&amp;", "&amp;VLOOKUP(P807,[1]Plan1!$B$2:$L$546,6,0)&amp;", "&amp;VLOOKUP(P807,[1]Plan1!$B$2:$L$546,7,0)&amp;", "&amp;VLOOKUP(P807,[1]Plan1!$B$2:$L$546,8,0)&amp;", "&amp;VLOOKUP(P807,[1]Plan1!$B$2:$L$546,9,0)&amp;", CEP "&amp;VLOOKUP(P807,[1]Plan1!$B$2:$L$546,10,0)&amp;", "&amp;VLOOKUP(P807,[1]Plan1!$B$2:$L$546,11,0)</f>
        <v>AV PRESIDENTE LUCENA , 927, , BOM JARDIM , IVOTI , RS, CEP 93.900-000 , BR</v>
      </c>
      <c r="G807" s="92" t="s">
        <v>2654</v>
      </c>
      <c r="H807" s="92" t="s">
        <v>1246</v>
      </c>
      <c r="I807" s="101">
        <v>80</v>
      </c>
      <c r="J807" s="93"/>
      <c r="K807" s="94">
        <v>42100</v>
      </c>
      <c r="L807" s="39">
        <v>1342510</v>
      </c>
      <c r="P807" s="78">
        <v>94680311000192</v>
      </c>
    </row>
    <row r="808" spans="2:16" ht="13.5" customHeight="1" x14ac:dyDescent="0.2">
      <c r="B808" s="100" t="s">
        <v>30</v>
      </c>
      <c r="C808" s="92" t="s">
        <v>143</v>
      </c>
      <c r="D808" s="78">
        <v>94680311000192</v>
      </c>
      <c r="E808" s="92" t="str">
        <f t="shared" si="12"/>
        <v>94.680.311/0001-92</v>
      </c>
      <c r="F808" s="99" t="str">
        <f>VLOOKUP(P808,[1]Plan1!$B$2:$L$546,4,0)&amp;", "&amp;VLOOKUP(P808,[1]Plan1!$B$2:$L$546,5,0)&amp;", "&amp;VLOOKUP(P808,[1]Plan1!$B$2:$L$546,6,0)&amp;", "&amp;VLOOKUP(P808,[1]Plan1!$B$2:$L$546,7,0)&amp;", "&amp;VLOOKUP(P808,[1]Plan1!$B$2:$L$546,8,0)&amp;", "&amp;VLOOKUP(P808,[1]Plan1!$B$2:$L$546,9,0)&amp;", CEP "&amp;VLOOKUP(P808,[1]Plan1!$B$2:$L$546,10,0)&amp;", "&amp;VLOOKUP(P808,[1]Plan1!$B$2:$L$546,11,0)</f>
        <v>AV PRESIDENTE LUCENA , 927, , BOM JARDIM , IVOTI , RS, CEP 93.900-000 , BR</v>
      </c>
      <c r="G808" s="92" t="s">
        <v>2654</v>
      </c>
      <c r="H808" s="92" t="s">
        <v>1247</v>
      </c>
      <c r="I808" s="101">
        <v>60</v>
      </c>
      <c r="J808" s="93"/>
      <c r="K808" s="94">
        <v>42100</v>
      </c>
      <c r="L808" s="39">
        <v>1353361</v>
      </c>
      <c r="P808" s="78">
        <v>94680311000192</v>
      </c>
    </row>
    <row r="809" spans="2:16" ht="13.5" customHeight="1" x14ac:dyDescent="0.2">
      <c r="B809" s="100" t="s">
        <v>30</v>
      </c>
      <c r="C809" s="92" t="s">
        <v>143</v>
      </c>
      <c r="D809" s="78">
        <v>94680311000192</v>
      </c>
      <c r="E809" s="92" t="str">
        <f t="shared" si="12"/>
        <v>94.680.311/0001-92</v>
      </c>
      <c r="F809" s="99" t="str">
        <f>VLOOKUP(P809,[1]Plan1!$B$2:$L$546,4,0)&amp;", "&amp;VLOOKUP(P809,[1]Plan1!$B$2:$L$546,5,0)&amp;", "&amp;VLOOKUP(P809,[1]Plan1!$B$2:$L$546,6,0)&amp;", "&amp;VLOOKUP(P809,[1]Plan1!$B$2:$L$546,7,0)&amp;", "&amp;VLOOKUP(P809,[1]Plan1!$B$2:$L$546,8,0)&amp;", "&amp;VLOOKUP(P809,[1]Plan1!$B$2:$L$546,9,0)&amp;", CEP "&amp;VLOOKUP(P809,[1]Plan1!$B$2:$L$546,10,0)&amp;", "&amp;VLOOKUP(P809,[1]Plan1!$B$2:$L$546,11,0)</f>
        <v>AV PRESIDENTE LUCENA , 927, , BOM JARDIM , IVOTI , RS, CEP 93.900-000 , BR</v>
      </c>
      <c r="G809" s="92" t="s">
        <v>2654</v>
      </c>
      <c r="H809" s="92" t="s">
        <v>1248</v>
      </c>
      <c r="I809" s="101">
        <v>80</v>
      </c>
      <c r="J809" s="93"/>
      <c r="K809" s="94">
        <v>42100</v>
      </c>
      <c r="L809" s="39">
        <v>1353362</v>
      </c>
      <c r="P809" s="78">
        <v>94680311000192</v>
      </c>
    </row>
    <row r="810" spans="2:16" ht="13.5" customHeight="1" x14ac:dyDescent="0.2">
      <c r="B810" s="100" t="s">
        <v>30</v>
      </c>
      <c r="C810" s="92" t="s">
        <v>143</v>
      </c>
      <c r="D810" s="78">
        <v>94680311000192</v>
      </c>
      <c r="E810" s="92" t="str">
        <f t="shared" si="12"/>
        <v>94.680.311/0001-92</v>
      </c>
      <c r="F810" s="99" t="str">
        <f>VLOOKUP(P810,[1]Plan1!$B$2:$L$546,4,0)&amp;", "&amp;VLOOKUP(P810,[1]Plan1!$B$2:$L$546,5,0)&amp;", "&amp;VLOOKUP(P810,[1]Plan1!$B$2:$L$546,6,0)&amp;", "&amp;VLOOKUP(P810,[1]Plan1!$B$2:$L$546,7,0)&amp;", "&amp;VLOOKUP(P810,[1]Plan1!$B$2:$L$546,8,0)&amp;", "&amp;VLOOKUP(P810,[1]Plan1!$B$2:$L$546,9,0)&amp;", CEP "&amp;VLOOKUP(P810,[1]Plan1!$B$2:$L$546,10,0)&amp;", "&amp;VLOOKUP(P810,[1]Plan1!$B$2:$L$546,11,0)</f>
        <v>AV PRESIDENTE LUCENA , 927, , BOM JARDIM , IVOTI , RS, CEP 93.900-000 , BR</v>
      </c>
      <c r="G810" s="92" t="s">
        <v>2654</v>
      </c>
      <c r="H810" s="92" t="s">
        <v>1249</v>
      </c>
      <c r="I810" s="101">
        <v>85</v>
      </c>
      <c r="J810" s="93"/>
      <c r="K810" s="94">
        <v>42100</v>
      </c>
      <c r="L810" s="39">
        <v>1342581</v>
      </c>
      <c r="P810" s="78">
        <v>94680311000192</v>
      </c>
    </row>
    <row r="811" spans="2:16" ht="13.5" customHeight="1" x14ac:dyDescent="0.2">
      <c r="B811" s="100" t="s">
        <v>30</v>
      </c>
      <c r="C811" s="92" t="s">
        <v>143</v>
      </c>
      <c r="D811" s="78">
        <v>94680311000192</v>
      </c>
      <c r="E811" s="92" t="str">
        <f t="shared" si="12"/>
        <v>94.680.311/0001-92</v>
      </c>
      <c r="F811" s="99" t="str">
        <f>VLOOKUP(P811,[1]Plan1!$B$2:$L$546,4,0)&amp;", "&amp;VLOOKUP(P811,[1]Plan1!$B$2:$L$546,5,0)&amp;", "&amp;VLOOKUP(P811,[1]Plan1!$B$2:$L$546,6,0)&amp;", "&amp;VLOOKUP(P811,[1]Plan1!$B$2:$L$546,7,0)&amp;", "&amp;VLOOKUP(P811,[1]Plan1!$B$2:$L$546,8,0)&amp;", "&amp;VLOOKUP(P811,[1]Plan1!$B$2:$L$546,9,0)&amp;", CEP "&amp;VLOOKUP(P811,[1]Plan1!$B$2:$L$546,10,0)&amp;", "&amp;VLOOKUP(P811,[1]Plan1!$B$2:$L$546,11,0)</f>
        <v>AV PRESIDENTE LUCENA , 927, , BOM JARDIM , IVOTI , RS, CEP 93.900-000 , BR</v>
      </c>
      <c r="G811" s="92" t="s">
        <v>2654</v>
      </c>
      <c r="H811" s="92" t="s">
        <v>1250</v>
      </c>
      <c r="I811" s="101">
        <v>85</v>
      </c>
      <c r="J811" s="93"/>
      <c r="K811" s="94">
        <v>42100</v>
      </c>
      <c r="L811" s="39">
        <v>1342582</v>
      </c>
      <c r="P811" s="78">
        <v>94680311000192</v>
      </c>
    </row>
    <row r="812" spans="2:16" ht="13.5" customHeight="1" x14ac:dyDescent="0.2">
      <c r="B812" s="100" t="s">
        <v>30</v>
      </c>
      <c r="C812" s="92" t="s">
        <v>143</v>
      </c>
      <c r="D812" s="78">
        <v>94680311000192</v>
      </c>
      <c r="E812" s="92" t="str">
        <f t="shared" si="12"/>
        <v>94.680.311/0001-92</v>
      </c>
      <c r="F812" s="99" t="str">
        <f>VLOOKUP(P812,[1]Plan1!$B$2:$L$546,4,0)&amp;", "&amp;VLOOKUP(P812,[1]Plan1!$B$2:$L$546,5,0)&amp;", "&amp;VLOOKUP(P812,[1]Plan1!$B$2:$L$546,6,0)&amp;", "&amp;VLOOKUP(P812,[1]Plan1!$B$2:$L$546,7,0)&amp;", "&amp;VLOOKUP(P812,[1]Plan1!$B$2:$L$546,8,0)&amp;", "&amp;VLOOKUP(P812,[1]Plan1!$B$2:$L$546,9,0)&amp;", CEP "&amp;VLOOKUP(P812,[1]Plan1!$B$2:$L$546,10,0)&amp;", "&amp;VLOOKUP(P812,[1]Plan1!$B$2:$L$546,11,0)</f>
        <v>AV PRESIDENTE LUCENA , 927, , BOM JARDIM , IVOTI , RS, CEP 93.900-000 , BR</v>
      </c>
      <c r="G812" s="92" t="s">
        <v>2654</v>
      </c>
      <c r="H812" s="92" t="s">
        <v>1251</v>
      </c>
      <c r="I812" s="101">
        <v>150</v>
      </c>
      <c r="J812" s="93"/>
      <c r="K812" s="94">
        <v>42100</v>
      </c>
      <c r="L812" s="39">
        <v>1342583</v>
      </c>
      <c r="P812" s="78">
        <v>94680311000192</v>
      </c>
    </row>
    <row r="813" spans="2:16" ht="13.5" customHeight="1" x14ac:dyDescent="0.2">
      <c r="B813" s="100" t="s">
        <v>30</v>
      </c>
      <c r="C813" s="92" t="s">
        <v>143</v>
      </c>
      <c r="D813" s="78">
        <v>94680311000192</v>
      </c>
      <c r="E813" s="92" t="str">
        <f t="shared" si="12"/>
        <v>94.680.311/0001-92</v>
      </c>
      <c r="F813" s="99" t="str">
        <f>VLOOKUP(P813,[1]Plan1!$B$2:$L$546,4,0)&amp;", "&amp;VLOOKUP(P813,[1]Plan1!$B$2:$L$546,5,0)&amp;", "&amp;VLOOKUP(P813,[1]Plan1!$B$2:$L$546,6,0)&amp;", "&amp;VLOOKUP(P813,[1]Plan1!$B$2:$L$546,7,0)&amp;", "&amp;VLOOKUP(P813,[1]Plan1!$B$2:$L$546,8,0)&amp;", "&amp;VLOOKUP(P813,[1]Plan1!$B$2:$L$546,9,0)&amp;", CEP "&amp;VLOOKUP(P813,[1]Plan1!$B$2:$L$546,10,0)&amp;", "&amp;VLOOKUP(P813,[1]Plan1!$B$2:$L$546,11,0)</f>
        <v>AV PRESIDENTE LUCENA , 927, , BOM JARDIM , IVOTI , RS, CEP 93.900-000 , BR</v>
      </c>
      <c r="G813" s="92" t="s">
        <v>2654</v>
      </c>
      <c r="H813" s="92" t="s">
        <v>1252</v>
      </c>
      <c r="I813" s="101">
        <v>110</v>
      </c>
      <c r="J813" s="93"/>
      <c r="K813" s="94">
        <v>42100</v>
      </c>
      <c r="L813" s="39">
        <v>1342584</v>
      </c>
      <c r="P813" s="78">
        <v>94680311000192</v>
      </c>
    </row>
    <row r="814" spans="2:16" ht="13.5" customHeight="1" x14ac:dyDescent="0.2">
      <c r="B814" s="100" t="s">
        <v>30</v>
      </c>
      <c r="C814" s="92" t="s">
        <v>143</v>
      </c>
      <c r="D814" s="78">
        <v>94680311000192</v>
      </c>
      <c r="E814" s="92" t="str">
        <f t="shared" si="12"/>
        <v>94.680.311/0001-92</v>
      </c>
      <c r="F814" s="99" t="str">
        <f>VLOOKUP(P814,[1]Plan1!$B$2:$L$546,4,0)&amp;", "&amp;VLOOKUP(P814,[1]Plan1!$B$2:$L$546,5,0)&amp;", "&amp;VLOOKUP(P814,[1]Plan1!$B$2:$L$546,6,0)&amp;", "&amp;VLOOKUP(P814,[1]Plan1!$B$2:$L$546,7,0)&amp;", "&amp;VLOOKUP(P814,[1]Plan1!$B$2:$L$546,8,0)&amp;", "&amp;VLOOKUP(P814,[1]Plan1!$B$2:$L$546,9,0)&amp;", CEP "&amp;VLOOKUP(P814,[1]Plan1!$B$2:$L$546,10,0)&amp;", "&amp;VLOOKUP(P814,[1]Plan1!$B$2:$L$546,11,0)</f>
        <v>AV PRESIDENTE LUCENA , 927, , BOM JARDIM , IVOTI , RS, CEP 93.900-000 , BR</v>
      </c>
      <c r="G814" s="92" t="s">
        <v>2654</v>
      </c>
      <c r="H814" s="92" t="s">
        <v>1253</v>
      </c>
      <c r="I814" s="101">
        <v>60</v>
      </c>
      <c r="J814" s="93"/>
      <c r="K814" s="94">
        <v>42100</v>
      </c>
      <c r="L814" s="39">
        <v>1344349</v>
      </c>
      <c r="P814" s="78">
        <v>94680311000192</v>
      </c>
    </row>
    <row r="815" spans="2:16" ht="13.5" customHeight="1" x14ac:dyDescent="0.2">
      <c r="B815" s="100" t="s">
        <v>30</v>
      </c>
      <c r="C815" s="92" t="s">
        <v>143</v>
      </c>
      <c r="D815" s="78">
        <v>94680311000192</v>
      </c>
      <c r="E815" s="92" t="str">
        <f t="shared" si="12"/>
        <v>94.680.311/0001-92</v>
      </c>
      <c r="F815" s="99" t="str">
        <f>VLOOKUP(P815,[1]Plan1!$B$2:$L$546,4,0)&amp;", "&amp;VLOOKUP(P815,[1]Plan1!$B$2:$L$546,5,0)&amp;", "&amp;VLOOKUP(P815,[1]Plan1!$B$2:$L$546,6,0)&amp;", "&amp;VLOOKUP(P815,[1]Plan1!$B$2:$L$546,7,0)&amp;", "&amp;VLOOKUP(P815,[1]Plan1!$B$2:$L$546,8,0)&amp;", "&amp;VLOOKUP(P815,[1]Plan1!$B$2:$L$546,9,0)&amp;", CEP "&amp;VLOOKUP(P815,[1]Plan1!$B$2:$L$546,10,0)&amp;", "&amp;VLOOKUP(P815,[1]Plan1!$B$2:$L$546,11,0)</f>
        <v>AV PRESIDENTE LUCENA , 927, , BOM JARDIM , IVOTI , RS, CEP 93.900-000 , BR</v>
      </c>
      <c r="G815" s="92" t="s">
        <v>2654</v>
      </c>
      <c r="H815" s="92" t="s">
        <v>1254</v>
      </c>
      <c r="I815" s="101">
        <v>100</v>
      </c>
      <c r="J815" s="93"/>
      <c r="K815" s="94">
        <v>42100</v>
      </c>
      <c r="L815" s="39">
        <v>1342719</v>
      </c>
      <c r="P815" s="78">
        <v>94680311000192</v>
      </c>
    </row>
    <row r="816" spans="2:16" ht="13.5" customHeight="1" x14ac:dyDescent="0.2">
      <c r="B816" s="100" t="s">
        <v>30</v>
      </c>
      <c r="C816" s="92" t="s">
        <v>143</v>
      </c>
      <c r="D816" s="78">
        <v>94680311000192</v>
      </c>
      <c r="E816" s="92" t="str">
        <f t="shared" si="12"/>
        <v>94.680.311/0001-92</v>
      </c>
      <c r="F816" s="99" t="str">
        <f>VLOOKUP(P816,[1]Plan1!$B$2:$L$546,4,0)&amp;", "&amp;VLOOKUP(P816,[1]Plan1!$B$2:$L$546,5,0)&amp;", "&amp;VLOOKUP(P816,[1]Plan1!$B$2:$L$546,6,0)&amp;", "&amp;VLOOKUP(P816,[1]Plan1!$B$2:$L$546,7,0)&amp;", "&amp;VLOOKUP(P816,[1]Plan1!$B$2:$L$546,8,0)&amp;", "&amp;VLOOKUP(P816,[1]Plan1!$B$2:$L$546,9,0)&amp;", CEP "&amp;VLOOKUP(P816,[1]Plan1!$B$2:$L$546,10,0)&amp;", "&amp;VLOOKUP(P816,[1]Plan1!$B$2:$L$546,11,0)</f>
        <v>AV PRESIDENTE LUCENA , 927, , BOM JARDIM , IVOTI , RS, CEP 93.900-000 , BR</v>
      </c>
      <c r="G816" s="92" t="s">
        <v>2654</v>
      </c>
      <c r="H816" s="92" t="s">
        <v>1255</v>
      </c>
      <c r="I816" s="101">
        <v>500</v>
      </c>
      <c r="J816" s="93"/>
      <c r="K816" s="94">
        <v>42100</v>
      </c>
      <c r="L816" s="39">
        <v>1343930</v>
      </c>
      <c r="P816" s="78">
        <v>94680311000192</v>
      </c>
    </row>
    <row r="817" spans="2:16" ht="13.5" customHeight="1" x14ac:dyDescent="0.2">
      <c r="B817" s="100" t="s">
        <v>30</v>
      </c>
      <c r="C817" s="92" t="s">
        <v>143</v>
      </c>
      <c r="D817" s="78">
        <v>94680311000192</v>
      </c>
      <c r="E817" s="92" t="str">
        <f t="shared" si="12"/>
        <v>94.680.311/0001-92</v>
      </c>
      <c r="F817" s="99" t="str">
        <f>VLOOKUP(P817,[1]Plan1!$B$2:$L$546,4,0)&amp;", "&amp;VLOOKUP(P817,[1]Plan1!$B$2:$L$546,5,0)&amp;", "&amp;VLOOKUP(P817,[1]Plan1!$B$2:$L$546,6,0)&amp;", "&amp;VLOOKUP(P817,[1]Plan1!$B$2:$L$546,7,0)&amp;", "&amp;VLOOKUP(P817,[1]Plan1!$B$2:$L$546,8,0)&amp;", "&amp;VLOOKUP(P817,[1]Plan1!$B$2:$L$546,9,0)&amp;", CEP "&amp;VLOOKUP(P817,[1]Plan1!$B$2:$L$546,10,0)&amp;", "&amp;VLOOKUP(P817,[1]Plan1!$B$2:$L$546,11,0)</f>
        <v>AV PRESIDENTE LUCENA , 927, , BOM JARDIM , IVOTI , RS, CEP 93.900-000 , BR</v>
      </c>
      <c r="G817" s="92" t="s">
        <v>2654</v>
      </c>
      <c r="H817" s="92" t="s">
        <v>1256</v>
      </c>
      <c r="I817" s="101">
        <v>75</v>
      </c>
      <c r="J817" s="93"/>
      <c r="K817" s="94">
        <v>42100</v>
      </c>
      <c r="L817" s="39">
        <v>1343931</v>
      </c>
      <c r="P817" s="78">
        <v>94680311000192</v>
      </c>
    </row>
    <row r="818" spans="2:16" ht="13.5" customHeight="1" x14ac:dyDescent="0.2">
      <c r="B818" s="100" t="s">
        <v>30</v>
      </c>
      <c r="C818" s="92" t="s">
        <v>143</v>
      </c>
      <c r="D818" s="78">
        <v>94680311000192</v>
      </c>
      <c r="E818" s="92" t="str">
        <f t="shared" si="12"/>
        <v>94.680.311/0001-92</v>
      </c>
      <c r="F818" s="99" t="str">
        <f>VLOOKUP(P818,[1]Plan1!$B$2:$L$546,4,0)&amp;", "&amp;VLOOKUP(P818,[1]Plan1!$B$2:$L$546,5,0)&amp;", "&amp;VLOOKUP(P818,[1]Plan1!$B$2:$L$546,6,0)&amp;", "&amp;VLOOKUP(P818,[1]Plan1!$B$2:$L$546,7,0)&amp;", "&amp;VLOOKUP(P818,[1]Plan1!$B$2:$L$546,8,0)&amp;", "&amp;VLOOKUP(P818,[1]Plan1!$B$2:$L$546,9,0)&amp;", CEP "&amp;VLOOKUP(P818,[1]Plan1!$B$2:$L$546,10,0)&amp;", "&amp;VLOOKUP(P818,[1]Plan1!$B$2:$L$546,11,0)</f>
        <v>AV PRESIDENTE LUCENA , 927, , BOM JARDIM , IVOTI , RS, CEP 93.900-000 , BR</v>
      </c>
      <c r="G818" s="92" t="s">
        <v>2654</v>
      </c>
      <c r="H818" s="92" t="s">
        <v>1257</v>
      </c>
      <c r="I818" s="101">
        <v>120</v>
      </c>
      <c r="J818" s="93"/>
      <c r="K818" s="94">
        <v>42100</v>
      </c>
      <c r="L818" s="39">
        <v>1343932</v>
      </c>
      <c r="P818" s="78">
        <v>94680311000192</v>
      </c>
    </row>
    <row r="819" spans="2:16" ht="13.5" customHeight="1" x14ac:dyDescent="0.2">
      <c r="B819" s="100" t="s">
        <v>30</v>
      </c>
      <c r="C819" s="92" t="s">
        <v>143</v>
      </c>
      <c r="D819" s="78">
        <v>94680311000192</v>
      </c>
      <c r="E819" s="92" t="str">
        <f t="shared" si="12"/>
        <v>94.680.311/0001-92</v>
      </c>
      <c r="F819" s="99" t="str">
        <f>VLOOKUP(P819,[1]Plan1!$B$2:$L$546,4,0)&amp;", "&amp;VLOOKUP(P819,[1]Plan1!$B$2:$L$546,5,0)&amp;", "&amp;VLOOKUP(P819,[1]Plan1!$B$2:$L$546,6,0)&amp;", "&amp;VLOOKUP(P819,[1]Plan1!$B$2:$L$546,7,0)&amp;", "&amp;VLOOKUP(P819,[1]Plan1!$B$2:$L$546,8,0)&amp;", "&amp;VLOOKUP(P819,[1]Plan1!$B$2:$L$546,9,0)&amp;", CEP "&amp;VLOOKUP(P819,[1]Plan1!$B$2:$L$546,10,0)&amp;", "&amp;VLOOKUP(P819,[1]Plan1!$B$2:$L$546,11,0)</f>
        <v>AV PRESIDENTE LUCENA , 927, , BOM JARDIM , IVOTI , RS, CEP 93.900-000 , BR</v>
      </c>
      <c r="G819" s="92" t="s">
        <v>2654</v>
      </c>
      <c r="H819" s="92" t="s">
        <v>1258</v>
      </c>
      <c r="I819" s="101">
        <v>90</v>
      </c>
      <c r="J819" s="93"/>
      <c r="K819" s="94">
        <v>42100</v>
      </c>
      <c r="L819" s="39">
        <v>1343933</v>
      </c>
      <c r="P819" s="78">
        <v>94680311000192</v>
      </c>
    </row>
    <row r="820" spans="2:16" ht="13.5" customHeight="1" x14ac:dyDescent="0.2">
      <c r="B820" s="100" t="s">
        <v>30</v>
      </c>
      <c r="C820" s="92" t="s">
        <v>143</v>
      </c>
      <c r="D820" s="78">
        <v>94680311000192</v>
      </c>
      <c r="E820" s="92" t="str">
        <f t="shared" si="12"/>
        <v>94.680.311/0001-92</v>
      </c>
      <c r="F820" s="99" t="str">
        <f>VLOOKUP(P820,[1]Plan1!$B$2:$L$546,4,0)&amp;", "&amp;VLOOKUP(P820,[1]Plan1!$B$2:$L$546,5,0)&amp;", "&amp;VLOOKUP(P820,[1]Plan1!$B$2:$L$546,6,0)&amp;", "&amp;VLOOKUP(P820,[1]Plan1!$B$2:$L$546,7,0)&amp;", "&amp;VLOOKUP(P820,[1]Plan1!$B$2:$L$546,8,0)&amp;", "&amp;VLOOKUP(P820,[1]Plan1!$B$2:$L$546,9,0)&amp;", CEP "&amp;VLOOKUP(P820,[1]Plan1!$B$2:$L$546,10,0)&amp;", "&amp;VLOOKUP(P820,[1]Plan1!$B$2:$L$546,11,0)</f>
        <v>AV PRESIDENTE LUCENA , 927, , BOM JARDIM , IVOTI , RS, CEP 93.900-000 , BR</v>
      </c>
      <c r="G820" s="92" t="s">
        <v>2654</v>
      </c>
      <c r="H820" s="92" t="s">
        <v>1259</v>
      </c>
      <c r="I820" s="101">
        <v>80</v>
      </c>
      <c r="J820" s="93"/>
      <c r="K820" s="94">
        <v>42100</v>
      </c>
      <c r="L820" s="39">
        <v>1343934</v>
      </c>
      <c r="P820" s="78">
        <v>94680311000192</v>
      </c>
    </row>
    <row r="821" spans="2:16" ht="13.5" customHeight="1" x14ac:dyDescent="0.2">
      <c r="B821" s="100" t="s">
        <v>30</v>
      </c>
      <c r="C821" s="92" t="s">
        <v>143</v>
      </c>
      <c r="D821" s="78">
        <v>94680311000192</v>
      </c>
      <c r="E821" s="92" t="str">
        <f t="shared" si="12"/>
        <v>94.680.311/0001-92</v>
      </c>
      <c r="F821" s="99" t="str">
        <f>VLOOKUP(P821,[1]Plan1!$B$2:$L$546,4,0)&amp;", "&amp;VLOOKUP(P821,[1]Plan1!$B$2:$L$546,5,0)&amp;", "&amp;VLOOKUP(P821,[1]Plan1!$B$2:$L$546,6,0)&amp;", "&amp;VLOOKUP(P821,[1]Plan1!$B$2:$L$546,7,0)&amp;", "&amp;VLOOKUP(P821,[1]Plan1!$B$2:$L$546,8,0)&amp;", "&amp;VLOOKUP(P821,[1]Plan1!$B$2:$L$546,9,0)&amp;", CEP "&amp;VLOOKUP(P821,[1]Plan1!$B$2:$L$546,10,0)&amp;", "&amp;VLOOKUP(P821,[1]Plan1!$B$2:$L$546,11,0)</f>
        <v>AV PRESIDENTE LUCENA , 927, , BOM JARDIM , IVOTI , RS, CEP 93.900-000 , BR</v>
      </c>
      <c r="G821" s="92" t="s">
        <v>2654</v>
      </c>
      <c r="H821" s="92" t="s">
        <v>1260</v>
      </c>
      <c r="I821" s="101">
        <v>120</v>
      </c>
      <c r="J821" s="93"/>
      <c r="K821" s="94">
        <v>42100</v>
      </c>
      <c r="L821" s="39">
        <v>1344350</v>
      </c>
      <c r="P821" s="78">
        <v>94680311000192</v>
      </c>
    </row>
    <row r="822" spans="2:16" ht="13.5" customHeight="1" x14ac:dyDescent="0.2">
      <c r="B822" s="100" t="s">
        <v>30</v>
      </c>
      <c r="C822" s="92" t="s">
        <v>143</v>
      </c>
      <c r="D822" s="78">
        <v>94680311000192</v>
      </c>
      <c r="E822" s="92" t="str">
        <f t="shared" si="12"/>
        <v>94.680.311/0001-92</v>
      </c>
      <c r="F822" s="99" t="str">
        <f>VLOOKUP(P822,[1]Plan1!$B$2:$L$546,4,0)&amp;", "&amp;VLOOKUP(P822,[1]Plan1!$B$2:$L$546,5,0)&amp;", "&amp;VLOOKUP(P822,[1]Plan1!$B$2:$L$546,6,0)&amp;", "&amp;VLOOKUP(P822,[1]Plan1!$B$2:$L$546,7,0)&amp;", "&amp;VLOOKUP(P822,[1]Plan1!$B$2:$L$546,8,0)&amp;", "&amp;VLOOKUP(P822,[1]Plan1!$B$2:$L$546,9,0)&amp;", CEP "&amp;VLOOKUP(P822,[1]Plan1!$B$2:$L$546,10,0)&amp;", "&amp;VLOOKUP(P822,[1]Plan1!$B$2:$L$546,11,0)</f>
        <v>AV PRESIDENTE LUCENA , 927, , BOM JARDIM , IVOTI , RS, CEP 93.900-000 , BR</v>
      </c>
      <c r="G822" s="92" t="s">
        <v>2654</v>
      </c>
      <c r="H822" s="92" t="s">
        <v>1261</v>
      </c>
      <c r="I822" s="101">
        <v>90</v>
      </c>
      <c r="J822" s="93"/>
      <c r="K822" s="94">
        <v>42100</v>
      </c>
      <c r="L822" s="39">
        <v>1344351</v>
      </c>
      <c r="P822" s="78">
        <v>94680311000192</v>
      </c>
    </row>
    <row r="823" spans="2:16" ht="13.5" customHeight="1" x14ac:dyDescent="0.2">
      <c r="B823" s="100" t="s">
        <v>30</v>
      </c>
      <c r="C823" s="92" t="s">
        <v>143</v>
      </c>
      <c r="D823" s="78">
        <v>94680311000192</v>
      </c>
      <c r="E823" s="92" t="str">
        <f t="shared" si="12"/>
        <v>94.680.311/0001-92</v>
      </c>
      <c r="F823" s="99" t="str">
        <f>VLOOKUP(P823,[1]Plan1!$B$2:$L$546,4,0)&amp;", "&amp;VLOOKUP(P823,[1]Plan1!$B$2:$L$546,5,0)&amp;", "&amp;VLOOKUP(P823,[1]Plan1!$B$2:$L$546,6,0)&amp;", "&amp;VLOOKUP(P823,[1]Plan1!$B$2:$L$546,7,0)&amp;", "&amp;VLOOKUP(P823,[1]Plan1!$B$2:$L$546,8,0)&amp;", "&amp;VLOOKUP(P823,[1]Plan1!$B$2:$L$546,9,0)&amp;", CEP "&amp;VLOOKUP(P823,[1]Plan1!$B$2:$L$546,10,0)&amp;", "&amp;VLOOKUP(P823,[1]Plan1!$B$2:$L$546,11,0)</f>
        <v>AV PRESIDENTE LUCENA , 927, , BOM JARDIM , IVOTI , RS, CEP 93.900-000 , BR</v>
      </c>
      <c r="G823" s="92" t="s">
        <v>2654</v>
      </c>
      <c r="H823" s="92" t="s">
        <v>1262</v>
      </c>
      <c r="I823" s="101">
        <v>10</v>
      </c>
      <c r="J823" s="93"/>
      <c r="K823" s="94">
        <v>42100</v>
      </c>
      <c r="L823" s="39">
        <v>1344352</v>
      </c>
      <c r="P823" s="78">
        <v>94680311000192</v>
      </c>
    </row>
    <row r="824" spans="2:16" ht="13.5" customHeight="1" x14ac:dyDescent="0.2">
      <c r="B824" s="100" t="s">
        <v>30</v>
      </c>
      <c r="C824" s="92" t="s">
        <v>143</v>
      </c>
      <c r="D824" s="78">
        <v>94680311000192</v>
      </c>
      <c r="E824" s="92" t="str">
        <f t="shared" si="12"/>
        <v>94.680.311/0001-92</v>
      </c>
      <c r="F824" s="99" t="str">
        <f>VLOOKUP(P824,[1]Plan1!$B$2:$L$546,4,0)&amp;", "&amp;VLOOKUP(P824,[1]Plan1!$B$2:$L$546,5,0)&amp;", "&amp;VLOOKUP(P824,[1]Plan1!$B$2:$L$546,6,0)&amp;", "&amp;VLOOKUP(P824,[1]Plan1!$B$2:$L$546,7,0)&amp;", "&amp;VLOOKUP(P824,[1]Plan1!$B$2:$L$546,8,0)&amp;", "&amp;VLOOKUP(P824,[1]Plan1!$B$2:$L$546,9,0)&amp;", CEP "&amp;VLOOKUP(P824,[1]Plan1!$B$2:$L$546,10,0)&amp;", "&amp;VLOOKUP(P824,[1]Plan1!$B$2:$L$546,11,0)</f>
        <v>AV PRESIDENTE LUCENA , 927, , BOM JARDIM , IVOTI , RS, CEP 93.900-000 , BR</v>
      </c>
      <c r="G824" s="92" t="s">
        <v>2654</v>
      </c>
      <c r="H824" s="92" t="s">
        <v>1263</v>
      </c>
      <c r="I824" s="101">
        <v>60</v>
      </c>
      <c r="J824" s="93"/>
      <c r="K824" s="94">
        <v>42100</v>
      </c>
      <c r="L824" s="39">
        <v>1344353</v>
      </c>
      <c r="P824" s="78">
        <v>94680311000192</v>
      </c>
    </row>
    <row r="825" spans="2:16" ht="13.5" customHeight="1" x14ac:dyDescent="0.2">
      <c r="B825" s="100" t="s">
        <v>30</v>
      </c>
      <c r="C825" s="92" t="s">
        <v>143</v>
      </c>
      <c r="D825" s="78">
        <v>94680311000192</v>
      </c>
      <c r="E825" s="92" t="str">
        <f t="shared" si="12"/>
        <v>94.680.311/0001-92</v>
      </c>
      <c r="F825" s="99" t="str">
        <f>VLOOKUP(P825,[1]Plan1!$B$2:$L$546,4,0)&amp;", "&amp;VLOOKUP(P825,[1]Plan1!$B$2:$L$546,5,0)&amp;", "&amp;VLOOKUP(P825,[1]Plan1!$B$2:$L$546,6,0)&amp;", "&amp;VLOOKUP(P825,[1]Plan1!$B$2:$L$546,7,0)&amp;", "&amp;VLOOKUP(P825,[1]Plan1!$B$2:$L$546,8,0)&amp;", "&amp;VLOOKUP(P825,[1]Plan1!$B$2:$L$546,9,0)&amp;", CEP "&amp;VLOOKUP(P825,[1]Plan1!$B$2:$L$546,10,0)&amp;", "&amp;VLOOKUP(P825,[1]Plan1!$B$2:$L$546,11,0)</f>
        <v>AV PRESIDENTE LUCENA , 927, , BOM JARDIM , IVOTI , RS, CEP 93.900-000 , BR</v>
      </c>
      <c r="G825" s="92" t="s">
        <v>2654</v>
      </c>
      <c r="H825" s="92" t="s">
        <v>1264</v>
      </c>
      <c r="I825" s="101">
        <v>90</v>
      </c>
      <c r="J825" s="93"/>
      <c r="K825" s="94">
        <v>42114</v>
      </c>
      <c r="L825" s="39">
        <v>1353363</v>
      </c>
      <c r="P825" s="78">
        <v>94680311000192</v>
      </c>
    </row>
    <row r="826" spans="2:16" ht="13.5" customHeight="1" x14ac:dyDescent="0.2">
      <c r="B826" s="100" t="s">
        <v>30</v>
      </c>
      <c r="C826" s="92" t="s">
        <v>143</v>
      </c>
      <c r="D826" s="78">
        <v>94680311000192</v>
      </c>
      <c r="E826" s="92" t="str">
        <f t="shared" si="12"/>
        <v>94.680.311/0001-92</v>
      </c>
      <c r="F826" s="99" t="str">
        <f>VLOOKUP(P826,[1]Plan1!$B$2:$L$546,4,0)&amp;", "&amp;VLOOKUP(P826,[1]Plan1!$B$2:$L$546,5,0)&amp;", "&amp;VLOOKUP(P826,[1]Plan1!$B$2:$L$546,6,0)&amp;", "&amp;VLOOKUP(P826,[1]Plan1!$B$2:$L$546,7,0)&amp;", "&amp;VLOOKUP(P826,[1]Plan1!$B$2:$L$546,8,0)&amp;", "&amp;VLOOKUP(P826,[1]Plan1!$B$2:$L$546,9,0)&amp;", CEP "&amp;VLOOKUP(P826,[1]Plan1!$B$2:$L$546,10,0)&amp;", "&amp;VLOOKUP(P826,[1]Plan1!$B$2:$L$546,11,0)</f>
        <v>AV PRESIDENTE LUCENA , 927, , BOM JARDIM , IVOTI , RS, CEP 93.900-000 , BR</v>
      </c>
      <c r="G826" s="92" t="s">
        <v>2654</v>
      </c>
      <c r="H826" s="92" t="s">
        <v>1265</v>
      </c>
      <c r="I826" s="101">
        <v>80</v>
      </c>
      <c r="J826" s="93"/>
      <c r="K826" s="94">
        <v>42114</v>
      </c>
      <c r="L826" s="39">
        <v>1353364</v>
      </c>
      <c r="P826" s="78">
        <v>94680311000192</v>
      </c>
    </row>
    <row r="827" spans="2:16" ht="13.5" customHeight="1" x14ac:dyDescent="0.2">
      <c r="B827" s="100" t="s">
        <v>30</v>
      </c>
      <c r="C827" s="92" t="s">
        <v>143</v>
      </c>
      <c r="D827" s="78">
        <v>94680311000192</v>
      </c>
      <c r="E827" s="92" t="str">
        <f t="shared" si="12"/>
        <v>94.680.311/0001-92</v>
      </c>
      <c r="F827" s="99" t="str">
        <f>VLOOKUP(P827,[1]Plan1!$B$2:$L$546,4,0)&amp;", "&amp;VLOOKUP(P827,[1]Plan1!$B$2:$L$546,5,0)&amp;", "&amp;VLOOKUP(P827,[1]Plan1!$B$2:$L$546,6,0)&amp;", "&amp;VLOOKUP(P827,[1]Plan1!$B$2:$L$546,7,0)&amp;", "&amp;VLOOKUP(P827,[1]Plan1!$B$2:$L$546,8,0)&amp;", "&amp;VLOOKUP(P827,[1]Plan1!$B$2:$L$546,9,0)&amp;", CEP "&amp;VLOOKUP(P827,[1]Plan1!$B$2:$L$546,10,0)&amp;", "&amp;VLOOKUP(P827,[1]Plan1!$B$2:$L$546,11,0)</f>
        <v>AV PRESIDENTE LUCENA , 927, , BOM JARDIM , IVOTI , RS, CEP 93.900-000 , BR</v>
      </c>
      <c r="G827" s="92" t="s">
        <v>2654</v>
      </c>
      <c r="H827" s="92" t="s">
        <v>1266</v>
      </c>
      <c r="I827" s="101">
        <v>100</v>
      </c>
      <c r="J827" s="93"/>
      <c r="K827" s="94">
        <v>42114</v>
      </c>
      <c r="L827" s="39">
        <v>1353365</v>
      </c>
      <c r="P827" s="78">
        <v>94680311000192</v>
      </c>
    </row>
    <row r="828" spans="2:16" ht="13.5" customHeight="1" x14ac:dyDescent="0.2">
      <c r="B828" s="100" t="s">
        <v>30</v>
      </c>
      <c r="C828" s="92" t="s">
        <v>143</v>
      </c>
      <c r="D828" s="78">
        <v>94680311000192</v>
      </c>
      <c r="E828" s="92" t="str">
        <f t="shared" si="12"/>
        <v>94.680.311/0001-92</v>
      </c>
      <c r="F828" s="99" t="str">
        <f>VLOOKUP(P828,[1]Plan1!$B$2:$L$546,4,0)&amp;", "&amp;VLOOKUP(P828,[1]Plan1!$B$2:$L$546,5,0)&amp;", "&amp;VLOOKUP(P828,[1]Plan1!$B$2:$L$546,6,0)&amp;", "&amp;VLOOKUP(P828,[1]Plan1!$B$2:$L$546,7,0)&amp;", "&amp;VLOOKUP(P828,[1]Plan1!$B$2:$L$546,8,0)&amp;", "&amp;VLOOKUP(P828,[1]Plan1!$B$2:$L$546,9,0)&amp;", CEP "&amp;VLOOKUP(P828,[1]Plan1!$B$2:$L$546,10,0)&amp;", "&amp;VLOOKUP(P828,[1]Plan1!$B$2:$L$546,11,0)</f>
        <v>AV PRESIDENTE LUCENA , 927, , BOM JARDIM , IVOTI , RS, CEP 93.900-000 , BR</v>
      </c>
      <c r="G828" s="92" t="s">
        <v>2654</v>
      </c>
      <c r="H828" s="92" t="s">
        <v>1267</v>
      </c>
      <c r="I828" s="101">
        <v>75</v>
      </c>
      <c r="J828" s="93"/>
      <c r="K828" s="94">
        <v>42114</v>
      </c>
      <c r="L828" s="39">
        <v>1353366</v>
      </c>
      <c r="P828" s="78">
        <v>94680311000192</v>
      </c>
    </row>
    <row r="829" spans="2:16" ht="13.5" customHeight="1" x14ac:dyDescent="0.2">
      <c r="B829" s="100" t="s">
        <v>30</v>
      </c>
      <c r="C829" s="92" t="s">
        <v>143</v>
      </c>
      <c r="D829" s="78">
        <v>94680311000192</v>
      </c>
      <c r="E829" s="92" t="str">
        <f t="shared" si="12"/>
        <v>94.680.311/0001-92</v>
      </c>
      <c r="F829" s="99" t="str">
        <f>VLOOKUP(P829,[1]Plan1!$B$2:$L$546,4,0)&amp;", "&amp;VLOOKUP(P829,[1]Plan1!$B$2:$L$546,5,0)&amp;", "&amp;VLOOKUP(P829,[1]Plan1!$B$2:$L$546,6,0)&amp;", "&amp;VLOOKUP(P829,[1]Plan1!$B$2:$L$546,7,0)&amp;", "&amp;VLOOKUP(P829,[1]Plan1!$B$2:$L$546,8,0)&amp;", "&amp;VLOOKUP(P829,[1]Plan1!$B$2:$L$546,9,0)&amp;", CEP "&amp;VLOOKUP(P829,[1]Plan1!$B$2:$L$546,10,0)&amp;", "&amp;VLOOKUP(P829,[1]Plan1!$B$2:$L$546,11,0)</f>
        <v>AV PRESIDENTE LUCENA , 927, , BOM JARDIM , IVOTI , RS, CEP 93.900-000 , BR</v>
      </c>
      <c r="G829" s="92" t="s">
        <v>2654</v>
      </c>
      <c r="H829" s="92" t="s">
        <v>1268</v>
      </c>
      <c r="I829" s="101">
        <v>70</v>
      </c>
      <c r="J829" s="93"/>
      <c r="K829" s="94">
        <v>42114</v>
      </c>
      <c r="L829" s="39">
        <v>1353367</v>
      </c>
      <c r="P829" s="78">
        <v>94680311000192</v>
      </c>
    </row>
    <row r="830" spans="2:16" ht="13.5" customHeight="1" x14ac:dyDescent="0.2">
      <c r="B830" s="100" t="s">
        <v>30</v>
      </c>
      <c r="C830" s="92" t="s">
        <v>143</v>
      </c>
      <c r="D830" s="78">
        <v>94680311000192</v>
      </c>
      <c r="E830" s="92" t="str">
        <f t="shared" si="12"/>
        <v>94.680.311/0001-92</v>
      </c>
      <c r="F830" s="99" t="str">
        <f>VLOOKUP(P830,[1]Plan1!$B$2:$L$546,4,0)&amp;", "&amp;VLOOKUP(P830,[1]Plan1!$B$2:$L$546,5,0)&amp;", "&amp;VLOOKUP(P830,[1]Plan1!$B$2:$L$546,6,0)&amp;", "&amp;VLOOKUP(P830,[1]Plan1!$B$2:$L$546,7,0)&amp;", "&amp;VLOOKUP(P830,[1]Plan1!$B$2:$L$546,8,0)&amp;", "&amp;VLOOKUP(P830,[1]Plan1!$B$2:$L$546,9,0)&amp;", CEP "&amp;VLOOKUP(P830,[1]Plan1!$B$2:$L$546,10,0)&amp;", "&amp;VLOOKUP(P830,[1]Plan1!$B$2:$L$546,11,0)</f>
        <v>AV PRESIDENTE LUCENA , 927, , BOM JARDIM , IVOTI , RS, CEP 93.900-000 , BR</v>
      </c>
      <c r="G830" s="92" t="s">
        <v>2654</v>
      </c>
      <c r="H830" s="92" t="s">
        <v>1269</v>
      </c>
      <c r="I830" s="101">
        <v>64.209999999999994</v>
      </c>
      <c r="J830" s="93"/>
      <c r="K830" s="94">
        <v>42114</v>
      </c>
      <c r="L830" s="39">
        <v>1345379</v>
      </c>
      <c r="P830" s="78">
        <v>94680311000192</v>
      </c>
    </row>
    <row r="831" spans="2:16" ht="13.5" customHeight="1" x14ac:dyDescent="0.2">
      <c r="B831" s="100" t="s">
        <v>30</v>
      </c>
      <c r="C831" s="92" t="s">
        <v>143</v>
      </c>
      <c r="D831" s="78">
        <v>94680311000192</v>
      </c>
      <c r="E831" s="92" t="str">
        <f t="shared" si="12"/>
        <v>94.680.311/0001-92</v>
      </c>
      <c r="F831" s="99" t="str">
        <f>VLOOKUP(P831,[1]Plan1!$B$2:$L$546,4,0)&amp;", "&amp;VLOOKUP(P831,[1]Plan1!$B$2:$L$546,5,0)&amp;", "&amp;VLOOKUP(P831,[1]Plan1!$B$2:$L$546,6,0)&amp;", "&amp;VLOOKUP(P831,[1]Plan1!$B$2:$L$546,7,0)&amp;", "&amp;VLOOKUP(P831,[1]Plan1!$B$2:$L$546,8,0)&amp;", "&amp;VLOOKUP(P831,[1]Plan1!$B$2:$L$546,9,0)&amp;", CEP "&amp;VLOOKUP(P831,[1]Plan1!$B$2:$L$546,10,0)&amp;", "&amp;VLOOKUP(P831,[1]Plan1!$B$2:$L$546,11,0)</f>
        <v>AV PRESIDENTE LUCENA , 927, , BOM JARDIM , IVOTI , RS, CEP 93.900-000 , BR</v>
      </c>
      <c r="G831" s="92" t="s">
        <v>2654</v>
      </c>
      <c r="H831" s="92" t="s">
        <v>1270</v>
      </c>
      <c r="I831" s="101">
        <v>80</v>
      </c>
      <c r="J831" s="93"/>
      <c r="K831" s="94">
        <v>42114</v>
      </c>
      <c r="L831" s="39">
        <v>1353368</v>
      </c>
      <c r="P831" s="78">
        <v>94680311000192</v>
      </c>
    </row>
    <row r="832" spans="2:16" ht="13.5" customHeight="1" x14ac:dyDescent="0.2">
      <c r="B832" s="100" t="s">
        <v>30</v>
      </c>
      <c r="C832" s="92" t="s">
        <v>143</v>
      </c>
      <c r="D832" s="78">
        <v>94680311000192</v>
      </c>
      <c r="E832" s="92" t="str">
        <f t="shared" si="12"/>
        <v>94.680.311/0001-92</v>
      </c>
      <c r="F832" s="99" t="str">
        <f>VLOOKUP(P832,[1]Plan1!$B$2:$L$546,4,0)&amp;", "&amp;VLOOKUP(P832,[1]Plan1!$B$2:$L$546,5,0)&amp;", "&amp;VLOOKUP(P832,[1]Plan1!$B$2:$L$546,6,0)&amp;", "&amp;VLOOKUP(P832,[1]Plan1!$B$2:$L$546,7,0)&amp;", "&amp;VLOOKUP(P832,[1]Plan1!$B$2:$L$546,8,0)&amp;", "&amp;VLOOKUP(P832,[1]Plan1!$B$2:$L$546,9,0)&amp;", CEP "&amp;VLOOKUP(P832,[1]Plan1!$B$2:$L$546,10,0)&amp;", "&amp;VLOOKUP(P832,[1]Plan1!$B$2:$L$546,11,0)</f>
        <v>AV PRESIDENTE LUCENA , 927, , BOM JARDIM , IVOTI , RS, CEP 93.900-000 , BR</v>
      </c>
      <c r="G832" s="92" t="s">
        <v>2654</v>
      </c>
      <c r="H832" s="92" t="s">
        <v>1271</v>
      </c>
      <c r="I832" s="101">
        <v>240</v>
      </c>
      <c r="J832" s="93"/>
      <c r="K832" s="94">
        <v>42114</v>
      </c>
      <c r="L832" s="39">
        <v>1353369</v>
      </c>
      <c r="P832" s="78">
        <v>94680311000192</v>
      </c>
    </row>
    <row r="833" spans="2:16" ht="13.5" customHeight="1" x14ac:dyDescent="0.2">
      <c r="B833" s="100" t="s">
        <v>30</v>
      </c>
      <c r="C833" s="92" t="s">
        <v>143</v>
      </c>
      <c r="D833" s="78">
        <v>94680311000192</v>
      </c>
      <c r="E833" s="92" t="str">
        <f t="shared" si="12"/>
        <v>94.680.311/0001-92</v>
      </c>
      <c r="F833" s="99" t="str">
        <f>VLOOKUP(P833,[1]Plan1!$B$2:$L$546,4,0)&amp;", "&amp;VLOOKUP(P833,[1]Plan1!$B$2:$L$546,5,0)&amp;", "&amp;VLOOKUP(P833,[1]Plan1!$B$2:$L$546,6,0)&amp;", "&amp;VLOOKUP(P833,[1]Plan1!$B$2:$L$546,7,0)&amp;", "&amp;VLOOKUP(P833,[1]Plan1!$B$2:$L$546,8,0)&amp;", "&amp;VLOOKUP(P833,[1]Plan1!$B$2:$L$546,9,0)&amp;", CEP "&amp;VLOOKUP(P833,[1]Plan1!$B$2:$L$546,10,0)&amp;", "&amp;VLOOKUP(P833,[1]Plan1!$B$2:$L$546,11,0)</f>
        <v>AV PRESIDENTE LUCENA , 927, , BOM JARDIM , IVOTI , RS, CEP 93.900-000 , BR</v>
      </c>
      <c r="G833" s="92" t="s">
        <v>2654</v>
      </c>
      <c r="H833" s="92" t="s">
        <v>1272</v>
      </c>
      <c r="I833" s="101">
        <v>140</v>
      </c>
      <c r="J833" s="93"/>
      <c r="K833" s="94">
        <v>42114</v>
      </c>
      <c r="L833" s="39">
        <v>1353370</v>
      </c>
      <c r="P833" s="78">
        <v>94680311000192</v>
      </c>
    </row>
    <row r="834" spans="2:16" ht="13.5" customHeight="1" x14ac:dyDescent="0.2">
      <c r="B834" s="100" t="s">
        <v>30</v>
      </c>
      <c r="C834" s="92" t="s">
        <v>143</v>
      </c>
      <c r="D834" s="78">
        <v>94680311000192</v>
      </c>
      <c r="E834" s="92" t="str">
        <f t="shared" si="12"/>
        <v>94.680.311/0001-92</v>
      </c>
      <c r="F834" s="99" t="str">
        <f>VLOOKUP(P834,[1]Plan1!$B$2:$L$546,4,0)&amp;", "&amp;VLOOKUP(P834,[1]Plan1!$B$2:$L$546,5,0)&amp;", "&amp;VLOOKUP(P834,[1]Plan1!$B$2:$L$546,6,0)&amp;", "&amp;VLOOKUP(P834,[1]Plan1!$B$2:$L$546,7,0)&amp;", "&amp;VLOOKUP(P834,[1]Plan1!$B$2:$L$546,8,0)&amp;", "&amp;VLOOKUP(P834,[1]Plan1!$B$2:$L$546,9,0)&amp;", CEP "&amp;VLOOKUP(P834,[1]Plan1!$B$2:$L$546,10,0)&amp;", "&amp;VLOOKUP(P834,[1]Plan1!$B$2:$L$546,11,0)</f>
        <v>AV PRESIDENTE LUCENA , 927, , BOM JARDIM , IVOTI , RS, CEP 93.900-000 , BR</v>
      </c>
      <c r="G834" s="92" t="s">
        <v>2654</v>
      </c>
      <c r="H834" s="92" t="s">
        <v>1273</v>
      </c>
      <c r="I834" s="101">
        <v>60</v>
      </c>
      <c r="J834" s="93"/>
      <c r="K834" s="94">
        <v>42114</v>
      </c>
      <c r="L834" s="39">
        <v>1353371</v>
      </c>
      <c r="P834" s="78">
        <v>94680311000192</v>
      </c>
    </row>
    <row r="835" spans="2:16" ht="13.5" customHeight="1" x14ac:dyDescent="0.2">
      <c r="B835" s="100" t="s">
        <v>30</v>
      </c>
      <c r="C835" s="92" t="s">
        <v>143</v>
      </c>
      <c r="D835" s="78">
        <v>94680311000192</v>
      </c>
      <c r="E835" s="92" t="str">
        <f t="shared" si="12"/>
        <v>94.680.311/0001-92</v>
      </c>
      <c r="F835" s="99" t="str">
        <f>VLOOKUP(P835,[1]Plan1!$B$2:$L$546,4,0)&amp;", "&amp;VLOOKUP(P835,[1]Plan1!$B$2:$L$546,5,0)&amp;", "&amp;VLOOKUP(P835,[1]Plan1!$B$2:$L$546,6,0)&amp;", "&amp;VLOOKUP(P835,[1]Plan1!$B$2:$L$546,7,0)&amp;", "&amp;VLOOKUP(P835,[1]Plan1!$B$2:$L$546,8,0)&amp;", "&amp;VLOOKUP(P835,[1]Plan1!$B$2:$L$546,9,0)&amp;", CEP "&amp;VLOOKUP(P835,[1]Plan1!$B$2:$L$546,10,0)&amp;", "&amp;VLOOKUP(P835,[1]Plan1!$B$2:$L$546,11,0)</f>
        <v>AV PRESIDENTE LUCENA , 927, , BOM JARDIM , IVOTI , RS, CEP 93.900-000 , BR</v>
      </c>
      <c r="G835" s="92" t="s">
        <v>2654</v>
      </c>
      <c r="H835" s="92" t="s">
        <v>1274</v>
      </c>
      <c r="I835" s="101">
        <v>70</v>
      </c>
      <c r="J835" s="93"/>
      <c r="K835" s="94">
        <v>42114</v>
      </c>
      <c r="L835" s="39">
        <v>1346730</v>
      </c>
      <c r="P835" s="78">
        <v>94680311000192</v>
      </c>
    </row>
    <row r="836" spans="2:16" ht="13.5" customHeight="1" x14ac:dyDescent="0.2">
      <c r="B836" s="100" t="s">
        <v>30</v>
      </c>
      <c r="C836" s="92" t="s">
        <v>143</v>
      </c>
      <c r="D836" s="78">
        <v>94680311000192</v>
      </c>
      <c r="E836" s="92" t="str">
        <f t="shared" si="12"/>
        <v>94.680.311/0001-92</v>
      </c>
      <c r="F836" s="99" t="str">
        <f>VLOOKUP(P836,[1]Plan1!$B$2:$L$546,4,0)&amp;", "&amp;VLOOKUP(P836,[1]Plan1!$B$2:$L$546,5,0)&amp;", "&amp;VLOOKUP(P836,[1]Plan1!$B$2:$L$546,6,0)&amp;", "&amp;VLOOKUP(P836,[1]Plan1!$B$2:$L$546,7,0)&amp;", "&amp;VLOOKUP(P836,[1]Plan1!$B$2:$L$546,8,0)&amp;", "&amp;VLOOKUP(P836,[1]Plan1!$B$2:$L$546,9,0)&amp;", CEP "&amp;VLOOKUP(P836,[1]Plan1!$B$2:$L$546,10,0)&amp;", "&amp;VLOOKUP(P836,[1]Plan1!$B$2:$L$546,11,0)</f>
        <v>AV PRESIDENTE LUCENA , 927, , BOM JARDIM , IVOTI , RS, CEP 93.900-000 , BR</v>
      </c>
      <c r="G836" s="92" t="s">
        <v>2654</v>
      </c>
      <c r="H836" s="92" t="s">
        <v>1275</v>
      </c>
      <c r="I836" s="101">
        <v>80</v>
      </c>
      <c r="J836" s="93"/>
      <c r="K836" s="94">
        <v>42114</v>
      </c>
      <c r="L836" s="39">
        <v>1346731</v>
      </c>
      <c r="P836" s="78">
        <v>94680311000192</v>
      </c>
    </row>
    <row r="837" spans="2:16" ht="13.5" customHeight="1" x14ac:dyDescent="0.2">
      <c r="B837" s="100" t="s">
        <v>30</v>
      </c>
      <c r="C837" s="92" t="s">
        <v>143</v>
      </c>
      <c r="D837" s="78">
        <v>94680311000192</v>
      </c>
      <c r="E837" s="92" t="str">
        <f t="shared" si="12"/>
        <v>94.680.311/0001-92</v>
      </c>
      <c r="F837" s="99" t="str">
        <f>VLOOKUP(P837,[1]Plan1!$B$2:$L$546,4,0)&amp;", "&amp;VLOOKUP(P837,[1]Plan1!$B$2:$L$546,5,0)&amp;", "&amp;VLOOKUP(P837,[1]Plan1!$B$2:$L$546,6,0)&amp;", "&amp;VLOOKUP(P837,[1]Plan1!$B$2:$L$546,7,0)&amp;", "&amp;VLOOKUP(P837,[1]Plan1!$B$2:$L$546,8,0)&amp;", "&amp;VLOOKUP(P837,[1]Plan1!$B$2:$L$546,9,0)&amp;", CEP "&amp;VLOOKUP(P837,[1]Plan1!$B$2:$L$546,10,0)&amp;", "&amp;VLOOKUP(P837,[1]Plan1!$B$2:$L$546,11,0)</f>
        <v>AV PRESIDENTE LUCENA , 927, , BOM JARDIM , IVOTI , RS, CEP 93.900-000 , BR</v>
      </c>
      <c r="G837" s="92" t="s">
        <v>2654</v>
      </c>
      <c r="H837" s="92" t="s">
        <v>1276</v>
      </c>
      <c r="I837" s="101">
        <v>90</v>
      </c>
      <c r="J837" s="93"/>
      <c r="K837" s="94">
        <v>42114</v>
      </c>
      <c r="L837" s="39">
        <v>1346732</v>
      </c>
      <c r="P837" s="78">
        <v>94680311000192</v>
      </c>
    </row>
    <row r="838" spans="2:16" ht="13.5" customHeight="1" x14ac:dyDescent="0.2">
      <c r="B838" s="100" t="s">
        <v>30</v>
      </c>
      <c r="C838" s="92" t="s">
        <v>143</v>
      </c>
      <c r="D838" s="78">
        <v>94680311000192</v>
      </c>
      <c r="E838" s="92" t="str">
        <f t="shared" ref="E838:E901" si="13">IF(LEN(P838),TEXT(P838,"00"".""000"".""000""/""0000""-""00"),P838)</f>
        <v>94.680.311/0001-92</v>
      </c>
      <c r="F838" s="99" t="str">
        <f>VLOOKUP(P838,[1]Plan1!$B$2:$L$546,4,0)&amp;", "&amp;VLOOKUP(P838,[1]Plan1!$B$2:$L$546,5,0)&amp;", "&amp;VLOOKUP(P838,[1]Plan1!$B$2:$L$546,6,0)&amp;", "&amp;VLOOKUP(P838,[1]Plan1!$B$2:$L$546,7,0)&amp;", "&amp;VLOOKUP(P838,[1]Plan1!$B$2:$L$546,8,0)&amp;", "&amp;VLOOKUP(P838,[1]Plan1!$B$2:$L$546,9,0)&amp;", CEP "&amp;VLOOKUP(P838,[1]Plan1!$B$2:$L$546,10,0)&amp;", "&amp;VLOOKUP(P838,[1]Plan1!$B$2:$L$546,11,0)</f>
        <v>AV PRESIDENTE LUCENA , 927, , BOM JARDIM , IVOTI , RS, CEP 93.900-000 , BR</v>
      </c>
      <c r="G838" s="92" t="s">
        <v>2654</v>
      </c>
      <c r="H838" s="92" t="s">
        <v>1277</v>
      </c>
      <c r="I838" s="101">
        <v>80</v>
      </c>
      <c r="J838" s="93"/>
      <c r="K838" s="94">
        <v>42114</v>
      </c>
      <c r="L838" s="39">
        <v>1347065</v>
      </c>
      <c r="P838" s="78">
        <v>94680311000192</v>
      </c>
    </row>
    <row r="839" spans="2:16" ht="13.5" customHeight="1" x14ac:dyDescent="0.2">
      <c r="B839" s="100" t="s">
        <v>30</v>
      </c>
      <c r="C839" s="92" t="s">
        <v>143</v>
      </c>
      <c r="D839" s="78">
        <v>94680311000192</v>
      </c>
      <c r="E839" s="92" t="str">
        <f t="shared" si="13"/>
        <v>94.680.311/0001-92</v>
      </c>
      <c r="F839" s="99" t="str">
        <f>VLOOKUP(P839,[1]Plan1!$B$2:$L$546,4,0)&amp;", "&amp;VLOOKUP(P839,[1]Plan1!$B$2:$L$546,5,0)&amp;", "&amp;VLOOKUP(P839,[1]Plan1!$B$2:$L$546,6,0)&amp;", "&amp;VLOOKUP(P839,[1]Plan1!$B$2:$L$546,7,0)&amp;", "&amp;VLOOKUP(P839,[1]Plan1!$B$2:$L$546,8,0)&amp;", "&amp;VLOOKUP(P839,[1]Plan1!$B$2:$L$546,9,0)&amp;", CEP "&amp;VLOOKUP(P839,[1]Plan1!$B$2:$L$546,10,0)&amp;", "&amp;VLOOKUP(P839,[1]Plan1!$B$2:$L$546,11,0)</f>
        <v>AV PRESIDENTE LUCENA , 927, , BOM JARDIM , IVOTI , RS, CEP 93.900-000 , BR</v>
      </c>
      <c r="G839" s="92" t="s">
        <v>2654</v>
      </c>
      <c r="H839" s="92" t="s">
        <v>1278</v>
      </c>
      <c r="I839" s="101">
        <v>45</v>
      </c>
      <c r="J839" s="93"/>
      <c r="K839" s="94">
        <v>42114</v>
      </c>
      <c r="L839" s="39">
        <v>1347066</v>
      </c>
      <c r="P839" s="78">
        <v>94680311000192</v>
      </c>
    </row>
    <row r="840" spans="2:16" ht="13.5" customHeight="1" x14ac:dyDescent="0.2">
      <c r="B840" s="100" t="s">
        <v>30</v>
      </c>
      <c r="C840" s="92" t="s">
        <v>143</v>
      </c>
      <c r="D840" s="78">
        <v>94680311000192</v>
      </c>
      <c r="E840" s="92" t="str">
        <f t="shared" si="13"/>
        <v>94.680.311/0001-92</v>
      </c>
      <c r="F840" s="99" t="str">
        <f>VLOOKUP(P840,[1]Plan1!$B$2:$L$546,4,0)&amp;", "&amp;VLOOKUP(P840,[1]Plan1!$B$2:$L$546,5,0)&amp;", "&amp;VLOOKUP(P840,[1]Plan1!$B$2:$L$546,6,0)&amp;", "&amp;VLOOKUP(P840,[1]Plan1!$B$2:$L$546,7,0)&amp;", "&amp;VLOOKUP(P840,[1]Plan1!$B$2:$L$546,8,0)&amp;", "&amp;VLOOKUP(P840,[1]Plan1!$B$2:$L$546,9,0)&amp;", CEP "&amp;VLOOKUP(P840,[1]Plan1!$B$2:$L$546,10,0)&amp;", "&amp;VLOOKUP(P840,[1]Plan1!$B$2:$L$546,11,0)</f>
        <v>AV PRESIDENTE LUCENA , 927, , BOM JARDIM , IVOTI , RS, CEP 93.900-000 , BR</v>
      </c>
      <c r="G840" s="92" t="s">
        <v>2654</v>
      </c>
      <c r="H840" s="92" t="s">
        <v>1279</v>
      </c>
      <c r="I840" s="101">
        <v>80</v>
      </c>
      <c r="J840" s="93"/>
      <c r="K840" s="94">
        <v>42114</v>
      </c>
      <c r="L840" s="39">
        <v>1347067</v>
      </c>
      <c r="P840" s="78">
        <v>94680311000192</v>
      </c>
    </row>
    <row r="841" spans="2:16" ht="13.5" customHeight="1" x14ac:dyDescent="0.2">
      <c r="B841" s="100" t="s">
        <v>30</v>
      </c>
      <c r="C841" s="92" t="s">
        <v>143</v>
      </c>
      <c r="D841" s="78">
        <v>94680311000192</v>
      </c>
      <c r="E841" s="92" t="str">
        <f t="shared" si="13"/>
        <v>94.680.311/0001-92</v>
      </c>
      <c r="F841" s="99" t="str">
        <f>VLOOKUP(P841,[1]Plan1!$B$2:$L$546,4,0)&amp;", "&amp;VLOOKUP(P841,[1]Plan1!$B$2:$L$546,5,0)&amp;", "&amp;VLOOKUP(P841,[1]Plan1!$B$2:$L$546,6,0)&amp;", "&amp;VLOOKUP(P841,[1]Plan1!$B$2:$L$546,7,0)&amp;", "&amp;VLOOKUP(P841,[1]Plan1!$B$2:$L$546,8,0)&amp;", "&amp;VLOOKUP(P841,[1]Plan1!$B$2:$L$546,9,0)&amp;", CEP "&amp;VLOOKUP(P841,[1]Plan1!$B$2:$L$546,10,0)&amp;", "&amp;VLOOKUP(P841,[1]Plan1!$B$2:$L$546,11,0)</f>
        <v>AV PRESIDENTE LUCENA , 927, , BOM JARDIM , IVOTI , RS, CEP 93.900-000 , BR</v>
      </c>
      <c r="G841" s="92" t="s">
        <v>2654</v>
      </c>
      <c r="H841" s="92" t="s">
        <v>1280</v>
      </c>
      <c r="I841" s="101">
        <v>90</v>
      </c>
      <c r="J841" s="93"/>
      <c r="K841" s="94">
        <v>42114</v>
      </c>
      <c r="L841" s="39">
        <v>1347068</v>
      </c>
      <c r="P841" s="78">
        <v>94680311000192</v>
      </c>
    </row>
    <row r="842" spans="2:16" ht="13.5" customHeight="1" x14ac:dyDescent="0.2">
      <c r="B842" s="100" t="s">
        <v>30</v>
      </c>
      <c r="C842" s="92" t="s">
        <v>143</v>
      </c>
      <c r="D842" s="78">
        <v>94680311000192</v>
      </c>
      <c r="E842" s="92" t="str">
        <f t="shared" si="13"/>
        <v>94.680.311/0001-92</v>
      </c>
      <c r="F842" s="99" t="str">
        <f>VLOOKUP(P842,[1]Plan1!$B$2:$L$546,4,0)&amp;", "&amp;VLOOKUP(P842,[1]Plan1!$B$2:$L$546,5,0)&amp;", "&amp;VLOOKUP(P842,[1]Plan1!$B$2:$L$546,6,0)&amp;", "&amp;VLOOKUP(P842,[1]Plan1!$B$2:$L$546,7,0)&amp;", "&amp;VLOOKUP(P842,[1]Plan1!$B$2:$L$546,8,0)&amp;", "&amp;VLOOKUP(P842,[1]Plan1!$B$2:$L$546,9,0)&amp;", CEP "&amp;VLOOKUP(P842,[1]Plan1!$B$2:$L$546,10,0)&amp;", "&amp;VLOOKUP(P842,[1]Plan1!$B$2:$L$546,11,0)</f>
        <v>AV PRESIDENTE LUCENA , 927, , BOM JARDIM , IVOTI , RS, CEP 93.900-000 , BR</v>
      </c>
      <c r="G842" s="92" t="s">
        <v>2654</v>
      </c>
      <c r="H842" s="92" t="s">
        <v>1281</v>
      </c>
      <c r="I842" s="101">
        <v>60</v>
      </c>
      <c r="J842" s="93"/>
      <c r="K842" s="94">
        <v>42114</v>
      </c>
      <c r="L842" s="39">
        <v>1347069</v>
      </c>
      <c r="P842" s="78">
        <v>94680311000192</v>
      </c>
    </row>
    <row r="843" spans="2:16" ht="13.5" customHeight="1" x14ac:dyDescent="0.2">
      <c r="B843" s="100" t="s">
        <v>30</v>
      </c>
      <c r="C843" s="92" t="s">
        <v>143</v>
      </c>
      <c r="D843" s="78">
        <v>94680311000192</v>
      </c>
      <c r="E843" s="92" t="str">
        <f t="shared" si="13"/>
        <v>94.680.311/0001-92</v>
      </c>
      <c r="F843" s="99" t="str">
        <f>VLOOKUP(P843,[1]Plan1!$B$2:$L$546,4,0)&amp;", "&amp;VLOOKUP(P843,[1]Plan1!$B$2:$L$546,5,0)&amp;", "&amp;VLOOKUP(P843,[1]Plan1!$B$2:$L$546,6,0)&amp;", "&amp;VLOOKUP(P843,[1]Plan1!$B$2:$L$546,7,0)&amp;", "&amp;VLOOKUP(P843,[1]Plan1!$B$2:$L$546,8,0)&amp;", "&amp;VLOOKUP(P843,[1]Plan1!$B$2:$L$546,9,0)&amp;", CEP "&amp;VLOOKUP(P843,[1]Plan1!$B$2:$L$546,10,0)&amp;", "&amp;VLOOKUP(P843,[1]Plan1!$B$2:$L$546,11,0)</f>
        <v>AV PRESIDENTE LUCENA , 927, , BOM JARDIM , IVOTI , RS, CEP 93.900-000 , BR</v>
      </c>
      <c r="G843" s="92" t="s">
        <v>2654</v>
      </c>
      <c r="H843" s="92" t="s">
        <v>1282</v>
      </c>
      <c r="I843" s="101">
        <v>130</v>
      </c>
      <c r="J843" s="93"/>
      <c r="K843" s="94">
        <v>42114</v>
      </c>
      <c r="L843" s="39">
        <v>1347070</v>
      </c>
      <c r="P843" s="78">
        <v>94680311000192</v>
      </c>
    </row>
    <row r="844" spans="2:16" ht="13.5" customHeight="1" x14ac:dyDescent="0.2">
      <c r="B844" s="100" t="s">
        <v>30</v>
      </c>
      <c r="C844" s="92" t="s">
        <v>143</v>
      </c>
      <c r="D844" s="78">
        <v>94680311000192</v>
      </c>
      <c r="E844" s="92" t="str">
        <f t="shared" si="13"/>
        <v>94.680.311/0001-92</v>
      </c>
      <c r="F844" s="99" t="str">
        <f>VLOOKUP(P844,[1]Plan1!$B$2:$L$546,4,0)&amp;", "&amp;VLOOKUP(P844,[1]Plan1!$B$2:$L$546,5,0)&amp;", "&amp;VLOOKUP(P844,[1]Plan1!$B$2:$L$546,6,0)&amp;", "&amp;VLOOKUP(P844,[1]Plan1!$B$2:$L$546,7,0)&amp;", "&amp;VLOOKUP(P844,[1]Plan1!$B$2:$L$546,8,0)&amp;", "&amp;VLOOKUP(P844,[1]Plan1!$B$2:$L$546,9,0)&amp;", CEP "&amp;VLOOKUP(P844,[1]Plan1!$B$2:$L$546,10,0)&amp;", "&amp;VLOOKUP(P844,[1]Plan1!$B$2:$L$546,11,0)</f>
        <v>AV PRESIDENTE LUCENA , 927, , BOM JARDIM , IVOTI , RS, CEP 93.900-000 , BR</v>
      </c>
      <c r="G844" s="92" t="s">
        <v>2654</v>
      </c>
      <c r="H844" s="92" t="s">
        <v>1283</v>
      </c>
      <c r="I844" s="101">
        <v>340</v>
      </c>
      <c r="J844" s="93"/>
      <c r="K844" s="94">
        <v>42114</v>
      </c>
      <c r="L844" s="39">
        <v>1348908</v>
      </c>
      <c r="P844" s="78">
        <v>94680311000192</v>
      </c>
    </row>
    <row r="845" spans="2:16" ht="13.5" customHeight="1" x14ac:dyDescent="0.2">
      <c r="B845" s="100" t="s">
        <v>30</v>
      </c>
      <c r="C845" s="92" t="s">
        <v>143</v>
      </c>
      <c r="D845" s="78">
        <v>94680311000192</v>
      </c>
      <c r="E845" s="92" t="str">
        <f t="shared" si="13"/>
        <v>94.680.311/0001-92</v>
      </c>
      <c r="F845" s="99" t="str">
        <f>VLOOKUP(P845,[1]Plan1!$B$2:$L$546,4,0)&amp;", "&amp;VLOOKUP(P845,[1]Plan1!$B$2:$L$546,5,0)&amp;", "&amp;VLOOKUP(P845,[1]Plan1!$B$2:$L$546,6,0)&amp;", "&amp;VLOOKUP(P845,[1]Plan1!$B$2:$L$546,7,0)&amp;", "&amp;VLOOKUP(P845,[1]Plan1!$B$2:$L$546,8,0)&amp;", "&amp;VLOOKUP(P845,[1]Plan1!$B$2:$L$546,9,0)&amp;", CEP "&amp;VLOOKUP(P845,[1]Plan1!$B$2:$L$546,10,0)&amp;", "&amp;VLOOKUP(P845,[1]Plan1!$B$2:$L$546,11,0)</f>
        <v>AV PRESIDENTE LUCENA , 927, , BOM JARDIM , IVOTI , RS, CEP 93.900-000 , BR</v>
      </c>
      <c r="G845" s="92" t="s">
        <v>2654</v>
      </c>
      <c r="H845" s="92" t="s">
        <v>1284</v>
      </c>
      <c r="I845" s="101">
        <v>100</v>
      </c>
      <c r="J845" s="93"/>
      <c r="K845" s="94">
        <v>42114</v>
      </c>
      <c r="L845" s="39">
        <v>1347071</v>
      </c>
      <c r="P845" s="78">
        <v>94680311000192</v>
      </c>
    </row>
    <row r="846" spans="2:16" ht="13.5" customHeight="1" x14ac:dyDescent="0.2">
      <c r="B846" s="100" t="s">
        <v>30</v>
      </c>
      <c r="C846" s="92" t="s">
        <v>143</v>
      </c>
      <c r="D846" s="78">
        <v>94680311000192</v>
      </c>
      <c r="E846" s="92" t="str">
        <f t="shared" si="13"/>
        <v>94.680.311/0001-92</v>
      </c>
      <c r="F846" s="99" t="str">
        <f>VLOOKUP(P846,[1]Plan1!$B$2:$L$546,4,0)&amp;", "&amp;VLOOKUP(P846,[1]Plan1!$B$2:$L$546,5,0)&amp;", "&amp;VLOOKUP(P846,[1]Plan1!$B$2:$L$546,6,0)&amp;", "&amp;VLOOKUP(P846,[1]Plan1!$B$2:$L$546,7,0)&amp;", "&amp;VLOOKUP(P846,[1]Plan1!$B$2:$L$546,8,0)&amp;", "&amp;VLOOKUP(P846,[1]Plan1!$B$2:$L$546,9,0)&amp;", CEP "&amp;VLOOKUP(P846,[1]Plan1!$B$2:$L$546,10,0)&amp;", "&amp;VLOOKUP(P846,[1]Plan1!$B$2:$L$546,11,0)</f>
        <v>AV PRESIDENTE LUCENA , 927, , BOM JARDIM , IVOTI , RS, CEP 93.900-000 , BR</v>
      </c>
      <c r="G846" s="92" t="s">
        <v>2654</v>
      </c>
      <c r="H846" s="92" t="s">
        <v>1285</v>
      </c>
      <c r="I846" s="101">
        <v>480</v>
      </c>
      <c r="J846" s="93"/>
      <c r="K846" s="94">
        <v>42114</v>
      </c>
      <c r="L846" s="39">
        <v>1347072</v>
      </c>
      <c r="P846" s="78">
        <v>94680311000192</v>
      </c>
    </row>
    <row r="847" spans="2:16" ht="13.5" customHeight="1" x14ac:dyDescent="0.2">
      <c r="B847" s="100" t="s">
        <v>30</v>
      </c>
      <c r="C847" s="92" t="s">
        <v>143</v>
      </c>
      <c r="D847" s="78">
        <v>94680311000192</v>
      </c>
      <c r="E847" s="92" t="str">
        <f t="shared" si="13"/>
        <v>94.680.311/0001-92</v>
      </c>
      <c r="F847" s="99" t="str">
        <f>VLOOKUP(P847,[1]Plan1!$B$2:$L$546,4,0)&amp;", "&amp;VLOOKUP(P847,[1]Plan1!$B$2:$L$546,5,0)&amp;", "&amp;VLOOKUP(P847,[1]Plan1!$B$2:$L$546,6,0)&amp;", "&amp;VLOOKUP(P847,[1]Plan1!$B$2:$L$546,7,0)&amp;", "&amp;VLOOKUP(P847,[1]Plan1!$B$2:$L$546,8,0)&amp;", "&amp;VLOOKUP(P847,[1]Plan1!$B$2:$L$546,9,0)&amp;", CEP "&amp;VLOOKUP(P847,[1]Plan1!$B$2:$L$546,10,0)&amp;", "&amp;VLOOKUP(P847,[1]Plan1!$B$2:$L$546,11,0)</f>
        <v>AV PRESIDENTE LUCENA , 927, , BOM JARDIM , IVOTI , RS, CEP 93.900-000 , BR</v>
      </c>
      <c r="G847" s="92" t="s">
        <v>2654</v>
      </c>
      <c r="H847" s="92" t="s">
        <v>1286</v>
      </c>
      <c r="I847" s="101">
        <v>70</v>
      </c>
      <c r="J847" s="93"/>
      <c r="K847" s="94">
        <v>42114</v>
      </c>
      <c r="L847" s="39">
        <v>1348010</v>
      </c>
      <c r="P847" s="78">
        <v>94680311000192</v>
      </c>
    </row>
    <row r="848" spans="2:16" ht="13.5" customHeight="1" x14ac:dyDescent="0.2">
      <c r="B848" s="100" t="s">
        <v>30</v>
      </c>
      <c r="C848" s="92" t="s">
        <v>143</v>
      </c>
      <c r="D848" s="78">
        <v>94680311000192</v>
      </c>
      <c r="E848" s="92" t="str">
        <f t="shared" si="13"/>
        <v>94.680.311/0001-92</v>
      </c>
      <c r="F848" s="99" t="str">
        <f>VLOOKUP(P848,[1]Plan1!$B$2:$L$546,4,0)&amp;", "&amp;VLOOKUP(P848,[1]Plan1!$B$2:$L$546,5,0)&amp;", "&amp;VLOOKUP(P848,[1]Plan1!$B$2:$L$546,6,0)&amp;", "&amp;VLOOKUP(P848,[1]Plan1!$B$2:$L$546,7,0)&amp;", "&amp;VLOOKUP(P848,[1]Plan1!$B$2:$L$546,8,0)&amp;", "&amp;VLOOKUP(P848,[1]Plan1!$B$2:$L$546,9,0)&amp;", CEP "&amp;VLOOKUP(P848,[1]Plan1!$B$2:$L$546,10,0)&amp;", "&amp;VLOOKUP(P848,[1]Plan1!$B$2:$L$546,11,0)</f>
        <v>AV PRESIDENTE LUCENA , 927, , BOM JARDIM , IVOTI , RS, CEP 93.900-000 , BR</v>
      </c>
      <c r="G848" s="92" t="s">
        <v>2654</v>
      </c>
      <c r="H848" s="92" t="s">
        <v>1287</v>
      </c>
      <c r="I848" s="101">
        <v>50</v>
      </c>
      <c r="J848" s="93"/>
      <c r="K848" s="94">
        <v>42114</v>
      </c>
      <c r="L848" s="39">
        <v>1348011</v>
      </c>
      <c r="P848" s="78">
        <v>94680311000192</v>
      </c>
    </row>
    <row r="849" spans="2:16" ht="13.5" customHeight="1" x14ac:dyDescent="0.2">
      <c r="B849" s="100" t="s">
        <v>30</v>
      </c>
      <c r="C849" s="92" t="s">
        <v>143</v>
      </c>
      <c r="D849" s="78">
        <v>94680311000192</v>
      </c>
      <c r="E849" s="92" t="str">
        <f t="shared" si="13"/>
        <v>94.680.311/0001-92</v>
      </c>
      <c r="F849" s="99" t="str">
        <f>VLOOKUP(P849,[1]Plan1!$B$2:$L$546,4,0)&amp;", "&amp;VLOOKUP(P849,[1]Plan1!$B$2:$L$546,5,0)&amp;", "&amp;VLOOKUP(P849,[1]Plan1!$B$2:$L$546,6,0)&amp;", "&amp;VLOOKUP(P849,[1]Plan1!$B$2:$L$546,7,0)&amp;", "&amp;VLOOKUP(P849,[1]Plan1!$B$2:$L$546,8,0)&amp;", "&amp;VLOOKUP(P849,[1]Plan1!$B$2:$L$546,9,0)&amp;", CEP "&amp;VLOOKUP(P849,[1]Plan1!$B$2:$L$546,10,0)&amp;", "&amp;VLOOKUP(P849,[1]Plan1!$B$2:$L$546,11,0)</f>
        <v>AV PRESIDENTE LUCENA , 927, , BOM JARDIM , IVOTI , RS, CEP 93.900-000 , BR</v>
      </c>
      <c r="G849" s="92" t="s">
        <v>2654</v>
      </c>
      <c r="H849" s="92" t="s">
        <v>1288</v>
      </c>
      <c r="I849" s="101">
        <v>70</v>
      </c>
      <c r="J849" s="93"/>
      <c r="K849" s="94">
        <v>42114</v>
      </c>
      <c r="L849" s="39">
        <v>1348012</v>
      </c>
      <c r="P849" s="78">
        <v>94680311000192</v>
      </c>
    </row>
    <row r="850" spans="2:16" ht="13.5" customHeight="1" x14ac:dyDescent="0.2">
      <c r="B850" s="100" t="s">
        <v>30</v>
      </c>
      <c r="C850" s="92" t="s">
        <v>143</v>
      </c>
      <c r="D850" s="78">
        <v>94680311000192</v>
      </c>
      <c r="E850" s="92" t="str">
        <f t="shared" si="13"/>
        <v>94.680.311/0001-92</v>
      </c>
      <c r="F850" s="99" t="str">
        <f>VLOOKUP(P850,[1]Plan1!$B$2:$L$546,4,0)&amp;", "&amp;VLOOKUP(P850,[1]Plan1!$B$2:$L$546,5,0)&amp;", "&amp;VLOOKUP(P850,[1]Plan1!$B$2:$L$546,6,0)&amp;", "&amp;VLOOKUP(P850,[1]Plan1!$B$2:$L$546,7,0)&amp;", "&amp;VLOOKUP(P850,[1]Plan1!$B$2:$L$546,8,0)&amp;", "&amp;VLOOKUP(P850,[1]Plan1!$B$2:$L$546,9,0)&amp;", CEP "&amp;VLOOKUP(P850,[1]Plan1!$B$2:$L$546,10,0)&amp;", "&amp;VLOOKUP(P850,[1]Plan1!$B$2:$L$546,11,0)</f>
        <v>AV PRESIDENTE LUCENA , 927, , BOM JARDIM , IVOTI , RS, CEP 93.900-000 , BR</v>
      </c>
      <c r="G850" s="92" t="s">
        <v>2654</v>
      </c>
      <c r="H850" s="92" t="s">
        <v>1289</v>
      </c>
      <c r="I850" s="101">
        <v>80</v>
      </c>
      <c r="J850" s="93"/>
      <c r="K850" s="94">
        <v>42114</v>
      </c>
      <c r="L850" s="39">
        <v>1348338</v>
      </c>
      <c r="P850" s="78">
        <v>94680311000192</v>
      </c>
    </row>
    <row r="851" spans="2:16" ht="13.5" customHeight="1" x14ac:dyDescent="0.2">
      <c r="B851" s="100" t="s">
        <v>30</v>
      </c>
      <c r="C851" s="92" t="s">
        <v>143</v>
      </c>
      <c r="D851" s="78">
        <v>94680311000192</v>
      </c>
      <c r="E851" s="92" t="str">
        <f t="shared" si="13"/>
        <v>94.680.311/0001-92</v>
      </c>
      <c r="F851" s="99" t="str">
        <f>VLOOKUP(P851,[1]Plan1!$B$2:$L$546,4,0)&amp;", "&amp;VLOOKUP(P851,[1]Plan1!$B$2:$L$546,5,0)&amp;", "&amp;VLOOKUP(P851,[1]Plan1!$B$2:$L$546,6,0)&amp;", "&amp;VLOOKUP(P851,[1]Plan1!$B$2:$L$546,7,0)&amp;", "&amp;VLOOKUP(P851,[1]Plan1!$B$2:$L$546,8,0)&amp;", "&amp;VLOOKUP(P851,[1]Plan1!$B$2:$L$546,9,0)&amp;", CEP "&amp;VLOOKUP(P851,[1]Plan1!$B$2:$L$546,10,0)&amp;", "&amp;VLOOKUP(P851,[1]Plan1!$B$2:$L$546,11,0)</f>
        <v>AV PRESIDENTE LUCENA , 927, , BOM JARDIM , IVOTI , RS, CEP 93.900-000 , BR</v>
      </c>
      <c r="G851" s="92" t="s">
        <v>2654</v>
      </c>
      <c r="H851" s="92" t="s">
        <v>1290</v>
      </c>
      <c r="I851" s="101">
        <v>70</v>
      </c>
      <c r="J851" s="93"/>
      <c r="K851" s="94">
        <v>42114</v>
      </c>
      <c r="L851" s="39">
        <v>1348339</v>
      </c>
      <c r="P851" s="78">
        <v>94680311000192</v>
      </c>
    </row>
    <row r="852" spans="2:16" ht="13.5" customHeight="1" x14ac:dyDescent="0.2">
      <c r="B852" s="100" t="s">
        <v>30</v>
      </c>
      <c r="C852" s="92" t="s">
        <v>143</v>
      </c>
      <c r="D852" s="78">
        <v>94680311000192</v>
      </c>
      <c r="E852" s="92" t="str">
        <f t="shared" si="13"/>
        <v>94.680.311/0001-92</v>
      </c>
      <c r="F852" s="99" t="str">
        <f>VLOOKUP(P852,[1]Plan1!$B$2:$L$546,4,0)&amp;", "&amp;VLOOKUP(P852,[1]Plan1!$B$2:$L$546,5,0)&amp;", "&amp;VLOOKUP(P852,[1]Plan1!$B$2:$L$546,6,0)&amp;", "&amp;VLOOKUP(P852,[1]Plan1!$B$2:$L$546,7,0)&amp;", "&amp;VLOOKUP(P852,[1]Plan1!$B$2:$L$546,8,0)&amp;", "&amp;VLOOKUP(P852,[1]Plan1!$B$2:$L$546,9,0)&amp;", CEP "&amp;VLOOKUP(P852,[1]Plan1!$B$2:$L$546,10,0)&amp;", "&amp;VLOOKUP(P852,[1]Plan1!$B$2:$L$546,11,0)</f>
        <v>AV PRESIDENTE LUCENA , 927, , BOM JARDIM , IVOTI , RS, CEP 93.900-000 , BR</v>
      </c>
      <c r="G852" s="92" t="s">
        <v>2654</v>
      </c>
      <c r="H852" s="92" t="s">
        <v>1291</v>
      </c>
      <c r="I852" s="101">
        <v>100</v>
      </c>
      <c r="J852" s="93"/>
      <c r="K852" s="94">
        <v>42114</v>
      </c>
      <c r="L852" s="39">
        <v>1353372</v>
      </c>
      <c r="P852" s="78">
        <v>94680311000192</v>
      </c>
    </row>
    <row r="853" spans="2:16" ht="13.5" customHeight="1" x14ac:dyDescent="0.2">
      <c r="B853" s="100" t="s">
        <v>30</v>
      </c>
      <c r="C853" s="92" t="s">
        <v>143</v>
      </c>
      <c r="D853" s="78">
        <v>94680311000192</v>
      </c>
      <c r="E853" s="92" t="str">
        <f t="shared" si="13"/>
        <v>94.680.311/0001-92</v>
      </c>
      <c r="F853" s="99" t="str">
        <f>VLOOKUP(P853,[1]Plan1!$B$2:$L$546,4,0)&amp;", "&amp;VLOOKUP(P853,[1]Plan1!$B$2:$L$546,5,0)&amp;", "&amp;VLOOKUP(P853,[1]Plan1!$B$2:$L$546,6,0)&amp;", "&amp;VLOOKUP(P853,[1]Plan1!$B$2:$L$546,7,0)&amp;", "&amp;VLOOKUP(P853,[1]Plan1!$B$2:$L$546,8,0)&amp;", "&amp;VLOOKUP(P853,[1]Plan1!$B$2:$L$546,9,0)&amp;", CEP "&amp;VLOOKUP(P853,[1]Plan1!$B$2:$L$546,10,0)&amp;", "&amp;VLOOKUP(P853,[1]Plan1!$B$2:$L$546,11,0)</f>
        <v>AV PRESIDENTE LUCENA , 927, , BOM JARDIM , IVOTI , RS, CEP 93.900-000 , BR</v>
      </c>
      <c r="G853" s="92" t="s">
        <v>2654</v>
      </c>
      <c r="H853" s="92" t="s">
        <v>1292</v>
      </c>
      <c r="I853" s="101">
        <v>80</v>
      </c>
      <c r="J853" s="93"/>
      <c r="K853" s="94">
        <v>42114</v>
      </c>
      <c r="L853" s="39">
        <v>1353373</v>
      </c>
      <c r="P853" s="78">
        <v>94680311000192</v>
      </c>
    </row>
    <row r="854" spans="2:16" ht="13.5" customHeight="1" x14ac:dyDescent="0.2">
      <c r="B854" s="100" t="s">
        <v>30</v>
      </c>
      <c r="C854" s="92" t="s">
        <v>143</v>
      </c>
      <c r="D854" s="78">
        <v>94680311000192</v>
      </c>
      <c r="E854" s="92" t="str">
        <f t="shared" si="13"/>
        <v>94.680.311/0001-92</v>
      </c>
      <c r="F854" s="99" t="str">
        <f>VLOOKUP(P854,[1]Plan1!$B$2:$L$546,4,0)&amp;", "&amp;VLOOKUP(P854,[1]Plan1!$B$2:$L$546,5,0)&amp;", "&amp;VLOOKUP(P854,[1]Plan1!$B$2:$L$546,6,0)&amp;", "&amp;VLOOKUP(P854,[1]Plan1!$B$2:$L$546,7,0)&amp;", "&amp;VLOOKUP(P854,[1]Plan1!$B$2:$L$546,8,0)&amp;", "&amp;VLOOKUP(P854,[1]Plan1!$B$2:$L$546,9,0)&amp;", CEP "&amp;VLOOKUP(P854,[1]Plan1!$B$2:$L$546,10,0)&amp;", "&amp;VLOOKUP(P854,[1]Plan1!$B$2:$L$546,11,0)</f>
        <v>AV PRESIDENTE LUCENA , 927, , BOM JARDIM , IVOTI , RS, CEP 93.900-000 , BR</v>
      </c>
      <c r="G854" s="92" t="s">
        <v>2654</v>
      </c>
      <c r="H854" s="92" t="s">
        <v>1293</v>
      </c>
      <c r="I854" s="101">
        <v>60</v>
      </c>
      <c r="J854" s="93"/>
      <c r="K854" s="94">
        <v>42114</v>
      </c>
      <c r="L854" s="39">
        <v>1348909</v>
      </c>
      <c r="P854" s="78">
        <v>94680311000192</v>
      </c>
    </row>
    <row r="855" spans="2:16" ht="13.5" customHeight="1" x14ac:dyDescent="0.2">
      <c r="B855" s="100" t="s">
        <v>30</v>
      </c>
      <c r="C855" s="92" t="s">
        <v>143</v>
      </c>
      <c r="D855" s="78">
        <v>94680311000192</v>
      </c>
      <c r="E855" s="92" t="str">
        <f t="shared" si="13"/>
        <v>94.680.311/0001-92</v>
      </c>
      <c r="F855" s="99" t="str">
        <f>VLOOKUP(P855,[1]Plan1!$B$2:$L$546,4,0)&amp;", "&amp;VLOOKUP(P855,[1]Plan1!$B$2:$L$546,5,0)&amp;", "&amp;VLOOKUP(P855,[1]Plan1!$B$2:$L$546,6,0)&amp;", "&amp;VLOOKUP(P855,[1]Plan1!$B$2:$L$546,7,0)&amp;", "&amp;VLOOKUP(P855,[1]Plan1!$B$2:$L$546,8,0)&amp;", "&amp;VLOOKUP(P855,[1]Plan1!$B$2:$L$546,9,0)&amp;", CEP "&amp;VLOOKUP(P855,[1]Plan1!$B$2:$L$546,10,0)&amp;", "&amp;VLOOKUP(P855,[1]Plan1!$B$2:$L$546,11,0)</f>
        <v>AV PRESIDENTE LUCENA , 927, , BOM JARDIM , IVOTI , RS, CEP 93.900-000 , BR</v>
      </c>
      <c r="G855" s="92" t="s">
        <v>2654</v>
      </c>
      <c r="H855" s="92" t="s">
        <v>1294</v>
      </c>
      <c r="I855" s="101">
        <v>80</v>
      </c>
      <c r="J855" s="93"/>
      <c r="K855" s="94">
        <v>42114</v>
      </c>
      <c r="L855" s="39">
        <v>1353374</v>
      </c>
      <c r="P855" s="78">
        <v>94680311000192</v>
      </c>
    </row>
    <row r="856" spans="2:16" ht="13.5" customHeight="1" x14ac:dyDescent="0.2">
      <c r="B856" s="100" t="s">
        <v>30</v>
      </c>
      <c r="C856" s="92" t="s">
        <v>143</v>
      </c>
      <c r="D856" s="78">
        <v>94680311000192</v>
      </c>
      <c r="E856" s="92" t="str">
        <f t="shared" si="13"/>
        <v>94.680.311/0001-92</v>
      </c>
      <c r="F856" s="99" t="str">
        <f>VLOOKUP(P856,[1]Plan1!$B$2:$L$546,4,0)&amp;", "&amp;VLOOKUP(P856,[1]Plan1!$B$2:$L$546,5,0)&amp;", "&amp;VLOOKUP(P856,[1]Plan1!$B$2:$L$546,6,0)&amp;", "&amp;VLOOKUP(P856,[1]Plan1!$B$2:$L$546,7,0)&amp;", "&amp;VLOOKUP(P856,[1]Plan1!$B$2:$L$546,8,0)&amp;", "&amp;VLOOKUP(P856,[1]Plan1!$B$2:$L$546,9,0)&amp;", CEP "&amp;VLOOKUP(P856,[1]Plan1!$B$2:$L$546,10,0)&amp;", "&amp;VLOOKUP(P856,[1]Plan1!$B$2:$L$546,11,0)</f>
        <v>AV PRESIDENTE LUCENA , 927, , BOM JARDIM , IVOTI , RS, CEP 93.900-000 , BR</v>
      </c>
      <c r="G856" s="92" t="s">
        <v>2654</v>
      </c>
      <c r="H856" s="92" t="s">
        <v>1295</v>
      </c>
      <c r="I856" s="101">
        <v>50</v>
      </c>
      <c r="J856" s="93"/>
      <c r="K856" s="94">
        <v>42114</v>
      </c>
      <c r="L856" s="39">
        <v>1349699</v>
      </c>
      <c r="P856" s="78">
        <v>94680311000192</v>
      </c>
    </row>
    <row r="857" spans="2:16" ht="13.5" customHeight="1" x14ac:dyDescent="0.2">
      <c r="B857" s="100" t="s">
        <v>30</v>
      </c>
      <c r="C857" s="92" t="s">
        <v>143</v>
      </c>
      <c r="D857" s="78">
        <v>94680311000192</v>
      </c>
      <c r="E857" s="92" t="str">
        <f t="shared" si="13"/>
        <v>94.680.311/0001-92</v>
      </c>
      <c r="F857" s="99" t="str">
        <f>VLOOKUP(P857,[1]Plan1!$B$2:$L$546,4,0)&amp;", "&amp;VLOOKUP(P857,[1]Plan1!$B$2:$L$546,5,0)&amp;", "&amp;VLOOKUP(P857,[1]Plan1!$B$2:$L$546,6,0)&amp;", "&amp;VLOOKUP(P857,[1]Plan1!$B$2:$L$546,7,0)&amp;", "&amp;VLOOKUP(P857,[1]Plan1!$B$2:$L$546,8,0)&amp;", "&amp;VLOOKUP(P857,[1]Plan1!$B$2:$L$546,9,0)&amp;", CEP "&amp;VLOOKUP(P857,[1]Plan1!$B$2:$L$546,10,0)&amp;", "&amp;VLOOKUP(P857,[1]Plan1!$B$2:$L$546,11,0)</f>
        <v>AV PRESIDENTE LUCENA , 927, , BOM JARDIM , IVOTI , RS, CEP 93.900-000 , BR</v>
      </c>
      <c r="G857" s="92" t="s">
        <v>2654</v>
      </c>
      <c r="H857" s="92" t="s">
        <v>1296</v>
      </c>
      <c r="I857" s="101">
        <v>170</v>
      </c>
      <c r="J857" s="93"/>
      <c r="K857" s="94">
        <v>42114</v>
      </c>
      <c r="L857" s="39">
        <v>1349498</v>
      </c>
      <c r="P857" s="78">
        <v>94680311000192</v>
      </c>
    </row>
    <row r="858" spans="2:16" ht="13.5" customHeight="1" x14ac:dyDescent="0.2">
      <c r="B858" s="100" t="s">
        <v>30</v>
      </c>
      <c r="C858" s="92" t="s">
        <v>143</v>
      </c>
      <c r="D858" s="78">
        <v>94680311000192</v>
      </c>
      <c r="E858" s="92" t="str">
        <f t="shared" si="13"/>
        <v>94.680.311/0001-92</v>
      </c>
      <c r="F858" s="99" t="str">
        <f>VLOOKUP(P858,[1]Plan1!$B$2:$L$546,4,0)&amp;", "&amp;VLOOKUP(P858,[1]Plan1!$B$2:$L$546,5,0)&amp;", "&amp;VLOOKUP(P858,[1]Plan1!$B$2:$L$546,6,0)&amp;", "&amp;VLOOKUP(P858,[1]Plan1!$B$2:$L$546,7,0)&amp;", "&amp;VLOOKUP(P858,[1]Plan1!$B$2:$L$546,8,0)&amp;", "&amp;VLOOKUP(P858,[1]Plan1!$B$2:$L$546,9,0)&amp;", CEP "&amp;VLOOKUP(P858,[1]Plan1!$B$2:$L$546,10,0)&amp;", "&amp;VLOOKUP(P858,[1]Plan1!$B$2:$L$546,11,0)</f>
        <v>AV PRESIDENTE LUCENA , 927, , BOM JARDIM , IVOTI , RS, CEP 93.900-000 , BR</v>
      </c>
      <c r="G858" s="92" t="s">
        <v>2654</v>
      </c>
      <c r="H858" s="92" t="s">
        <v>1297</v>
      </c>
      <c r="I858" s="101">
        <v>300</v>
      </c>
      <c r="J858" s="93"/>
      <c r="K858" s="94">
        <v>42114</v>
      </c>
      <c r="L858" s="39">
        <v>1349499</v>
      </c>
      <c r="P858" s="78">
        <v>94680311000192</v>
      </c>
    </row>
    <row r="859" spans="2:16" ht="13.5" customHeight="1" x14ac:dyDescent="0.2">
      <c r="B859" s="100" t="s">
        <v>30</v>
      </c>
      <c r="C859" s="92" t="s">
        <v>143</v>
      </c>
      <c r="D859" s="78">
        <v>94680311000192</v>
      </c>
      <c r="E859" s="92" t="str">
        <f t="shared" si="13"/>
        <v>94.680.311/0001-92</v>
      </c>
      <c r="F859" s="99" t="str">
        <f>VLOOKUP(P859,[1]Plan1!$B$2:$L$546,4,0)&amp;", "&amp;VLOOKUP(P859,[1]Plan1!$B$2:$L$546,5,0)&amp;", "&amp;VLOOKUP(P859,[1]Plan1!$B$2:$L$546,6,0)&amp;", "&amp;VLOOKUP(P859,[1]Plan1!$B$2:$L$546,7,0)&amp;", "&amp;VLOOKUP(P859,[1]Plan1!$B$2:$L$546,8,0)&amp;", "&amp;VLOOKUP(P859,[1]Plan1!$B$2:$L$546,9,0)&amp;", CEP "&amp;VLOOKUP(P859,[1]Plan1!$B$2:$L$546,10,0)&amp;", "&amp;VLOOKUP(P859,[1]Plan1!$B$2:$L$546,11,0)</f>
        <v>AV PRESIDENTE LUCENA , 927, , BOM JARDIM , IVOTI , RS, CEP 93.900-000 , BR</v>
      </c>
      <c r="G859" s="92" t="s">
        <v>2654</v>
      </c>
      <c r="H859" s="92" t="s">
        <v>1298</v>
      </c>
      <c r="I859" s="101">
        <v>70</v>
      </c>
      <c r="J859" s="93"/>
      <c r="K859" s="94">
        <v>42114</v>
      </c>
      <c r="L859" s="39">
        <v>1349500</v>
      </c>
      <c r="P859" s="78">
        <v>94680311000192</v>
      </c>
    </row>
    <row r="860" spans="2:16" ht="13.5" customHeight="1" x14ac:dyDescent="0.2">
      <c r="B860" s="100" t="s">
        <v>30</v>
      </c>
      <c r="C860" s="92" t="s">
        <v>143</v>
      </c>
      <c r="D860" s="78">
        <v>94680311000192</v>
      </c>
      <c r="E860" s="92" t="str">
        <f t="shared" si="13"/>
        <v>94.680.311/0001-92</v>
      </c>
      <c r="F860" s="99" t="str">
        <f>VLOOKUP(P860,[1]Plan1!$B$2:$L$546,4,0)&amp;", "&amp;VLOOKUP(P860,[1]Plan1!$B$2:$L$546,5,0)&amp;", "&amp;VLOOKUP(P860,[1]Plan1!$B$2:$L$546,6,0)&amp;", "&amp;VLOOKUP(P860,[1]Plan1!$B$2:$L$546,7,0)&amp;", "&amp;VLOOKUP(P860,[1]Plan1!$B$2:$L$546,8,0)&amp;", "&amp;VLOOKUP(P860,[1]Plan1!$B$2:$L$546,9,0)&amp;", CEP "&amp;VLOOKUP(P860,[1]Plan1!$B$2:$L$546,10,0)&amp;", "&amp;VLOOKUP(P860,[1]Plan1!$B$2:$L$546,11,0)</f>
        <v>AV PRESIDENTE LUCENA , 927, , BOM JARDIM , IVOTI , RS, CEP 93.900-000 , BR</v>
      </c>
      <c r="G860" s="92" t="s">
        <v>2654</v>
      </c>
      <c r="H860" s="92" t="s">
        <v>1299</v>
      </c>
      <c r="I860" s="101">
        <v>100</v>
      </c>
      <c r="J860" s="93"/>
      <c r="K860" s="94">
        <v>42114</v>
      </c>
      <c r="L860" s="39">
        <v>1352338</v>
      </c>
      <c r="P860" s="78">
        <v>94680311000192</v>
      </c>
    </row>
    <row r="861" spans="2:16" ht="13.5" customHeight="1" x14ac:dyDescent="0.2">
      <c r="B861" s="100" t="s">
        <v>30</v>
      </c>
      <c r="C861" s="92" t="s">
        <v>143</v>
      </c>
      <c r="D861" s="78">
        <v>94680311000192</v>
      </c>
      <c r="E861" s="92" t="str">
        <f t="shared" si="13"/>
        <v>94.680.311/0001-92</v>
      </c>
      <c r="F861" s="99" t="str">
        <f>VLOOKUP(P861,[1]Plan1!$B$2:$L$546,4,0)&amp;", "&amp;VLOOKUP(P861,[1]Plan1!$B$2:$L$546,5,0)&amp;", "&amp;VLOOKUP(P861,[1]Plan1!$B$2:$L$546,6,0)&amp;", "&amp;VLOOKUP(P861,[1]Plan1!$B$2:$L$546,7,0)&amp;", "&amp;VLOOKUP(P861,[1]Plan1!$B$2:$L$546,8,0)&amp;", "&amp;VLOOKUP(P861,[1]Plan1!$B$2:$L$546,9,0)&amp;", CEP "&amp;VLOOKUP(P861,[1]Plan1!$B$2:$L$546,10,0)&amp;", "&amp;VLOOKUP(P861,[1]Plan1!$B$2:$L$546,11,0)</f>
        <v>AV PRESIDENTE LUCENA , 927, , BOM JARDIM , IVOTI , RS, CEP 93.900-000 , BR</v>
      </c>
      <c r="G861" s="92" t="s">
        <v>2654</v>
      </c>
      <c r="H861" s="92" t="s">
        <v>1300</v>
      </c>
      <c r="I861" s="101">
        <v>80</v>
      </c>
      <c r="J861" s="93"/>
      <c r="K861" s="94">
        <v>42114</v>
      </c>
      <c r="L861" s="39">
        <v>1352339</v>
      </c>
      <c r="P861" s="78">
        <v>94680311000192</v>
      </c>
    </row>
    <row r="862" spans="2:16" ht="13.5" customHeight="1" x14ac:dyDescent="0.2">
      <c r="B862" s="100" t="s">
        <v>30</v>
      </c>
      <c r="C862" s="92" t="s">
        <v>143</v>
      </c>
      <c r="D862" s="78">
        <v>94680311000192</v>
      </c>
      <c r="E862" s="92" t="str">
        <f t="shared" si="13"/>
        <v>94.680.311/0001-92</v>
      </c>
      <c r="F862" s="99" t="str">
        <f>VLOOKUP(P862,[1]Plan1!$B$2:$L$546,4,0)&amp;", "&amp;VLOOKUP(P862,[1]Plan1!$B$2:$L$546,5,0)&amp;", "&amp;VLOOKUP(P862,[1]Plan1!$B$2:$L$546,6,0)&amp;", "&amp;VLOOKUP(P862,[1]Plan1!$B$2:$L$546,7,0)&amp;", "&amp;VLOOKUP(P862,[1]Plan1!$B$2:$L$546,8,0)&amp;", "&amp;VLOOKUP(P862,[1]Plan1!$B$2:$L$546,9,0)&amp;", CEP "&amp;VLOOKUP(P862,[1]Plan1!$B$2:$L$546,10,0)&amp;", "&amp;VLOOKUP(P862,[1]Plan1!$B$2:$L$546,11,0)</f>
        <v>AV PRESIDENTE LUCENA , 927, , BOM JARDIM , IVOTI , RS, CEP 93.900-000 , BR</v>
      </c>
      <c r="G862" s="92" t="s">
        <v>2654</v>
      </c>
      <c r="H862" s="92" t="s">
        <v>1301</v>
      </c>
      <c r="I862" s="101">
        <v>50</v>
      </c>
      <c r="J862" s="93"/>
      <c r="K862" s="94">
        <v>42114</v>
      </c>
      <c r="L862" s="39">
        <v>1352340</v>
      </c>
      <c r="P862" s="78">
        <v>94680311000192</v>
      </c>
    </row>
    <row r="863" spans="2:16" ht="13.5" customHeight="1" x14ac:dyDescent="0.2">
      <c r="B863" s="100" t="s">
        <v>30</v>
      </c>
      <c r="C863" s="92" t="s">
        <v>143</v>
      </c>
      <c r="D863" s="78">
        <v>94680311000192</v>
      </c>
      <c r="E863" s="92" t="str">
        <f t="shared" si="13"/>
        <v>94.680.311/0001-92</v>
      </c>
      <c r="F863" s="99" t="str">
        <f>VLOOKUP(P863,[1]Plan1!$B$2:$L$546,4,0)&amp;", "&amp;VLOOKUP(P863,[1]Plan1!$B$2:$L$546,5,0)&amp;", "&amp;VLOOKUP(P863,[1]Plan1!$B$2:$L$546,6,0)&amp;", "&amp;VLOOKUP(P863,[1]Plan1!$B$2:$L$546,7,0)&amp;", "&amp;VLOOKUP(P863,[1]Plan1!$B$2:$L$546,8,0)&amp;", "&amp;VLOOKUP(P863,[1]Plan1!$B$2:$L$546,9,0)&amp;", CEP "&amp;VLOOKUP(P863,[1]Plan1!$B$2:$L$546,10,0)&amp;", "&amp;VLOOKUP(P863,[1]Plan1!$B$2:$L$546,11,0)</f>
        <v>AV PRESIDENTE LUCENA , 927, , BOM JARDIM , IVOTI , RS, CEP 93.900-000 , BR</v>
      </c>
      <c r="G863" s="92" t="s">
        <v>2654</v>
      </c>
      <c r="H863" s="92" t="s">
        <v>1302</v>
      </c>
      <c r="I863" s="101">
        <v>60</v>
      </c>
      <c r="J863" s="93"/>
      <c r="K863" s="94">
        <v>42129</v>
      </c>
      <c r="L863" s="39">
        <v>1354391</v>
      </c>
      <c r="P863" s="78">
        <v>94680311000192</v>
      </c>
    </row>
    <row r="864" spans="2:16" ht="13.5" customHeight="1" x14ac:dyDescent="0.2">
      <c r="B864" s="100" t="s">
        <v>30</v>
      </c>
      <c r="C864" s="92" t="s">
        <v>143</v>
      </c>
      <c r="D864" s="78">
        <v>94680311000192</v>
      </c>
      <c r="E864" s="92" t="str">
        <f t="shared" si="13"/>
        <v>94.680.311/0001-92</v>
      </c>
      <c r="F864" s="99" t="str">
        <f>VLOOKUP(P864,[1]Plan1!$B$2:$L$546,4,0)&amp;", "&amp;VLOOKUP(P864,[1]Plan1!$B$2:$L$546,5,0)&amp;", "&amp;VLOOKUP(P864,[1]Plan1!$B$2:$L$546,6,0)&amp;", "&amp;VLOOKUP(P864,[1]Plan1!$B$2:$L$546,7,0)&amp;", "&amp;VLOOKUP(P864,[1]Plan1!$B$2:$L$546,8,0)&amp;", "&amp;VLOOKUP(P864,[1]Plan1!$B$2:$L$546,9,0)&amp;", CEP "&amp;VLOOKUP(P864,[1]Plan1!$B$2:$L$546,10,0)&amp;", "&amp;VLOOKUP(P864,[1]Plan1!$B$2:$L$546,11,0)</f>
        <v>AV PRESIDENTE LUCENA , 927, , BOM JARDIM , IVOTI , RS, CEP 93.900-000 , BR</v>
      </c>
      <c r="G864" s="92" t="s">
        <v>2654</v>
      </c>
      <c r="H864" s="92" t="s">
        <v>1303</v>
      </c>
      <c r="I864" s="101">
        <v>80</v>
      </c>
      <c r="J864" s="93"/>
      <c r="K864" s="94">
        <v>42129</v>
      </c>
      <c r="L864" s="39">
        <v>1355728</v>
      </c>
      <c r="P864" s="78">
        <v>94680311000192</v>
      </c>
    </row>
    <row r="865" spans="2:16" ht="13.5" customHeight="1" x14ac:dyDescent="0.2">
      <c r="B865" s="100" t="s">
        <v>30</v>
      </c>
      <c r="C865" s="92" t="s">
        <v>143</v>
      </c>
      <c r="D865" s="78">
        <v>94680311000192</v>
      </c>
      <c r="E865" s="92" t="str">
        <f t="shared" si="13"/>
        <v>94.680.311/0001-92</v>
      </c>
      <c r="F865" s="99" t="str">
        <f>VLOOKUP(P865,[1]Plan1!$B$2:$L$546,4,0)&amp;", "&amp;VLOOKUP(P865,[1]Plan1!$B$2:$L$546,5,0)&amp;", "&amp;VLOOKUP(P865,[1]Plan1!$B$2:$L$546,6,0)&amp;", "&amp;VLOOKUP(P865,[1]Plan1!$B$2:$L$546,7,0)&amp;", "&amp;VLOOKUP(P865,[1]Plan1!$B$2:$L$546,8,0)&amp;", "&amp;VLOOKUP(P865,[1]Plan1!$B$2:$L$546,9,0)&amp;", CEP "&amp;VLOOKUP(P865,[1]Plan1!$B$2:$L$546,10,0)&amp;", "&amp;VLOOKUP(P865,[1]Plan1!$B$2:$L$546,11,0)</f>
        <v>AV PRESIDENTE LUCENA , 927, , BOM JARDIM , IVOTI , RS, CEP 93.900-000 , BR</v>
      </c>
      <c r="G865" s="92" t="s">
        <v>2654</v>
      </c>
      <c r="H865" s="92" t="s">
        <v>1304</v>
      </c>
      <c r="I865" s="101">
        <v>100</v>
      </c>
      <c r="J865" s="93"/>
      <c r="K865" s="94">
        <v>42129</v>
      </c>
      <c r="L865" s="39">
        <v>1352341</v>
      </c>
      <c r="P865" s="78">
        <v>94680311000192</v>
      </c>
    </row>
    <row r="866" spans="2:16" ht="13.5" customHeight="1" x14ac:dyDescent="0.2">
      <c r="B866" s="100" t="s">
        <v>30</v>
      </c>
      <c r="C866" s="92" t="s">
        <v>143</v>
      </c>
      <c r="D866" s="78">
        <v>94680311000192</v>
      </c>
      <c r="E866" s="92" t="str">
        <f t="shared" si="13"/>
        <v>94.680.311/0001-92</v>
      </c>
      <c r="F866" s="99" t="str">
        <f>VLOOKUP(P866,[1]Plan1!$B$2:$L$546,4,0)&amp;", "&amp;VLOOKUP(P866,[1]Plan1!$B$2:$L$546,5,0)&amp;", "&amp;VLOOKUP(P866,[1]Plan1!$B$2:$L$546,6,0)&amp;", "&amp;VLOOKUP(P866,[1]Plan1!$B$2:$L$546,7,0)&amp;", "&amp;VLOOKUP(P866,[1]Plan1!$B$2:$L$546,8,0)&amp;", "&amp;VLOOKUP(P866,[1]Plan1!$B$2:$L$546,9,0)&amp;", CEP "&amp;VLOOKUP(P866,[1]Plan1!$B$2:$L$546,10,0)&amp;", "&amp;VLOOKUP(P866,[1]Plan1!$B$2:$L$546,11,0)</f>
        <v>AV PRESIDENTE LUCENA , 927, , BOM JARDIM , IVOTI , RS, CEP 93.900-000 , BR</v>
      </c>
      <c r="G866" s="92" t="s">
        <v>2654</v>
      </c>
      <c r="H866" s="92" t="s">
        <v>1305</v>
      </c>
      <c r="I866" s="101">
        <v>40</v>
      </c>
      <c r="J866" s="93"/>
      <c r="K866" s="94">
        <v>42129</v>
      </c>
      <c r="L866" s="39">
        <v>1352342</v>
      </c>
      <c r="P866" s="78">
        <v>94680311000192</v>
      </c>
    </row>
    <row r="867" spans="2:16" ht="13.5" customHeight="1" x14ac:dyDescent="0.2">
      <c r="B867" s="100" t="s">
        <v>30</v>
      </c>
      <c r="C867" s="92" t="s">
        <v>143</v>
      </c>
      <c r="D867" s="78">
        <v>94680311000192</v>
      </c>
      <c r="E867" s="92" t="str">
        <f t="shared" si="13"/>
        <v>94.680.311/0001-92</v>
      </c>
      <c r="F867" s="99" t="str">
        <f>VLOOKUP(P867,[1]Plan1!$B$2:$L$546,4,0)&amp;", "&amp;VLOOKUP(P867,[1]Plan1!$B$2:$L$546,5,0)&amp;", "&amp;VLOOKUP(P867,[1]Plan1!$B$2:$L$546,6,0)&amp;", "&amp;VLOOKUP(P867,[1]Plan1!$B$2:$L$546,7,0)&amp;", "&amp;VLOOKUP(P867,[1]Plan1!$B$2:$L$546,8,0)&amp;", "&amp;VLOOKUP(P867,[1]Plan1!$B$2:$L$546,9,0)&amp;", CEP "&amp;VLOOKUP(P867,[1]Plan1!$B$2:$L$546,10,0)&amp;", "&amp;VLOOKUP(P867,[1]Plan1!$B$2:$L$546,11,0)</f>
        <v>AV PRESIDENTE LUCENA , 927, , BOM JARDIM , IVOTI , RS, CEP 93.900-000 , BR</v>
      </c>
      <c r="G867" s="92" t="s">
        <v>2654</v>
      </c>
      <c r="H867" s="92" t="s">
        <v>1306</v>
      </c>
      <c r="I867" s="101">
        <v>40</v>
      </c>
      <c r="J867" s="93"/>
      <c r="K867" s="94">
        <v>42129</v>
      </c>
      <c r="L867" s="39">
        <v>1352343</v>
      </c>
      <c r="P867" s="78">
        <v>94680311000192</v>
      </c>
    </row>
    <row r="868" spans="2:16" ht="13.5" customHeight="1" x14ac:dyDescent="0.2">
      <c r="B868" s="100" t="s">
        <v>30</v>
      </c>
      <c r="C868" s="92" t="s">
        <v>143</v>
      </c>
      <c r="D868" s="78">
        <v>94680311000192</v>
      </c>
      <c r="E868" s="92" t="str">
        <f t="shared" si="13"/>
        <v>94.680.311/0001-92</v>
      </c>
      <c r="F868" s="99" t="str">
        <f>VLOOKUP(P868,[1]Plan1!$B$2:$L$546,4,0)&amp;", "&amp;VLOOKUP(P868,[1]Plan1!$B$2:$L$546,5,0)&amp;", "&amp;VLOOKUP(P868,[1]Plan1!$B$2:$L$546,6,0)&amp;", "&amp;VLOOKUP(P868,[1]Plan1!$B$2:$L$546,7,0)&amp;", "&amp;VLOOKUP(P868,[1]Plan1!$B$2:$L$546,8,0)&amp;", "&amp;VLOOKUP(P868,[1]Plan1!$B$2:$L$546,9,0)&amp;", CEP "&amp;VLOOKUP(P868,[1]Plan1!$B$2:$L$546,10,0)&amp;", "&amp;VLOOKUP(P868,[1]Plan1!$B$2:$L$546,11,0)</f>
        <v>AV PRESIDENTE LUCENA , 927, , BOM JARDIM , IVOTI , RS, CEP 93.900-000 , BR</v>
      </c>
      <c r="G868" s="92" t="s">
        <v>2654</v>
      </c>
      <c r="H868" s="92" t="s">
        <v>1307</v>
      </c>
      <c r="I868" s="101">
        <v>80</v>
      </c>
      <c r="J868" s="93"/>
      <c r="K868" s="94">
        <v>42129</v>
      </c>
      <c r="L868" s="39">
        <v>1352344</v>
      </c>
      <c r="P868" s="78">
        <v>94680311000192</v>
      </c>
    </row>
    <row r="869" spans="2:16" ht="13.5" customHeight="1" x14ac:dyDescent="0.2">
      <c r="B869" s="100" t="s">
        <v>30</v>
      </c>
      <c r="C869" s="92" t="s">
        <v>143</v>
      </c>
      <c r="D869" s="78">
        <v>94680311000192</v>
      </c>
      <c r="E869" s="92" t="str">
        <f t="shared" si="13"/>
        <v>94.680.311/0001-92</v>
      </c>
      <c r="F869" s="99" t="str">
        <f>VLOOKUP(P869,[1]Plan1!$B$2:$L$546,4,0)&amp;", "&amp;VLOOKUP(P869,[1]Plan1!$B$2:$L$546,5,0)&amp;", "&amp;VLOOKUP(P869,[1]Plan1!$B$2:$L$546,6,0)&amp;", "&amp;VLOOKUP(P869,[1]Plan1!$B$2:$L$546,7,0)&amp;", "&amp;VLOOKUP(P869,[1]Plan1!$B$2:$L$546,8,0)&amp;", "&amp;VLOOKUP(P869,[1]Plan1!$B$2:$L$546,9,0)&amp;", CEP "&amp;VLOOKUP(P869,[1]Plan1!$B$2:$L$546,10,0)&amp;", "&amp;VLOOKUP(P869,[1]Plan1!$B$2:$L$546,11,0)</f>
        <v>AV PRESIDENTE LUCENA , 927, , BOM JARDIM , IVOTI , RS, CEP 93.900-000 , BR</v>
      </c>
      <c r="G869" s="92" t="s">
        <v>2654</v>
      </c>
      <c r="H869" s="92" t="s">
        <v>1308</v>
      </c>
      <c r="I869" s="101">
        <v>40</v>
      </c>
      <c r="J869" s="93"/>
      <c r="K869" s="94">
        <v>42129</v>
      </c>
      <c r="L869" s="39">
        <v>1352077</v>
      </c>
      <c r="P869" s="78">
        <v>94680311000192</v>
      </c>
    </row>
    <row r="870" spans="2:16" ht="13.5" customHeight="1" x14ac:dyDescent="0.2">
      <c r="B870" s="100" t="s">
        <v>30</v>
      </c>
      <c r="C870" s="92" t="s">
        <v>143</v>
      </c>
      <c r="D870" s="78">
        <v>94680311000192</v>
      </c>
      <c r="E870" s="92" t="str">
        <f t="shared" si="13"/>
        <v>94.680.311/0001-92</v>
      </c>
      <c r="F870" s="99" t="str">
        <f>VLOOKUP(P870,[1]Plan1!$B$2:$L$546,4,0)&amp;", "&amp;VLOOKUP(P870,[1]Plan1!$B$2:$L$546,5,0)&amp;", "&amp;VLOOKUP(P870,[1]Plan1!$B$2:$L$546,6,0)&amp;", "&amp;VLOOKUP(P870,[1]Plan1!$B$2:$L$546,7,0)&amp;", "&amp;VLOOKUP(P870,[1]Plan1!$B$2:$L$546,8,0)&amp;", "&amp;VLOOKUP(P870,[1]Plan1!$B$2:$L$546,9,0)&amp;", CEP "&amp;VLOOKUP(P870,[1]Plan1!$B$2:$L$546,10,0)&amp;", "&amp;VLOOKUP(P870,[1]Plan1!$B$2:$L$546,11,0)</f>
        <v>AV PRESIDENTE LUCENA , 927, , BOM JARDIM , IVOTI , RS, CEP 93.900-000 , BR</v>
      </c>
      <c r="G870" s="92" t="s">
        <v>2654</v>
      </c>
      <c r="H870" s="92" t="s">
        <v>1309</v>
      </c>
      <c r="I870" s="101">
        <v>60</v>
      </c>
      <c r="J870" s="93"/>
      <c r="K870" s="94">
        <v>42129</v>
      </c>
      <c r="L870" s="39">
        <v>1352345</v>
      </c>
      <c r="P870" s="78">
        <v>94680311000192</v>
      </c>
    </row>
    <row r="871" spans="2:16" ht="13.5" customHeight="1" x14ac:dyDescent="0.2">
      <c r="B871" s="100" t="s">
        <v>30</v>
      </c>
      <c r="C871" s="92" t="s">
        <v>143</v>
      </c>
      <c r="D871" s="78">
        <v>94680311000192</v>
      </c>
      <c r="E871" s="92" t="str">
        <f t="shared" si="13"/>
        <v>94.680.311/0001-92</v>
      </c>
      <c r="F871" s="99" t="str">
        <f>VLOOKUP(P871,[1]Plan1!$B$2:$L$546,4,0)&amp;", "&amp;VLOOKUP(P871,[1]Plan1!$B$2:$L$546,5,0)&amp;", "&amp;VLOOKUP(P871,[1]Plan1!$B$2:$L$546,6,0)&amp;", "&amp;VLOOKUP(P871,[1]Plan1!$B$2:$L$546,7,0)&amp;", "&amp;VLOOKUP(P871,[1]Plan1!$B$2:$L$546,8,0)&amp;", "&amp;VLOOKUP(P871,[1]Plan1!$B$2:$L$546,9,0)&amp;", CEP "&amp;VLOOKUP(P871,[1]Plan1!$B$2:$L$546,10,0)&amp;", "&amp;VLOOKUP(P871,[1]Plan1!$B$2:$L$546,11,0)</f>
        <v>AV PRESIDENTE LUCENA , 927, , BOM JARDIM , IVOTI , RS, CEP 93.900-000 , BR</v>
      </c>
      <c r="G871" s="92" t="s">
        <v>2654</v>
      </c>
      <c r="H871" s="92" t="s">
        <v>1310</v>
      </c>
      <c r="I871" s="101">
        <v>80</v>
      </c>
      <c r="J871" s="93"/>
      <c r="K871" s="94">
        <v>42129</v>
      </c>
      <c r="L871" s="39">
        <v>1352346</v>
      </c>
      <c r="P871" s="78">
        <v>94680311000192</v>
      </c>
    </row>
    <row r="872" spans="2:16" ht="13.5" customHeight="1" x14ac:dyDescent="0.2">
      <c r="B872" s="100" t="s">
        <v>30</v>
      </c>
      <c r="C872" s="92" t="s">
        <v>143</v>
      </c>
      <c r="D872" s="78">
        <v>94680311000192</v>
      </c>
      <c r="E872" s="92" t="str">
        <f t="shared" si="13"/>
        <v>94.680.311/0001-92</v>
      </c>
      <c r="F872" s="99" t="str">
        <f>VLOOKUP(P872,[1]Plan1!$B$2:$L$546,4,0)&amp;", "&amp;VLOOKUP(P872,[1]Plan1!$B$2:$L$546,5,0)&amp;", "&amp;VLOOKUP(P872,[1]Plan1!$B$2:$L$546,6,0)&amp;", "&amp;VLOOKUP(P872,[1]Plan1!$B$2:$L$546,7,0)&amp;", "&amp;VLOOKUP(P872,[1]Plan1!$B$2:$L$546,8,0)&amp;", "&amp;VLOOKUP(P872,[1]Plan1!$B$2:$L$546,9,0)&amp;", CEP "&amp;VLOOKUP(P872,[1]Plan1!$B$2:$L$546,10,0)&amp;", "&amp;VLOOKUP(P872,[1]Plan1!$B$2:$L$546,11,0)</f>
        <v>AV PRESIDENTE LUCENA , 927, , BOM JARDIM , IVOTI , RS, CEP 93.900-000 , BR</v>
      </c>
      <c r="G872" s="92" t="s">
        <v>2654</v>
      </c>
      <c r="H872" s="92" t="s">
        <v>1311</v>
      </c>
      <c r="I872" s="101">
        <v>85</v>
      </c>
      <c r="J872" s="93"/>
      <c r="K872" s="94">
        <v>42129</v>
      </c>
      <c r="L872" s="39">
        <v>1352347</v>
      </c>
      <c r="P872" s="78">
        <v>94680311000192</v>
      </c>
    </row>
    <row r="873" spans="2:16" ht="13.5" customHeight="1" x14ac:dyDescent="0.2">
      <c r="B873" s="100" t="s">
        <v>30</v>
      </c>
      <c r="C873" s="92" t="s">
        <v>143</v>
      </c>
      <c r="D873" s="78">
        <v>94680311000192</v>
      </c>
      <c r="E873" s="92" t="str">
        <f t="shared" si="13"/>
        <v>94.680.311/0001-92</v>
      </c>
      <c r="F873" s="99" t="str">
        <f>VLOOKUP(P873,[1]Plan1!$B$2:$L$546,4,0)&amp;", "&amp;VLOOKUP(P873,[1]Plan1!$B$2:$L$546,5,0)&amp;", "&amp;VLOOKUP(P873,[1]Plan1!$B$2:$L$546,6,0)&amp;", "&amp;VLOOKUP(P873,[1]Plan1!$B$2:$L$546,7,0)&amp;", "&amp;VLOOKUP(P873,[1]Plan1!$B$2:$L$546,8,0)&amp;", "&amp;VLOOKUP(P873,[1]Plan1!$B$2:$L$546,9,0)&amp;", CEP "&amp;VLOOKUP(P873,[1]Plan1!$B$2:$L$546,10,0)&amp;", "&amp;VLOOKUP(P873,[1]Plan1!$B$2:$L$546,11,0)</f>
        <v>AV PRESIDENTE LUCENA , 927, , BOM JARDIM , IVOTI , RS, CEP 93.900-000 , BR</v>
      </c>
      <c r="G873" s="92" t="s">
        <v>2654</v>
      </c>
      <c r="H873" s="92" t="s">
        <v>1312</v>
      </c>
      <c r="I873" s="101">
        <v>80</v>
      </c>
      <c r="J873" s="93"/>
      <c r="K873" s="94">
        <v>42129</v>
      </c>
      <c r="L873" s="39">
        <v>1354392</v>
      </c>
      <c r="P873" s="78">
        <v>94680311000192</v>
      </c>
    </row>
    <row r="874" spans="2:16" ht="13.5" customHeight="1" x14ac:dyDescent="0.2">
      <c r="B874" s="100" t="s">
        <v>30</v>
      </c>
      <c r="C874" s="92" t="s">
        <v>143</v>
      </c>
      <c r="D874" s="78">
        <v>94680311000192</v>
      </c>
      <c r="E874" s="92" t="str">
        <f t="shared" si="13"/>
        <v>94.680.311/0001-92</v>
      </c>
      <c r="F874" s="99" t="str">
        <f>VLOOKUP(P874,[1]Plan1!$B$2:$L$546,4,0)&amp;", "&amp;VLOOKUP(P874,[1]Plan1!$B$2:$L$546,5,0)&amp;", "&amp;VLOOKUP(P874,[1]Plan1!$B$2:$L$546,6,0)&amp;", "&amp;VLOOKUP(P874,[1]Plan1!$B$2:$L$546,7,0)&amp;", "&amp;VLOOKUP(P874,[1]Plan1!$B$2:$L$546,8,0)&amp;", "&amp;VLOOKUP(P874,[1]Plan1!$B$2:$L$546,9,0)&amp;", CEP "&amp;VLOOKUP(P874,[1]Plan1!$B$2:$L$546,10,0)&amp;", "&amp;VLOOKUP(P874,[1]Plan1!$B$2:$L$546,11,0)</f>
        <v>AV PRESIDENTE LUCENA , 927, , BOM JARDIM , IVOTI , RS, CEP 93.900-000 , BR</v>
      </c>
      <c r="G874" s="92" t="s">
        <v>2654</v>
      </c>
      <c r="H874" s="92" t="s">
        <v>1313</v>
      </c>
      <c r="I874" s="101">
        <v>80</v>
      </c>
      <c r="J874" s="93"/>
      <c r="K874" s="94">
        <v>42129</v>
      </c>
      <c r="L874" s="39">
        <v>1352348</v>
      </c>
      <c r="P874" s="78">
        <v>94680311000192</v>
      </c>
    </row>
    <row r="875" spans="2:16" ht="13.5" customHeight="1" x14ac:dyDescent="0.2">
      <c r="B875" s="100" t="s">
        <v>30</v>
      </c>
      <c r="C875" s="92" t="s">
        <v>143</v>
      </c>
      <c r="D875" s="78">
        <v>94680311000192</v>
      </c>
      <c r="E875" s="92" t="str">
        <f t="shared" si="13"/>
        <v>94.680.311/0001-92</v>
      </c>
      <c r="F875" s="99" t="str">
        <f>VLOOKUP(P875,[1]Plan1!$B$2:$L$546,4,0)&amp;", "&amp;VLOOKUP(P875,[1]Plan1!$B$2:$L$546,5,0)&amp;", "&amp;VLOOKUP(P875,[1]Plan1!$B$2:$L$546,6,0)&amp;", "&amp;VLOOKUP(P875,[1]Plan1!$B$2:$L$546,7,0)&amp;", "&amp;VLOOKUP(P875,[1]Plan1!$B$2:$L$546,8,0)&amp;", "&amp;VLOOKUP(P875,[1]Plan1!$B$2:$L$546,9,0)&amp;", CEP "&amp;VLOOKUP(P875,[1]Plan1!$B$2:$L$546,10,0)&amp;", "&amp;VLOOKUP(P875,[1]Plan1!$B$2:$L$546,11,0)</f>
        <v>AV PRESIDENTE LUCENA , 927, , BOM JARDIM , IVOTI , RS, CEP 93.900-000 , BR</v>
      </c>
      <c r="G875" s="92" t="s">
        <v>2654</v>
      </c>
      <c r="H875" s="92" t="s">
        <v>1314</v>
      </c>
      <c r="I875" s="101">
        <v>180</v>
      </c>
      <c r="J875" s="93"/>
      <c r="K875" s="94">
        <v>42129</v>
      </c>
      <c r="L875" s="39">
        <v>1352349</v>
      </c>
      <c r="P875" s="78">
        <v>94680311000192</v>
      </c>
    </row>
    <row r="876" spans="2:16" ht="13.5" customHeight="1" x14ac:dyDescent="0.2">
      <c r="B876" s="100" t="s">
        <v>30</v>
      </c>
      <c r="C876" s="92" t="s">
        <v>143</v>
      </c>
      <c r="D876" s="78">
        <v>94680311000192</v>
      </c>
      <c r="E876" s="92" t="str">
        <f t="shared" si="13"/>
        <v>94.680.311/0001-92</v>
      </c>
      <c r="F876" s="99" t="str">
        <f>VLOOKUP(P876,[1]Plan1!$B$2:$L$546,4,0)&amp;", "&amp;VLOOKUP(P876,[1]Plan1!$B$2:$L$546,5,0)&amp;", "&amp;VLOOKUP(P876,[1]Plan1!$B$2:$L$546,6,0)&amp;", "&amp;VLOOKUP(P876,[1]Plan1!$B$2:$L$546,7,0)&amp;", "&amp;VLOOKUP(P876,[1]Plan1!$B$2:$L$546,8,0)&amp;", "&amp;VLOOKUP(P876,[1]Plan1!$B$2:$L$546,9,0)&amp;", CEP "&amp;VLOOKUP(P876,[1]Plan1!$B$2:$L$546,10,0)&amp;", "&amp;VLOOKUP(P876,[1]Plan1!$B$2:$L$546,11,0)</f>
        <v>AV PRESIDENTE LUCENA , 927, , BOM JARDIM , IVOTI , RS, CEP 93.900-000 , BR</v>
      </c>
      <c r="G876" s="92" t="s">
        <v>2654</v>
      </c>
      <c r="H876" s="92" t="s">
        <v>1315</v>
      </c>
      <c r="I876" s="101">
        <v>60</v>
      </c>
      <c r="J876" s="93"/>
      <c r="K876" s="94">
        <v>42129</v>
      </c>
      <c r="L876" s="39">
        <v>1354393</v>
      </c>
      <c r="P876" s="78">
        <v>94680311000192</v>
      </c>
    </row>
    <row r="877" spans="2:16" ht="13.5" customHeight="1" x14ac:dyDescent="0.2">
      <c r="B877" s="100" t="s">
        <v>30</v>
      </c>
      <c r="C877" s="92" t="s">
        <v>143</v>
      </c>
      <c r="D877" s="78">
        <v>94680311000192</v>
      </c>
      <c r="E877" s="92" t="str">
        <f t="shared" si="13"/>
        <v>94.680.311/0001-92</v>
      </c>
      <c r="F877" s="99" t="str">
        <f>VLOOKUP(P877,[1]Plan1!$B$2:$L$546,4,0)&amp;", "&amp;VLOOKUP(P877,[1]Plan1!$B$2:$L$546,5,0)&amp;", "&amp;VLOOKUP(P877,[1]Plan1!$B$2:$L$546,6,0)&amp;", "&amp;VLOOKUP(P877,[1]Plan1!$B$2:$L$546,7,0)&amp;", "&amp;VLOOKUP(P877,[1]Plan1!$B$2:$L$546,8,0)&amp;", "&amp;VLOOKUP(P877,[1]Plan1!$B$2:$L$546,9,0)&amp;", CEP "&amp;VLOOKUP(P877,[1]Plan1!$B$2:$L$546,10,0)&amp;", "&amp;VLOOKUP(P877,[1]Plan1!$B$2:$L$546,11,0)</f>
        <v>AV PRESIDENTE LUCENA , 927, , BOM JARDIM , IVOTI , RS, CEP 93.900-000 , BR</v>
      </c>
      <c r="G877" s="92" t="s">
        <v>2654</v>
      </c>
      <c r="H877" s="92" t="s">
        <v>1316</v>
      </c>
      <c r="I877" s="101">
        <v>100</v>
      </c>
      <c r="J877" s="93"/>
      <c r="K877" s="94">
        <v>42129</v>
      </c>
      <c r="L877" s="39">
        <v>1352925</v>
      </c>
      <c r="P877" s="78">
        <v>94680311000192</v>
      </c>
    </row>
    <row r="878" spans="2:16" ht="13.5" customHeight="1" x14ac:dyDescent="0.2">
      <c r="B878" s="100" t="s">
        <v>30</v>
      </c>
      <c r="C878" s="92" t="s">
        <v>143</v>
      </c>
      <c r="D878" s="78">
        <v>94680311000192</v>
      </c>
      <c r="E878" s="92" t="str">
        <f t="shared" si="13"/>
        <v>94.680.311/0001-92</v>
      </c>
      <c r="F878" s="99" t="str">
        <f>VLOOKUP(P878,[1]Plan1!$B$2:$L$546,4,0)&amp;", "&amp;VLOOKUP(P878,[1]Plan1!$B$2:$L$546,5,0)&amp;", "&amp;VLOOKUP(P878,[1]Plan1!$B$2:$L$546,6,0)&amp;", "&amp;VLOOKUP(P878,[1]Plan1!$B$2:$L$546,7,0)&amp;", "&amp;VLOOKUP(P878,[1]Plan1!$B$2:$L$546,8,0)&amp;", "&amp;VLOOKUP(P878,[1]Plan1!$B$2:$L$546,9,0)&amp;", CEP "&amp;VLOOKUP(P878,[1]Plan1!$B$2:$L$546,10,0)&amp;", "&amp;VLOOKUP(P878,[1]Plan1!$B$2:$L$546,11,0)</f>
        <v>AV PRESIDENTE LUCENA , 927, , BOM JARDIM , IVOTI , RS, CEP 93.900-000 , BR</v>
      </c>
      <c r="G878" s="92" t="s">
        <v>2654</v>
      </c>
      <c r="H878" s="92" t="s">
        <v>1317</v>
      </c>
      <c r="I878" s="101">
        <v>360</v>
      </c>
      <c r="J878" s="93"/>
      <c r="K878" s="94">
        <v>42129</v>
      </c>
      <c r="L878" s="39">
        <v>1353375</v>
      </c>
      <c r="P878" s="78">
        <v>94680311000192</v>
      </c>
    </row>
    <row r="879" spans="2:16" ht="13.5" customHeight="1" x14ac:dyDescent="0.2">
      <c r="B879" s="100" t="s">
        <v>30</v>
      </c>
      <c r="C879" s="92" t="s">
        <v>143</v>
      </c>
      <c r="D879" s="78">
        <v>94680311000192</v>
      </c>
      <c r="E879" s="92" t="str">
        <f t="shared" si="13"/>
        <v>94.680.311/0001-92</v>
      </c>
      <c r="F879" s="99" t="str">
        <f>VLOOKUP(P879,[1]Plan1!$B$2:$L$546,4,0)&amp;", "&amp;VLOOKUP(P879,[1]Plan1!$B$2:$L$546,5,0)&amp;", "&amp;VLOOKUP(P879,[1]Plan1!$B$2:$L$546,6,0)&amp;", "&amp;VLOOKUP(P879,[1]Plan1!$B$2:$L$546,7,0)&amp;", "&amp;VLOOKUP(P879,[1]Plan1!$B$2:$L$546,8,0)&amp;", "&amp;VLOOKUP(P879,[1]Plan1!$B$2:$L$546,9,0)&amp;", CEP "&amp;VLOOKUP(P879,[1]Plan1!$B$2:$L$546,10,0)&amp;", "&amp;VLOOKUP(P879,[1]Plan1!$B$2:$L$546,11,0)</f>
        <v>AV PRESIDENTE LUCENA , 927, , BOM JARDIM , IVOTI , RS, CEP 93.900-000 , BR</v>
      </c>
      <c r="G879" s="92" t="s">
        <v>2654</v>
      </c>
      <c r="H879" s="92" t="s">
        <v>1318</v>
      </c>
      <c r="I879" s="101">
        <v>648</v>
      </c>
      <c r="J879" s="93"/>
      <c r="K879" s="94">
        <v>42129</v>
      </c>
      <c r="L879" s="39">
        <v>1353376</v>
      </c>
      <c r="P879" s="78">
        <v>94680311000192</v>
      </c>
    </row>
    <row r="880" spans="2:16" ht="13.5" customHeight="1" x14ac:dyDescent="0.2">
      <c r="B880" s="100" t="s">
        <v>30</v>
      </c>
      <c r="C880" s="92" t="s">
        <v>143</v>
      </c>
      <c r="D880" s="78">
        <v>94680311000192</v>
      </c>
      <c r="E880" s="92" t="str">
        <f t="shared" si="13"/>
        <v>94.680.311/0001-92</v>
      </c>
      <c r="F880" s="99" t="str">
        <f>VLOOKUP(P880,[1]Plan1!$B$2:$L$546,4,0)&amp;", "&amp;VLOOKUP(P880,[1]Plan1!$B$2:$L$546,5,0)&amp;", "&amp;VLOOKUP(P880,[1]Plan1!$B$2:$L$546,6,0)&amp;", "&amp;VLOOKUP(P880,[1]Plan1!$B$2:$L$546,7,0)&amp;", "&amp;VLOOKUP(P880,[1]Plan1!$B$2:$L$546,8,0)&amp;", "&amp;VLOOKUP(P880,[1]Plan1!$B$2:$L$546,9,0)&amp;", CEP "&amp;VLOOKUP(P880,[1]Plan1!$B$2:$L$546,10,0)&amp;", "&amp;VLOOKUP(P880,[1]Plan1!$B$2:$L$546,11,0)</f>
        <v>AV PRESIDENTE LUCENA , 927, , BOM JARDIM , IVOTI , RS, CEP 93.900-000 , BR</v>
      </c>
      <c r="G880" s="92" t="s">
        <v>2654</v>
      </c>
      <c r="H880" s="92" t="s">
        <v>1319</v>
      </c>
      <c r="I880" s="101">
        <v>80</v>
      </c>
      <c r="J880" s="93"/>
      <c r="K880" s="94">
        <v>42129</v>
      </c>
      <c r="L880" s="39">
        <v>1354394</v>
      </c>
      <c r="P880" s="78">
        <v>94680311000192</v>
      </c>
    </row>
    <row r="881" spans="2:16" ht="13.5" customHeight="1" x14ac:dyDescent="0.2">
      <c r="B881" s="100" t="s">
        <v>30</v>
      </c>
      <c r="C881" s="92" t="s">
        <v>143</v>
      </c>
      <c r="D881" s="78">
        <v>94680311000192</v>
      </c>
      <c r="E881" s="92" t="str">
        <f t="shared" si="13"/>
        <v>94.680.311/0001-92</v>
      </c>
      <c r="F881" s="99" t="str">
        <f>VLOOKUP(P881,[1]Plan1!$B$2:$L$546,4,0)&amp;", "&amp;VLOOKUP(P881,[1]Plan1!$B$2:$L$546,5,0)&amp;", "&amp;VLOOKUP(P881,[1]Plan1!$B$2:$L$546,6,0)&amp;", "&amp;VLOOKUP(P881,[1]Plan1!$B$2:$L$546,7,0)&amp;", "&amp;VLOOKUP(P881,[1]Plan1!$B$2:$L$546,8,0)&amp;", "&amp;VLOOKUP(P881,[1]Plan1!$B$2:$L$546,9,0)&amp;", CEP "&amp;VLOOKUP(P881,[1]Plan1!$B$2:$L$546,10,0)&amp;", "&amp;VLOOKUP(P881,[1]Plan1!$B$2:$L$546,11,0)</f>
        <v>AV PRESIDENTE LUCENA , 927, , BOM JARDIM , IVOTI , RS, CEP 93.900-000 , BR</v>
      </c>
      <c r="G881" s="92" t="s">
        <v>2654</v>
      </c>
      <c r="H881" s="92" t="s">
        <v>1320</v>
      </c>
      <c r="I881" s="101">
        <v>260</v>
      </c>
      <c r="J881" s="93"/>
      <c r="K881" s="94">
        <v>42129</v>
      </c>
      <c r="L881" s="39">
        <v>1354395</v>
      </c>
      <c r="P881" s="78">
        <v>94680311000192</v>
      </c>
    </row>
    <row r="882" spans="2:16" ht="13.5" customHeight="1" x14ac:dyDescent="0.2">
      <c r="B882" s="100" t="s">
        <v>30</v>
      </c>
      <c r="C882" s="92" t="s">
        <v>143</v>
      </c>
      <c r="D882" s="78">
        <v>94680311000192</v>
      </c>
      <c r="E882" s="92" t="str">
        <f t="shared" si="13"/>
        <v>94.680.311/0001-92</v>
      </c>
      <c r="F882" s="99" t="str">
        <f>VLOOKUP(P882,[1]Plan1!$B$2:$L$546,4,0)&amp;", "&amp;VLOOKUP(P882,[1]Plan1!$B$2:$L$546,5,0)&amp;", "&amp;VLOOKUP(P882,[1]Plan1!$B$2:$L$546,6,0)&amp;", "&amp;VLOOKUP(P882,[1]Plan1!$B$2:$L$546,7,0)&amp;", "&amp;VLOOKUP(P882,[1]Plan1!$B$2:$L$546,8,0)&amp;", "&amp;VLOOKUP(P882,[1]Plan1!$B$2:$L$546,9,0)&amp;", CEP "&amp;VLOOKUP(P882,[1]Plan1!$B$2:$L$546,10,0)&amp;", "&amp;VLOOKUP(P882,[1]Plan1!$B$2:$L$546,11,0)</f>
        <v>AV PRESIDENTE LUCENA , 927, , BOM JARDIM , IVOTI , RS, CEP 93.900-000 , BR</v>
      </c>
      <c r="G882" s="92" t="s">
        <v>2654</v>
      </c>
      <c r="H882" s="92" t="s">
        <v>1321</v>
      </c>
      <c r="I882" s="101">
        <v>180</v>
      </c>
      <c r="J882" s="93"/>
      <c r="K882" s="94">
        <v>42129</v>
      </c>
      <c r="L882" s="39">
        <v>1354396</v>
      </c>
      <c r="P882" s="78">
        <v>94680311000192</v>
      </c>
    </row>
    <row r="883" spans="2:16" ht="13.5" customHeight="1" x14ac:dyDescent="0.2">
      <c r="B883" s="100" t="s">
        <v>30</v>
      </c>
      <c r="C883" s="92" t="s">
        <v>143</v>
      </c>
      <c r="D883" s="78">
        <v>94680311000192</v>
      </c>
      <c r="E883" s="92" t="str">
        <f t="shared" si="13"/>
        <v>94.680.311/0001-92</v>
      </c>
      <c r="F883" s="99" t="str">
        <f>VLOOKUP(P883,[1]Plan1!$B$2:$L$546,4,0)&amp;", "&amp;VLOOKUP(P883,[1]Plan1!$B$2:$L$546,5,0)&amp;", "&amp;VLOOKUP(P883,[1]Plan1!$B$2:$L$546,6,0)&amp;", "&amp;VLOOKUP(P883,[1]Plan1!$B$2:$L$546,7,0)&amp;", "&amp;VLOOKUP(P883,[1]Plan1!$B$2:$L$546,8,0)&amp;", "&amp;VLOOKUP(P883,[1]Plan1!$B$2:$L$546,9,0)&amp;", CEP "&amp;VLOOKUP(P883,[1]Plan1!$B$2:$L$546,10,0)&amp;", "&amp;VLOOKUP(P883,[1]Plan1!$B$2:$L$546,11,0)</f>
        <v>AV PRESIDENTE LUCENA , 927, , BOM JARDIM , IVOTI , RS, CEP 93.900-000 , BR</v>
      </c>
      <c r="G883" s="92" t="s">
        <v>2654</v>
      </c>
      <c r="H883" s="92" t="s">
        <v>1322</v>
      </c>
      <c r="I883" s="101">
        <v>80</v>
      </c>
      <c r="J883" s="93"/>
      <c r="K883" s="94">
        <v>42144</v>
      </c>
      <c r="L883" s="39">
        <v>1354156</v>
      </c>
      <c r="P883" s="78">
        <v>94680311000192</v>
      </c>
    </row>
    <row r="884" spans="2:16" ht="13.5" customHeight="1" x14ac:dyDescent="0.2">
      <c r="B884" s="100" t="s">
        <v>30</v>
      </c>
      <c r="C884" s="92" t="s">
        <v>143</v>
      </c>
      <c r="D884" s="78">
        <v>94680311000192</v>
      </c>
      <c r="E884" s="92" t="str">
        <f t="shared" si="13"/>
        <v>94.680.311/0001-92</v>
      </c>
      <c r="F884" s="99" t="str">
        <f>VLOOKUP(P884,[1]Plan1!$B$2:$L$546,4,0)&amp;", "&amp;VLOOKUP(P884,[1]Plan1!$B$2:$L$546,5,0)&amp;", "&amp;VLOOKUP(P884,[1]Plan1!$B$2:$L$546,6,0)&amp;", "&amp;VLOOKUP(P884,[1]Plan1!$B$2:$L$546,7,0)&amp;", "&amp;VLOOKUP(P884,[1]Plan1!$B$2:$L$546,8,0)&amp;", "&amp;VLOOKUP(P884,[1]Plan1!$B$2:$L$546,9,0)&amp;", CEP "&amp;VLOOKUP(P884,[1]Plan1!$B$2:$L$546,10,0)&amp;", "&amp;VLOOKUP(P884,[1]Plan1!$B$2:$L$546,11,0)</f>
        <v>AV PRESIDENTE LUCENA , 927, , BOM JARDIM , IVOTI , RS, CEP 93.900-000 , BR</v>
      </c>
      <c r="G884" s="92" t="s">
        <v>2654</v>
      </c>
      <c r="H884" s="92" t="s">
        <v>1323</v>
      </c>
      <c r="I884" s="101">
        <v>40</v>
      </c>
      <c r="J884" s="93"/>
      <c r="K884" s="94">
        <v>42144</v>
      </c>
      <c r="L884" s="39">
        <v>1354157</v>
      </c>
      <c r="P884" s="78">
        <v>94680311000192</v>
      </c>
    </row>
    <row r="885" spans="2:16" ht="13.5" customHeight="1" x14ac:dyDescent="0.2">
      <c r="B885" s="100" t="s">
        <v>30</v>
      </c>
      <c r="C885" s="92" t="s">
        <v>143</v>
      </c>
      <c r="D885" s="78">
        <v>94680311000192</v>
      </c>
      <c r="E885" s="92" t="str">
        <f t="shared" si="13"/>
        <v>94.680.311/0001-92</v>
      </c>
      <c r="F885" s="99" t="str">
        <f>VLOOKUP(P885,[1]Plan1!$B$2:$L$546,4,0)&amp;", "&amp;VLOOKUP(P885,[1]Plan1!$B$2:$L$546,5,0)&amp;", "&amp;VLOOKUP(P885,[1]Plan1!$B$2:$L$546,6,0)&amp;", "&amp;VLOOKUP(P885,[1]Plan1!$B$2:$L$546,7,0)&amp;", "&amp;VLOOKUP(P885,[1]Plan1!$B$2:$L$546,8,0)&amp;", "&amp;VLOOKUP(P885,[1]Plan1!$B$2:$L$546,9,0)&amp;", CEP "&amp;VLOOKUP(P885,[1]Plan1!$B$2:$L$546,10,0)&amp;", "&amp;VLOOKUP(P885,[1]Plan1!$B$2:$L$546,11,0)</f>
        <v>AV PRESIDENTE LUCENA , 927, , BOM JARDIM , IVOTI , RS, CEP 93.900-000 , BR</v>
      </c>
      <c r="G885" s="92" t="s">
        <v>2654</v>
      </c>
      <c r="H885" s="92" t="s">
        <v>1324</v>
      </c>
      <c r="I885" s="101">
        <v>20</v>
      </c>
      <c r="J885" s="93"/>
      <c r="K885" s="94">
        <v>42144</v>
      </c>
      <c r="L885" s="39">
        <v>1354158</v>
      </c>
      <c r="P885" s="78">
        <v>94680311000192</v>
      </c>
    </row>
    <row r="886" spans="2:16" ht="13.5" customHeight="1" x14ac:dyDescent="0.2">
      <c r="B886" s="100" t="s">
        <v>30</v>
      </c>
      <c r="C886" s="92" t="s">
        <v>143</v>
      </c>
      <c r="D886" s="78">
        <v>94680311000192</v>
      </c>
      <c r="E886" s="92" t="str">
        <f t="shared" si="13"/>
        <v>94.680.311/0001-92</v>
      </c>
      <c r="F886" s="99" t="str">
        <f>VLOOKUP(P886,[1]Plan1!$B$2:$L$546,4,0)&amp;", "&amp;VLOOKUP(P886,[1]Plan1!$B$2:$L$546,5,0)&amp;", "&amp;VLOOKUP(P886,[1]Plan1!$B$2:$L$546,6,0)&amp;", "&amp;VLOOKUP(P886,[1]Plan1!$B$2:$L$546,7,0)&amp;", "&amp;VLOOKUP(P886,[1]Plan1!$B$2:$L$546,8,0)&amp;", "&amp;VLOOKUP(P886,[1]Plan1!$B$2:$L$546,9,0)&amp;", CEP "&amp;VLOOKUP(P886,[1]Plan1!$B$2:$L$546,10,0)&amp;", "&amp;VLOOKUP(P886,[1]Plan1!$B$2:$L$546,11,0)</f>
        <v>AV PRESIDENTE LUCENA , 927, , BOM JARDIM , IVOTI , RS, CEP 93.900-000 , BR</v>
      </c>
      <c r="G886" s="92" t="s">
        <v>2654</v>
      </c>
      <c r="H886" s="92" t="s">
        <v>1325</v>
      </c>
      <c r="I886" s="101">
        <v>180</v>
      </c>
      <c r="J886" s="93"/>
      <c r="K886" s="94">
        <v>42144</v>
      </c>
      <c r="L886" s="39">
        <v>1354711</v>
      </c>
      <c r="P886" s="78">
        <v>94680311000192</v>
      </c>
    </row>
    <row r="887" spans="2:16" ht="13.5" customHeight="1" x14ac:dyDescent="0.2">
      <c r="B887" s="100" t="s">
        <v>30</v>
      </c>
      <c r="C887" s="92" t="s">
        <v>143</v>
      </c>
      <c r="D887" s="78">
        <v>94680311000192</v>
      </c>
      <c r="E887" s="92" t="str">
        <f t="shared" si="13"/>
        <v>94.680.311/0001-92</v>
      </c>
      <c r="F887" s="99" t="str">
        <f>VLOOKUP(P887,[1]Plan1!$B$2:$L$546,4,0)&amp;", "&amp;VLOOKUP(P887,[1]Plan1!$B$2:$L$546,5,0)&amp;", "&amp;VLOOKUP(P887,[1]Plan1!$B$2:$L$546,6,0)&amp;", "&amp;VLOOKUP(P887,[1]Plan1!$B$2:$L$546,7,0)&amp;", "&amp;VLOOKUP(P887,[1]Plan1!$B$2:$L$546,8,0)&amp;", "&amp;VLOOKUP(P887,[1]Plan1!$B$2:$L$546,9,0)&amp;", CEP "&amp;VLOOKUP(P887,[1]Plan1!$B$2:$L$546,10,0)&amp;", "&amp;VLOOKUP(P887,[1]Plan1!$B$2:$L$546,11,0)</f>
        <v>AV PRESIDENTE LUCENA , 927, , BOM JARDIM , IVOTI , RS, CEP 93.900-000 , BR</v>
      </c>
      <c r="G887" s="92" t="s">
        <v>2654</v>
      </c>
      <c r="H887" s="92" t="s">
        <v>1326</v>
      </c>
      <c r="I887" s="101">
        <v>80</v>
      </c>
      <c r="J887" s="93"/>
      <c r="K887" s="94">
        <v>42144</v>
      </c>
      <c r="L887" s="39">
        <v>1354712</v>
      </c>
      <c r="P887" s="78">
        <v>94680311000192</v>
      </c>
    </row>
    <row r="888" spans="2:16" ht="13.5" customHeight="1" x14ac:dyDescent="0.2">
      <c r="B888" s="100" t="s">
        <v>30</v>
      </c>
      <c r="C888" s="92" t="s">
        <v>143</v>
      </c>
      <c r="D888" s="78">
        <v>94680311000192</v>
      </c>
      <c r="E888" s="92" t="str">
        <f t="shared" si="13"/>
        <v>94.680.311/0001-92</v>
      </c>
      <c r="F888" s="99" t="str">
        <f>VLOOKUP(P888,[1]Plan1!$B$2:$L$546,4,0)&amp;", "&amp;VLOOKUP(P888,[1]Plan1!$B$2:$L$546,5,0)&amp;", "&amp;VLOOKUP(P888,[1]Plan1!$B$2:$L$546,6,0)&amp;", "&amp;VLOOKUP(P888,[1]Plan1!$B$2:$L$546,7,0)&amp;", "&amp;VLOOKUP(P888,[1]Plan1!$B$2:$L$546,8,0)&amp;", "&amp;VLOOKUP(P888,[1]Plan1!$B$2:$L$546,9,0)&amp;", CEP "&amp;VLOOKUP(P888,[1]Plan1!$B$2:$L$546,10,0)&amp;", "&amp;VLOOKUP(P888,[1]Plan1!$B$2:$L$546,11,0)</f>
        <v>AV PRESIDENTE LUCENA , 927, , BOM JARDIM , IVOTI , RS, CEP 93.900-000 , BR</v>
      </c>
      <c r="G888" s="92" t="s">
        <v>2654</v>
      </c>
      <c r="H888" s="92" t="s">
        <v>1327</v>
      </c>
      <c r="I888" s="101">
        <v>80</v>
      </c>
      <c r="J888" s="93"/>
      <c r="K888" s="94">
        <v>42144</v>
      </c>
      <c r="L888" s="39">
        <v>1354713</v>
      </c>
      <c r="P888" s="78">
        <v>94680311000192</v>
      </c>
    </row>
    <row r="889" spans="2:16" ht="13.5" customHeight="1" x14ac:dyDescent="0.2">
      <c r="B889" s="100" t="s">
        <v>30</v>
      </c>
      <c r="C889" s="92" t="s">
        <v>143</v>
      </c>
      <c r="D889" s="78">
        <v>94680311000192</v>
      </c>
      <c r="E889" s="92" t="str">
        <f t="shared" si="13"/>
        <v>94.680.311/0001-92</v>
      </c>
      <c r="F889" s="99" t="str">
        <f>VLOOKUP(P889,[1]Plan1!$B$2:$L$546,4,0)&amp;", "&amp;VLOOKUP(P889,[1]Plan1!$B$2:$L$546,5,0)&amp;", "&amp;VLOOKUP(P889,[1]Plan1!$B$2:$L$546,6,0)&amp;", "&amp;VLOOKUP(P889,[1]Plan1!$B$2:$L$546,7,0)&amp;", "&amp;VLOOKUP(P889,[1]Plan1!$B$2:$L$546,8,0)&amp;", "&amp;VLOOKUP(P889,[1]Plan1!$B$2:$L$546,9,0)&amp;", CEP "&amp;VLOOKUP(P889,[1]Plan1!$B$2:$L$546,10,0)&amp;", "&amp;VLOOKUP(P889,[1]Plan1!$B$2:$L$546,11,0)</f>
        <v>AV PRESIDENTE LUCENA , 927, , BOM JARDIM , IVOTI , RS, CEP 93.900-000 , BR</v>
      </c>
      <c r="G889" s="92" t="s">
        <v>2654</v>
      </c>
      <c r="H889" s="92" t="s">
        <v>1328</v>
      </c>
      <c r="I889" s="101">
        <v>100</v>
      </c>
      <c r="J889" s="93"/>
      <c r="K889" s="94">
        <v>42144</v>
      </c>
      <c r="L889" s="39">
        <v>1354714</v>
      </c>
      <c r="P889" s="78">
        <v>94680311000192</v>
      </c>
    </row>
    <row r="890" spans="2:16" ht="13.5" customHeight="1" x14ac:dyDescent="0.2">
      <c r="B890" s="100" t="s">
        <v>30</v>
      </c>
      <c r="C890" s="92" t="s">
        <v>143</v>
      </c>
      <c r="D890" s="78">
        <v>94680311000192</v>
      </c>
      <c r="E890" s="92" t="str">
        <f t="shared" si="13"/>
        <v>94.680.311/0001-92</v>
      </c>
      <c r="F890" s="99" t="str">
        <f>VLOOKUP(P890,[1]Plan1!$B$2:$L$546,4,0)&amp;", "&amp;VLOOKUP(P890,[1]Plan1!$B$2:$L$546,5,0)&amp;", "&amp;VLOOKUP(P890,[1]Plan1!$B$2:$L$546,6,0)&amp;", "&amp;VLOOKUP(P890,[1]Plan1!$B$2:$L$546,7,0)&amp;", "&amp;VLOOKUP(P890,[1]Plan1!$B$2:$L$546,8,0)&amp;", "&amp;VLOOKUP(P890,[1]Plan1!$B$2:$L$546,9,0)&amp;", CEP "&amp;VLOOKUP(P890,[1]Plan1!$B$2:$L$546,10,0)&amp;", "&amp;VLOOKUP(P890,[1]Plan1!$B$2:$L$546,11,0)</f>
        <v>AV PRESIDENTE LUCENA , 927, , BOM JARDIM , IVOTI , RS, CEP 93.900-000 , BR</v>
      </c>
      <c r="G890" s="92" t="s">
        <v>2654</v>
      </c>
      <c r="H890" s="92" t="s">
        <v>1329</v>
      </c>
      <c r="I890" s="101">
        <v>60</v>
      </c>
      <c r="J890" s="93"/>
      <c r="K890" s="94">
        <v>42144</v>
      </c>
      <c r="L890" s="39">
        <v>1354715</v>
      </c>
      <c r="P890" s="78">
        <v>94680311000192</v>
      </c>
    </row>
    <row r="891" spans="2:16" ht="13.5" customHeight="1" x14ac:dyDescent="0.2">
      <c r="B891" s="100" t="s">
        <v>30</v>
      </c>
      <c r="C891" s="92" t="s">
        <v>143</v>
      </c>
      <c r="D891" s="78">
        <v>94680311000192</v>
      </c>
      <c r="E891" s="92" t="str">
        <f t="shared" si="13"/>
        <v>94.680.311/0001-92</v>
      </c>
      <c r="F891" s="99" t="str">
        <f>VLOOKUP(P891,[1]Plan1!$B$2:$L$546,4,0)&amp;", "&amp;VLOOKUP(P891,[1]Plan1!$B$2:$L$546,5,0)&amp;", "&amp;VLOOKUP(P891,[1]Plan1!$B$2:$L$546,6,0)&amp;", "&amp;VLOOKUP(P891,[1]Plan1!$B$2:$L$546,7,0)&amp;", "&amp;VLOOKUP(P891,[1]Plan1!$B$2:$L$546,8,0)&amp;", "&amp;VLOOKUP(P891,[1]Plan1!$B$2:$L$546,9,0)&amp;", CEP "&amp;VLOOKUP(P891,[1]Plan1!$B$2:$L$546,10,0)&amp;", "&amp;VLOOKUP(P891,[1]Plan1!$B$2:$L$546,11,0)</f>
        <v>AV PRESIDENTE LUCENA , 927, , BOM JARDIM , IVOTI , RS, CEP 93.900-000 , BR</v>
      </c>
      <c r="G891" s="92" t="s">
        <v>2654</v>
      </c>
      <c r="H891" s="92" t="s">
        <v>1330</v>
      </c>
      <c r="I891" s="101">
        <v>60</v>
      </c>
      <c r="J891" s="93"/>
      <c r="K891" s="94">
        <v>42144</v>
      </c>
      <c r="L891" s="39">
        <v>1354716</v>
      </c>
      <c r="P891" s="78">
        <v>94680311000192</v>
      </c>
    </row>
    <row r="892" spans="2:16" ht="13.5" customHeight="1" x14ac:dyDescent="0.2">
      <c r="B892" s="100" t="s">
        <v>30</v>
      </c>
      <c r="C892" s="92" t="s">
        <v>143</v>
      </c>
      <c r="D892" s="78">
        <v>94680311000192</v>
      </c>
      <c r="E892" s="92" t="str">
        <f t="shared" si="13"/>
        <v>94.680.311/0001-92</v>
      </c>
      <c r="F892" s="99" t="str">
        <f>VLOOKUP(P892,[1]Plan1!$B$2:$L$546,4,0)&amp;", "&amp;VLOOKUP(P892,[1]Plan1!$B$2:$L$546,5,0)&amp;", "&amp;VLOOKUP(P892,[1]Plan1!$B$2:$L$546,6,0)&amp;", "&amp;VLOOKUP(P892,[1]Plan1!$B$2:$L$546,7,0)&amp;", "&amp;VLOOKUP(P892,[1]Plan1!$B$2:$L$546,8,0)&amp;", "&amp;VLOOKUP(P892,[1]Plan1!$B$2:$L$546,9,0)&amp;", CEP "&amp;VLOOKUP(P892,[1]Plan1!$B$2:$L$546,10,0)&amp;", "&amp;VLOOKUP(P892,[1]Plan1!$B$2:$L$546,11,0)</f>
        <v>AV PRESIDENTE LUCENA , 927, , BOM JARDIM , IVOTI , RS, CEP 93.900-000 , BR</v>
      </c>
      <c r="G892" s="92" t="s">
        <v>2654</v>
      </c>
      <c r="H892" s="92" t="s">
        <v>1331</v>
      </c>
      <c r="I892" s="101">
        <v>90</v>
      </c>
      <c r="J892" s="93"/>
      <c r="K892" s="94">
        <v>42144</v>
      </c>
      <c r="L892" s="39">
        <v>1354717</v>
      </c>
      <c r="P892" s="78">
        <v>94680311000192</v>
      </c>
    </row>
    <row r="893" spans="2:16" ht="13.5" customHeight="1" x14ac:dyDescent="0.2">
      <c r="B893" s="100" t="s">
        <v>30</v>
      </c>
      <c r="C893" s="92" t="s">
        <v>143</v>
      </c>
      <c r="D893" s="78">
        <v>94680311000192</v>
      </c>
      <c r="E893" s="92" t="str">
        <f t="shared" si="13"/>
        <v>94.680.311/0001-92</v>
      </c>
      <c r="F893" s="99" t="str">
        <f>VLOOKUP(P893,[1]Plan1!$B$2:$L$546,4,0)&amp;", "&amp;VLOOKUP(P893,[1]Plan1!$B$2:$L$546,5,0)&amp;", "&amp;VLOOKUP(P893,[1]Plan1!$B$2:$L$546,6,0)&amp;", "&amp;VLOOKUP(P893,[1]Plan1!$B$2:$L$546,7,0)&amp;", "&amp;VLOOKUP(P893,[1]Plan1!$B$2:$L$546,8,0)&amp;", "&amp;VLOOKUP(P893,[1]Plan1!$B$2:$L$546,9,0)&amp;", CEP "&amp;VLOOKUP(P893,[1]Plan1!$B$2:$L$546,10,0)&amp;", "&amp;VLOOKUP(P893,[1]Plan1!$B$2:$L$546,11,0)</f>
        <v>AV PRESIDENTE LUCENA , 927, , BOM JARDIM , IVOTI , RS, CEP 93.900-000 , BR</v>
      </c>
      <c r="G893" s="92" t="s">
        <v>2654</v>
      </c>
      <c r="H893" s="92" t="s">
        <v>1332</v>
      </c>
      <c r="I893" s="101">
        <v>90</v>
      </c>
      <c r="J893" s="93"/>
      <c r="K893" s="94">
        <v>42144</v>
      </c>
      <c r="L893" s="39">
        <v>1355085</v>
      </c>
      <c r="P893" s="78">
        <v>94680311000192</v>
      </c>
    </row>
    <row r="894" spans="2:16" ht="13.5" customHeight="1" x14ac:dyDescent="0.2">
      <c r="B894" s="100" t="s">
        <v>30</v>
      </c>
      <c r="C894" s="92" t="s">
        <v>143</v>
      </c>
      <c r="D894" s="78">
        <v>94680311000192</v>
      </c>
      <c r="E894" s="92" t="str">
        <f t="shared" si="13"/>
        <v>94.680.311/0001-92</v>
      </c>
      <c r="F894" s="99" t="str">
        <f>VLOOKUP(P894,[1]Plan1!$B$2:$L$546,4,0)&amp;", "&amp;VLOOKUP(P894,[1]Plan1!$B$2:$L$546,5,0)&amp;", "&amp;VLOOKUP(P894,[1]Plan1!$B$2:$L$546,6,0)&amp;", "&amp;VLOOKUP(P894,[1]Plan1!$B$2:$L$546,7,0)&amp;", "&amp;VLOOKUP(P894,[1]Plan1!$B$2:$L$546,8,0)&amp;", "&amp;VLOOKUP(P894,[1]Plan1!$B$2:$L$546,9,0)&amp;", CEP "&amp;VLOOKUP(P894,[1]Plan1!$B$2:$L$546,10,0)&amp;", "&amp;VLOOKUP(P894,[1]Plan1!$B$2:$L$546,11,0)</f>
        <v>AV PRESIDENTE LUCENA , 927, , BOM JARDIM , IVOTI , RS, CEP 93.900-000 , BR</v>
      </c>
      <c r="G894" s="92" t="s">
        <v>2654</v>
      </c>
      <c r="H894" s="92" t="s">
        <v>1333</v>
      </c>
      <c r="I894" s="101">
        <v>40</v>
      </c>
      <c r="J894" s="93"/>
      <c r="K894" s="94">
        <v>42144</v>
      </c>
      <c r="L894" s="39">
        <v>1355086</v>
      </c>
      <c r="P894" s="78">
        <v>94680311000192</v>
      </c>
    </row>
    <row r="895" spans="2:16" ht="13.5" customHeight="1" x14ac:dyDescent="0.2">
      <c r="B895" s="100" t="s">
        <v>30</v>
      </c>
      <c r="C895" s="92" t="s">
        <v>143</v>
      </c>
      <c r="D895" s="78">
        <v>94680311000192</v>
      </c>
      <c r="E895" s="92" t="str">
        <f t="shared" si="13"/>
        <v>94.680.311/0001-92</v>
      </c>
      <c r="F895" s="99" t="str">
        <f>VLOOKUP(P895,[1]Plan1!$B$2:$L$546,4,0)&amp;", "&amp;VLOOKUP(P895,[1]Plan1!$B$2:$L$546,5,0)&amp;", "&amp;VLOOKUP(P895,[1]Plan1!$B$2:$L$546,6,0)&amp;", "&amp;VLOOKUP(P895,[1]Plan1!$B$2:$L$546,7,0)&amp;", "&amp;VLOOKUP(P895,[1]Plan1!$B$2:$L$546,8,0)&amp;", "&amp;VLOOKUP(P895,[1]Plan1!$B$2:$L$546,9,0)&amp;", CEP "&amp;VLOOKUP(P895,[1]Plan1!$B$2:$L$546,10,0)&amp;", "&amp;VLOOKUP(P895,[1]Plan1!$B$2:$L$546,11,0)</f>
        <v>AV PRESIDENTE LUCENA , 927, , BOM JARDIM , IVOTI , RS, CEP 93.900-000 , BR</v>
      </c>
      <c r="G895" s="92" t="s">
        <v>2654</v>
      </c>
      <c r="H895" s="92" t="s">
        <v>1334</v>
      </c>
      <c r="I895" s="101">
        <v>65</v>
      </c>
      <c r="J895" s="93"/>
      <c r="K895" s="94">
        <v>42144</v>
      </c>
      <c r="L895" s="39">
        <v>1355729</v>
      </c>
      <c r="P895" s="78">
        <v>94680311000192</v>
      </c>
    </row>
    <row r="896" spans="2:16" ht="13.5" customHeight="1" x14ac:dyDescent="0.2">
      <c r="B896" s="100" t="s">
        <v>30</v>
      </c>
      <c r="C896" s="92" t="s">
        <v>143</v>
      </c>
      <c r="D896" s="78">
        <v>94680311000192</v>
      </c>
      <c r="E896" s="92" t="str">
        <f t="shared" si="13"/>
        <v>94.680.311/0001-92</v>
      </c>
      <c r="F896" s="99" t="str">
        <f>VLOOKUP(P896,[1]Plan1!$B$2:$L$546,4,0)&amp;", "&amp;VLOOKUP(P896,[1]Plan1!$B$2:$L$546,5,0)&amp;", "&amp;VLOOKUP(P896,[1]Plan1!$B$2:$L$546,6,0)&amp;", "&amp;VLOOKUP(P896,[1]Plan1!$B$2:$L$546,7,0)&amp;", "&amp;VLOOKUP(P896,[1]Plan1!$B$2:$L$546,8,0)&amp;", "&amp;VLOOKUP(P896,[1]Plan1!$B$2:$L$546,9,0)&amp;", CEP "&amp;VLOOKUP(P896,[1]Plan1!$B$2:$L$546,10,0)&amp;", "&amp;VLOOKUP(P896,[1]Plan1!$B$2:$L$546,11,0)</f>
        <v>AV PRESIDENTE LUCENA , 927, , BOM JARDIM , IVOTI , RS, CEP 93.900-000 , BR</v>
      </c>
      <c r="G896" s="92" t="s">
        <v>2654</v>
      </c>
      <c r="H896" s="92" t="s">
        <v>1335</v>
      </c>
      <c r="I896" s="101">
        <v>130</v>
      </c>
      <c r="J896" s="93"/>
      <c r="K896" s="94">
        <v>42144</v>
      </c>
      <c r="L896" s="39">
        <v>1356096</v>
      </c>
      <c r="P896" s="78">
        <v>94680311000192</v>
      </c>
    </row>
    <row r="897" spans="2:16" ht="13.5" customHeight="1" x14ac:dyDescent="0.2">
      <c r="B897" s="100" t="s">
        <v>30</v>
      </c>
      <c r="C897" s="92" t="s">
        <v>143</v>
      </c>
      <c r="D897" s="78">
        <v>94680311000192</v>
      </c>
      <c r="E897" s="92" t="str">
        <f t="shared" si="13"/>
        <v>94.680.311/0001-92</v>
      </c>
      <c r="F897" s="99" t="str">
        <f>VLOOKUP(P897,[1]Plan1!$B$2:$L$546,4,0)&amp;", "&amp;VLOOKUP(P897,[1]Plan1!$B$2:$L$546,5,0)&amp;", "&amp;VLOOKUP(P897,[1]Plan1!$B$2:$L$546,6,0)&amp;", "&amp;VLOOKUP(P897,[1]Plan1!$B$2:$L$546,7,0)&amp;", "&amp;VLOOKUP(P897,[1]Plan1!$B$2:$L$546,8,0)&amp;", "&amp;VLOOKUP(P897,[1]Plan1!$B$2:$L$546,9,0)&amp;", CEP "&amp;VLOOKUP(P897,[1]Plan1!$B$2:$L$546,10,0)&amp;", "&amp;VLOOKUP(P897,[1]Plan1!$B$2:$L$546,11,0)</f>
        <v>AV PRESIDENTE LUCENA , 927, , BOM JARDIM , IVOTI , RS, CEP 93.900-000 , BR</v>
      </c>
      <c r="G897" s="92" t="s">
        <v>2654</v>
      </c>
      <c r="H897" s="92" t="s">
        <v>1336</v>
      </c>
      <c r="I897" s="101">
        <v>90</v>
      </c>
      <c r="J897" s="93"/>
      <c r="K897" s="94">
        <v>42144</v>
      </c>
      <c r="L897" s="39">
        <v>1356097</v>
      </c>
      <c r="P897" s="78">
        <v>94680311000192</v>
      </c>
    </row>
    <row r="898" spans="2:16" ht="13.5" customHeight="1" x14ac:dyDescent="0.2">
      <c r="B898" s="100" t="s">
        <v>30</v>
      </c>
      <c r="C898" s="92" t="s">
        <v>143</v>
      </c>
      <c r="D898" s="78">
        <v>94680311000192</v>
      </c>
      <c r="E898" s="92" t="str">
        <f t="shared" si="13"/>
        <v>94.680.311/0001-92</v>
      </c>
      <c r="F898" s="99" t="str">
        <f>VLOOKUP(P898,[1]Plan1!$B$2:$L$546,4,0)&amp;", "&amp;VLOOKUP(P898,[1]Plan1!$B$2:$L$546,5,0)&amp;", "&amp;VLOOKUP(P898,[1]Plan1!$B$2:$L$546,6,0)&amp;", "&amp;VLOOKUP(P898,[1]Plan1!$B$2:$L$546,7,0)&amp;", "&amp;VLOOKUP(P898,[1]Plan1!$B$2:$L$546,8,0)&amp;", "&amp;VLOOKUP(P898,[1]Plan1!$B$2:$L$546,9,0)&amp;", CEP "&amp;VLOOKUP(P898,[1]Plan1!$B$2:$L$546,10,0)&amp;", "&amp;VLOOKUP(P898,[1]Plan1!$B$2:$L$546,11,0)</f>
        <v>AV PRESIDENTE LUCENA , 927, , BOM JARDIM , IVOTI , RS, CEP 93.900-000 , BR</v>
      </c>
      <c r="G898" s="92" t="s">
        <v>2654</v>
      </c>
      <c r="H898" s="92" t="s">
        <v>1337</v>
      </c>
      <c r="I898" s="101">
        <v>100</v>
      </c>
      <c r="J898" s="93"/>
      <c r="K898" s="94">
        <v>42144</v>
      </c>
      <c r="L898" s="39">
        <v>1356098</v>
      </c>
      <c r="P898" s="78">
        <v>94680311000192</v>
      </c>
    </row>
    <row r="899" spans="2:16" ht="13.5" customHeight="1" x14ac:dyDescent="0.2">
      <c r="B899" s="100" t="s">
        <v>30</v>
      </c>
      <c r="C899" s="92" t="s">
        <v>143</v>
      </c>
      <c r="D899" s="78">
        <v>94680311000192</v>
      </c>
      <c r="E899" s="92" t="str">
        <f t="shared" si="13"/>
        <v>94.680.311/0001-92</v>
      </c>
      <c r="F899" s="99" t="str">
        <f>VLOOKUP(P899,[1]Plan1!$B$2:$L$546,4,0)&amp;", "&amp;VLOOKUP(P899,[1]Plan1!$B$2:$L$546,5,0)&amp;", "&amp;VLOOKUP(P899,[1]Plan1!$B$2:$L$546,6,0)&amp;", "&amp;VLOOKUP(P899,[1]Plan1!$B$2:$L$546,7,0)&amp;", "&amp;VLOOKUP(P899,[1]Plan1!$B$2:$L$546,8,0)&amp;", "&amp;VLOOKUP(P899,[1]Plan1!$B$2:$L$546,9,0)&amp;", CEP "&amp;VLOOKUP(P899,[1]Plan1!$B$2:$L$546,10,0)&amp;", "&amp;VLOOKUP(P899,[1]Plan1!$B$2:$L$546,11,0)</f>
        <v>AV PRESIDENTE LUCENA , 927, , BOM JARDIM , IVOTI , RS, CEP 93.900-000 , BR</v>
      </c>
      <c r="G899" s="92" t="s">
        <v>2654</v>
      </c>
      <c r="H899" s="92" t="s">
        <v>1338</v>
      </c>
      <c r="I899" s="101">
        <v>110</v>
      </c>
      <c r="J899" s="93"/>
      <c r="K899" s="94">
        <v>42144</v>
      </c>
      <c r="L899" s="39">
        <v>1356099</v>
      </c>
      <c r="P899" s="78">
        <v>94680311000192</v>
      </c>
    </row>
    <row r="900" spans="2:16" ht="13.5" customHeight="1" x14ac:dyDescent="0.2">
      <c r="B900" s="100" t="s">
        <v>30</v>
      </c>
      <c r="C900" s="92" t="s">
        <v>143</v>
      </c>
      <c r="D900" s="78">
        <v>94680311000192</v>
      </c>
      <c r="E900" s="92" t="str">
        <f t="shared" si="13"/>
        <v>94.680.311/0001-92</v>
      </c>
      <c r="F900" s="99" t="str">
        <f>VLOOKUP(P900,[1]Plan1!$B$2:$L$546,4,0)&amp;", "&amp;VLOOKUP(P900,[1]Plan1!$B$2:$L$546,5,0)&amp;", "&amp;VLOOKUP(P900,[1]Plan1!$B$2:$L$546,6,0)&amp;", "&amp;VLOOKUP(P900,[1]Plan1!$B$2:$L$546,7,0)&amp;", "&amp;VLOOKUP(P900,[1]Plan1!$B$2:$L$546,8,0)&amp;", "&amp;VLOOKUP(P900,[1]Plan1!$B$2:$L$546,9,0)&amp;", CEP "&amp;VLOOKUP(P900,[1]Plan1!$B$2:$L$546,10,0)&amp;", "&amp;VLOOKUP(P900,[1]Plan1!$B$2:$L$546,11,0)</f>
        <v>AV PRESIDENTE LUCENA , 927, , BOM JARDIM , IVOTI , RS, CEP 93.900-000 , BR</v>
      </c>
      <c r="G900" s="92" t="s">
        <v>2654</v>
      </c>
      <c r="H900" s="92" t="s">
        <v>1339</v>
      </c>
      <c r="I900" s="101">
        <v>50</v>
      </c>
      <c r="J900" s="93"/>
      <c r="K900" s="94">
        <v>42144</v>
      </c>
      <c r="L900" s="39">
        <v>1356330</v>
      </c>
      <c r="P900" s="78">
        <v>94680311000192</v>
      </c>
    </row>
    <row r="901" spans="2:16" ht="13.5" customHeight="1" x14ac:dyDescent="0.2">
      <c r="B901" s="100" t="s">
        <v>30</v>
      </c>
      <c r="C901" s="92" t="s">
        <v>143</v>
      </c>
      <c r="D901" s="78">
        <v>94680311000192</v>
      </c>
      <c r="E901" s="92" t="str">
        <f t="shared" si="13"/>
        <v>94.680.311/0001-92</v>
      </c>
      <c r="F901" s="99" t="str">
        <f>VLOOKUP(P901,[1]Plan1!$B$2:$L$546,4,0)&amp;", "&amp;VLOOKUP(P901,[1]Plan1!$B$2:$L$546,5,0)&amp;", "&amp;VLOOKUP(P901,[1]Plan1!$B$2:$L$546,6,0)&amp;", "&amp;VLOOKUP(P901,[1]Plan1!$B$2:$L$546,7,0)&amp;", "&amp;VLOOKUP(P901,[1]Plan1!$B$2:$L$546,8,0)&amp;", "&amp;VLOOKUP(P901,[1]Plan1!$B$2:$L$546,9,0)&amp;", CEP "&amp;VLOOKUP(P901,[1]Plan1!$B$2:$L$546,10,0)&amp;", "&amp;VLOOKUP(P901,[1]Plan1!$B$2:$L$546,11,0)</f>
        <v>AV PRESIDENTE LUCENA , 927, , BOM JARDIM , IVOTI , RS, CEP 93.900-000 , BR</v>
      </c>
      <c r="G901" s="92" t="s">
        <v>2654</v>
      </c>
      <c r="H901" s="92" t="s">
        <v>1340</v>
      </c>
      <c r="I901" s="101">
        <v>60</v>
      </c>
      <c r="J901" s="93"/>
      <c r="K901" s="94">
        <v>42144</v>
      </c>
      <c r="L901" s="39">
        <v>1356331</v>
      </c>
      <c r="P901" s="78">
        <v>94680311000192</v>
      </c>
    </row>
    <row r="902" spans="2:16" ht="13.5" customHeight="1" x14ac:dyDescent="0.2">
      <c r="B902" s="100" t="s">
        <v>30</v>
      </c>
      <c r="C902" s="92" t="s">
        <v>143</v>
      </c>
      <c r="D902" s="78">
        <v>94680311000192</v>
      </c>
      <c r="E902" s="92" t="str">
        <f t="shared" ref="E902:E965" si="14">IF(LEN(P902),TEXT(P902,"00"".""000"".""000""/""0000""-""00"),P902)</f>
        <v>94.680.311/0001-92</v>
      </c>
      <c r="F902" s="99" t="str">
        <f>VLOOKUP(P902,[1]Plan1!$B$2:$L$546,4,0)&amp;", "&amp;VLOOKUP(P902,[1]Plan1!$B$2:$L$546,5,0)&amp;", "&amp;VLOOKUP(P902,[1]Plan1!$B$2:$L$546,6,0)&amp;", "&amp;VLOOKUP(P902,[1]Plan1!$B$2:$L$546,7,0)&amp;", "&amp;VLOOKUP(P902,[1]Plan1!$B$2:$L$546,8,0)&amp;", "&amp;VLOOKUP(P902,[1]Plan1!$B$2:$L$546,9,0)&amp;", CEP "&amp;VLOOKUP(P902,[1]Plan1!$B$2:$L$546,10,0)&amp;", "&amp;VLOOKUP(P902,[1]Plan1!$B$2:$L$546,11,0)</f>
        <v>AV PRESIDENTE LUCENA , 927, , BOM JARDIM , IVOTI , RS, CEP 93.900-000 , BR</v>
      </c>
      <c r="G902" s="92" t="s">
        <v>2654</v>
      </c>
      <c r="H902" s="92" t="s">
        <v>1341</v>
      </c>
      <c r="I902" s="101">
        <v>100</v>
      </c>
      <c r="J902" s="93"/>
      <c r="K902" s="94">
        <v>42144</v>
      </c>
      <c r="L902" s="39">
        <v>1356332</v>
      </c>
      <c r="P902" s="78">
        <v>94680311000192</v>
      </c>
    </row>
    <row r="903" spans="2:16" ht="13.5" customHeight="1" x14ac:dyDescent="0.2">
      <c r="B903" s="100" t="s">
        <v>30</v>
      </c>
      <c r="C903" s="92" t="s">
        <v>144</v>
      </c>
      <c r="D903" s="78">
        <v>7695512000169</v>
      </c>
      <c r="E903" s="92" t="str">
        <f t="shared" si="14"/>
        <v>07.695.512/0001-69</v>
      </c>
      <c r="F903" s="99" t="str">
        <f>VLOOKUP(P903,[1]Plan1!$B$2:$L$546,4,0)&amp;", "&amp;VLOOKUP(P903,[1]Plan1!$B$2:$L$546,5,0)&amp;", "&amp;VLOOKUP(P903,[1]Plan1!$B$2:$L$546,6,0)&amp;", "&amp;VLOOKUP(P903,[1]Plan1!$B$2:$L$546,7,0)&amp;", "&amp;VLOOKUP(P903,[1]Plan1!$B$2:$L$546,8,0)&amp;", "&amp;VLOOKUP(P903,[1]Plan1!$B$2:$L$546,9,0)&amp;", CEP "&amp;VLOOKUP(P903,[1]Plan1!$B$2:$L$546,10,0)&amp;", "&amp;VLOOKUP(P903,[1]Plan1!$B$2:$L$546,11,0)</f>
        <v>R MARECHAL FLORIANO , 92, , LIRA, ESTANCIA VELHA, RS, CEP 93600-000, BR</v>
      </c>
      <c r="G903" s="92" t="s">
        <v>2654</v>
      </c>
      <c r="H903" s="92" t="s">
        <v>1342</v>
      </c>
      <c r="I903" s="101">
        <v>1800</v>
      </c>
      <c r="J903" s="93"/>
      <c r="K903" s="94">
        <v>41136</v>
      </c>
      <c r="L903" s="39">
        <v>933256</v>
      </c>
      <c r="P903" s="78">
        <v>7695512000169</v>
      </c>
    </row>
    <row r="904" spans="2:16" ht="13.5" customHeight="1" x14ac:dyDescent="0.2">
      <c r="B904" s="100" t="s">
        <v>30</v>
      </c>
      <c r="C904" s="92" t="s">
        <v>144</v>
      </c>
      <c r="D904" s="78">
        <v>7695512000169</v>
      </c>
      <c r="E904" s="92" t="str">
        <f t="shared" si="14"/>
        <v>07.695.512/0001-69</v>
      </c>
      <c r="F904" s="99" t="str">
        <f>VLOOKUP(P904,[1]Plan1!$B$2:$L$546,4,0)&amp;", "&amp;VLOOKUP(P904,[1]Plan1!$B$2:$L$546,5,0)&amp;", "&amp;VLOOKUP(P904,[1]Plan1!$B$2:$L$546,6,0)&amp;", "&amp;VLOOKUP(P904,[1]Plan1!$B$2:$L$546,7,0)&amp;", "&amp;VLOOKUP(P904,[1]Plan1!$B$2:$L$546,8,0)&amp;", "&amp;VLOOKUP(P904,[1]Plan1!$B$2:$L$546,9,0)&amp;", CEP "&amp;VLOOKUP(P904,[1]Plan1!$B$2:$L$546,10,0)&amp;", "&amp;VLOOKUP(P904,[1]Plan1!$B$2:$L$546,11,0)</f>
        <v>R MARECHAL FLORIANO , 92, , LIRA, ESTANCIA VELHA, RS, CEP 93600-000, BR</v>
      </c>
      <c r="G904" s="92" t="s">
        <v>2654</v>
      </c>
      <c r="H904" s="92" t="s">
        <v>1343</v>
      </c>
      <c r="I904" s="101">
        <v>40</v>
      </c>
      <c r="J904" s="93"/>
      <c r="K904" s="94">
        <v>41554</v>
      </c>
      <c r="L904" s="39">
        <v>1158761</v>
      </c>
      <c r="P904" s="78">
        <v>7695512000169</v>
      </c>
    </row>
    <row r="905" spans="2:16" ht="13.5" customHeight="1" x14ac:dyDescent="0.2">
      <c r="B905" s="100" t="s">
        <v>30</v>
      </c>
      <c r="C905" s="92" t="s">
        <v>144</v>
      </c>
      <c r="D905" s="78">
        <v>7695512000169</v>
      </c>
      <c r="E905" s="92" t="str">
        <f t="shared" si="14"/>
        <v>07.695.512/0001-69</v>
      </c>
      <c r="F905" s="99" t="str">
        <f>VLOOKUP(P905,[1]Plan1!$B$2:$L$546,4,0)&amp;", "&amp;VLOOKUP(P905,[1]Plan1!$B$2:$L$546,5,0)&amp;", "&amp;VLOOKUP(P905,[1]Plan1!$B$2:$L$546,6,0)&amp;", "&amp;VLOOKUP(P905,[1]Plan1!$B$2:$L$546,7,0)&amp;", "&amp;VLOOKUP(P905,[1]Plan1!$B$2:$L$546,8,0)&amp;", "&amp;VLOOKUP(P905,[1]Plan1!$B$2:$L$546,9,0)&amp;", CEP "&amp;VLOOKUP(P905,[1]Plan1!$B$2:$L$546,10,0)&amp;", "&amp;VLOOKUP(P905,[1]Plan1!$B$2:$L$546,11,0)</f>
        <v>R MARECHAL FLORIANO , 92, , LIRA, ESTANCIA VELHA, RS, CEP 93600-000, BR</v>
      </c>
      <c r="G905" s="92" t="s">
        <v>2654</v>
      </c>
      <c r="H905" s="92" t="s">
        <v>1344</v>
      </c>
      <c r="I905" s="101">
        <v>75.760000000000005</v>
      </c>
      <c r="J905" s="93"/>
      <c r="K905" s="94">
        <v>41795</v>
      </c>
      <c r="L905" s="39">
        <v>1225885</v>
      </c>
      <c r="P905" s="78">
        <v>7695512000169</v>
      </c>
    </row>
    <row r="906" spans="2:16" ht="13.5" customHeight="1" x14ac:dyDescent="0.2">
      <c r="B906" s="100" t="s">
        <v>30</v>
      </c>
      <c r="C906" s="92" t="s">
        <v>144</v>
      </c>
      <c r="D906" s="78">
        <v>7695512000169</v>
      </c>
      <c r="E906" s="92" t="str">
        <f t="shared" si="14"/>
        <v>07.695.512/0001-69</v>
      </c>
      <c r="F906" s="99" t="str">
        <f>VLOOKUP(P906,[1]Plan1!$B$2:$L$546,4,0)&amp;", "&amp;VLOOKUP(P906,[1]Plan1!$B$2:$L$546,5,0)&amp;", "&amp;VLOOKUP(P906,[1]Plan1!$B$2:$L$546,6,0)&amp;", "&amp;VLOOKUP(P906,[1]Plan1!$B$2:$L$546,7,0)&amp;", "&amp;VLOOKUP(P906,[1]Plan1!$B$2:$L$546,8,0)&amp;", "&amp;VLOOKUP(P906,[1]Plan1!$B$2:$L$546,9,0)&amp;", CEP "&amp;VLOOKUP(P906,[1]Plan1!$B$2:$L$546,10,0)&amp;", "&amp;VLOOKUP(P906,[1]Plan1!$B$2:$L$546,11,0)</f>
        <v>R MARECHAL FLORIANO , 92, , LIRA, ESTANCIA VELHA, RS, CEP 93600-000, BR</v>
      </c>
      <c r="G906" s="92" t="s">
        <v>2654</v>
      </c>
      <c r="H906" s="92" t="s">
        <v>1345</v>
      </c>
      <c r="I906" s="101">
        <v>80</v>
      </c>
      <c r="J906" s="93"/>
      <c r="K906" s="94">
        <v>41795</v>
      </c>
      <c r="L906" s="39">
        <v>1225886</v>
      </c>
      <c r="P906" s="78">
        <v>7695512000169</v>
      </c>
    </row>
    <row r="907" spans="2:16" ht="13.5" customHeight="1" x14ac:dyDescent="0.2">
      <c r="B907" s="100" t="s">
        <v>30</v>
      </c>
      <c r="C907" s="92" t="s">
        <v>144</v>
      </c>
      <c r="D907" s="78">
        <v>7695512000169</v>
      </c>
      <c r="E907" s="92" t="str">
        <f t="shared" si="14"/>
        <v>07.695.512/0001-69</v>
      </c>
      <c r="F907" s="99" t="str">
        <f>VLOOKUP(P907,[1]Plan1!$B$2:$L$546,4,0)&amp;", "&amp;VLOOKUP(P907,[1]Plan1!$B$2:$L$546,5,0)&amp;", "&amp;VLOOKUP(P907,[1]Plan1!$B$2:$L$546,6,0)&amp;", "&amp;VLOOKUP(P907,[1]Plan1!$B$2:$L$546,7,0)&amp;", "&amp;VLOOKUP(P907,[1]Plan1!$B$2:$L$546,8,0)&amp;", "&amp;VLOOKUP(P907,[1]Plan1!$B$2:$L$546,9,0)&amp;", CEP "&amp;VLOOKUP(P907,[1]Plan1!$B$2:$L$546,10,0)&amp;", "&amp;VLOOKUP(P907,[1]Plan1!$B$2:$L$546,11,0)</f>
        <v>R MARECHAL FLORIANO , 92, , LIRA, ESTANCIA VELHA, RS, CEP 93600-000, BR</v>
      </c>
      <c r="G907" s="92" t="s">
        <v>2654</v>
      </c>
      <c r="H907" s="92" t="s">
        <v>1346</v>
      </c>
      <c r="I907" s="101">
        <v>70</v>
      </c>
      <c r="J907" s="93"/>
      <c r="K907" s="94">
        <v>41795</v>
      </c>
      <c r="L907" s="39">
        <v>1225887</v>
      </c>
      <c r="P907" s="78">
        <v>7695512000169</v>
      </c>
    </row>
    <row r="908" spans="2:16" ht="13.5" customHeight="1" x14ac:dyDescent="0.2">
      <c r="B908" s="100" t="s">
        <v>30</v>
      </c>
      <c r="C908" s="92" t="s">
        <v>144</v>
      </c>
      <c r="D908" s="78">
        <v>7695512000169</v>
      </c>
      <c r="E908" s="92" t="str">
        <f t="shared" si="14"/>
        <v>07.695.512/0001-69</v>
      </c>
      <c r="F908" s="99" t="str">
        <f>VLOOKUP(P908,[1]Plan1!$B$2:$L$546,4,0)&amp;", "&amp;VLOOKUP(P908,[1]Plan1!$B$2:$L$546,5,0)&amp;", "&amp;VLOOKUP(P908,[1]Plan1!$B$2:$L$546,6,0)&amp;", "&amp;VLOOKUP(P908,[1]Plan1!$B$2:$L$546,7,0)&amp;", "&amp;VLOOKUP(P908,[1]Plan1!$B$2:$L$546,8,0)&amp;", "&amp;VLOOKUP(P908,[1]Plan1!$B$2:$L$546,9,0)&amp;", CEP "&amp;VLOOKUP(P908,[1]Plan1!$B$2:$L$546,10,0)&amp;", "&amp;VLOOKUP(P908,[1]Plan1!$B$2:$L$546,11,0)</f>
        <v>R MARECHAL FLORIANO , 92, , LIRA, ESTANCIA VELHA, RS, CEP 93600-000, BR</v>
      </c>
      <c r="G908" s="92" t="s">
        <v>2654</v>
      </c>
      <c r="H908" s="92" t="s">
        <v>1347</v>
      </c>
      <c r="I908" s="101">
        <v>90</v>
      </c>
      <c r="J908" s="93"/>
      <c r="K908" s="94">
        <v>41795</v>
      </c>
      <c r="L908" s="39">
        <v>1226232</v>
      </c>
      <c r="P908" s="78">
        <v>7695512000169</v>
      </c>
    </row>
    <row r="909" spans="2:16" ht="13.5" customHeight="1" x14ac:dyDescent="0.2">
      <c r="B909" s="100" t="s">
        <v>30</v>
      </c>
      <c r="C909" s="92" t="s">
        <v>144</v>
      </c>
      <c r="D909" s="78">
        <v>7695512000169</v>
      </c>
      <c r="E909" s="92" t="str">
        <f t="shared" si="14"/>
        <v>07.695.512/0001-69</v>
      </c>
      <c r="F909" s="99" t="str">
        <f>VLOOKUP(P909,[1]Plan1!$B$2:$L$546,4,0)&amp;", "&amp;VLOOKUP(P909,[1]Plan1!$B$2:$L$546,5,0)&amp;", "&amp;VLOOKUP(P909,[1]Plan1!$B$2:$L$546,6,0)&amp;", "&amp;VLOOKUP(P909,[1]Plan1!$B$2:$L$546,7,0)&amp;", "&amp;VLOOKUP(P909,[1]Plan1!$B$2:$L$546,8,0)&amp;", "&amp;VLOOKUP(P909,[1]Plan1!$B$2:$L$546,9,0)&amp;", CEP "&amp;VLOOKUP(P909,[1]Plan1!$B$2:$L$546,10,0)&amp;", "&amp;VLOOKUP(P909,[1]Plan1!$B$2:$L$546,11,0)</f>
        <v>R MARECHAL FLORIANO , 92, , LIRA, ESTANCIA VELHA, RS, CEP 93600-000, BR</v>
      </c>
      <c r="G909" s="92" t="s">
        <v>2654</v>
      </c>
      <c r="H909" s="92" t="s">
        <v>1348</v>
      </c>
      <c r="I909" s="101">
        <v>50</v>
      </c>
      <c r="J909" s="93"/>
      <c r="K909" s="94">
        <v>41795</v>
      </c>
      <c r="L909" s="39">
        <v>1226645</v>
      </c>
      <c r="P909" s="78">
        <v>7695512000169</v>
      </c>
    </row>
    <row r="910" spans="2:16" ht="13.5" customHeight="1" x14ac:dyDescent="0.2">
      <c r="B910" s="100" t="s">
        <v>30</v>
      </c>
      <c r="C910" s="92" t="s">
        <v>144</v>
      </c>
      <c r="D910" s="78">
        <v>7695512000169</v>
      </c>
      <c r="E910" s="92" t="str">
        <f t="shared" si="14"/>
        <v>07.695.512/0001-69</v>
      </c>
      <c r="F910" s="99" t="str">
        <f>VLOOKUP(P910,[1]Plan1!$B$2:$L$546,4,0)&amp;", "&amp;VLOOKUP(P910,[1]Plan1!$B$2:$L$546,5,0)&amp;", "&amp;VLOOKUP(P910,[1]Plan1!$B$2:$L$546,6,0)&amp;", "&amp;VLOOKUP(P910,[1]Plan1!$B$2:$L$546,7,0)&amp;", "&amp;VLOOKUP(P910,[1]Plan1!$B$2:$L$546,8,0)&amp;", "&amp;VLOOKUP(P910,[1]Plan1!$B$2:$L$546,9,0)&amp;", CEP "&amp;VLOOKUP(P910,[1]Plan1!$B$2:$L$546,10,0)&amp;", "&amp;VLOOKUP(P910,[1]Plan1!$B$2:$L$546,11,0)</f>
        <v>R MARECHAL FLORIANO , 92, , LIRA, ESTANCIA VELHA, RS, CEP 93600-000, BR</v>
      </c>
      <c r="G910" s="92" t="s">
        <v>2654</v>
      </c>
      <c r="H910" s="92" t="s">
        <v>1349</v>
      </c>
      <c r="I910" s="101">
        <v>90</v>
      </c>
      <c r="J910" s="93"/>
      <c r="K910" s="94">
        <v>41795</v>
      </c>
      <c r="L910" s="39">
        <v>1229276</v>
      </c>
      <c r="P910" s="78">
        <v>7695512000169</v>
      </c>
    </row>
    <row r="911" spans="2:16" ht="13.5" customHeight="1" x14ac:dyDescent="0.2">
      <c r="B911" s="100" t="s">
        <v>30</v>
      </c>
      <c r="C911" s="92" t="s">
        <v>144</v>
      </c>
      <c r="D911" s="78">
        <v>7695512000169</v>
      </c>
      <c r="E911" s="92" t="str">
        <f t="shared" si="14"/>
        <v>07.695.512/0001-69</v>
      </c>
      <c r="F911" s="99" t="str">
        <f>VLOOKUP(P911,[1]Plan1!$B$2:$L$546,4,0)&amp;", "&amp;VLOOKUP(P911,[1]Plan1!$B$2:$L$546,5,0)&amp;", "&amp;VLOOKUP(P911,[1]Plan1!$B$2:$L$546,6,0)&amp;", "&amp;VLOOKUP(P911,[1]Plan1!$B$2:$L$546,7,0)&amp;", "&amp;VLOOKUP(P911,[1]Plan1!$B$2:$L$546,8,0)&amp;", "&amp;VLOOKUP(P911,[1]Plan1!$B$2:$L$546,9,0)&amp;", CEP "&amp;VLOOKUP(P911,[1]Plan1!$B$2:$L$546,10,0)&amp;", "&amp;VLOOKUP(P911,[1]Plan1!$B$2:$L$546,11,0)</f>
        <v>R MARECHAL FLORIANO , 92, , LIRA, ESTANCIA VELHA, RS, CEP 93600-000, BR</v>
      </c>
      <c r="G911" s="92" t="s">
        <v>2654</v>
      </c>
      <c r="H911" s="92" t="s">
        <v>1350</v>
      </c>
      <c r="I911" s="101">
        <v>90</v>
      </c>
      <c r="J911" s="93"/>
      <c r="K911" s="94">
        <v>41795</v>
      </c>
      <c r="L911" s="39">
        <v>1228752</v>
      </c>
      <c r="P911" s="78">
        <v>7695512000169</v>
      </c>
    </row>
    <row r="912" spans="2:16" ht="13.5" customHeight="1" x14ac:dyDescent="0.2">
      <c r="B912" s="100" t="s">
        <v>30</v>
      </c>
      <c r="C912" s="92" t="s">
        <v>144</v>
      </c>
      <c r="D912" s="78">
        <v>7695512000169</v>
      </c>
      <c r="E912" s="92" t="str">
        <f t="shared" si="14"/>
        <v>07.695.512/0001-69</v>
      </c>
      <c r="F912" s="99" t="str">
        <f>VLOOKUP(P912,[1]Plan1!$B$2:$L$546,4,0)&amp;", "&amp;VLOOKUP(P912,[1]Plan1!$B$2:$L$546,5,0)&amp;", "&amp;VLOOKUP(P912,[1]Plan1!$B$2:$L$546,6,0)&amp;", "&amp;VLOOKUP(P912,[1]Plan1!$B$2:$L$546,7,0)&amp;", "&amp;VLOOKUP(P912,[1]Plan1!$B$2:$L$546,8,0)&amp;", "&amp;VLOOKUP(P912,[1]Plan1!$B$2:$L$546,9,0)&amp;", CEP "&amp;VLOOKUP(P912,[1]Plan1!$B$2:$L$546,10,0)&amp;", "&amp;VLOOKUP(P912,[1]Plan1!$B$2:$L$546,11,0)</f>
        <v>R MARECHAL FLORIANO , 92, , LIRA, ESTANCIA VELHA, RS, CEP 93600-000, BR</v>
      </c>
      <c r="G912" s="92" t="s">
        <v>2654</v>
      </c>
      <c r="H912" s="92" t="s">
        <v>1351</v>
      </c>
      <c r="I912" s="101">
        <v>110</v>
      </c>
      <c r="J912" s="93"/>
      <c r="K912" s="94">
        <v>41795</v>
      </c>
      <c r="L912" s="39">
        <v>1228753</v>
      </c>
      <c r="P912" s="78">
        <v>7695512000169</v>
      </c>
    </row>
    <row r="913" spans="2:16" ht="13.5" customHeight="1" x14ac:dyDescent="0.2">
      <c r="B913" s="100" t="s">
        <v>30</v>
      </c>
      <c r="C913" s="92" t="s">
        <v>144</v>
      </c>
      <c r="D913" s="78">
        <v>7695512000169</v>
      </c>
      <c r="E913" s="92" t="str">
        <f t="shared" si="14"/>
        <v>07.695.512/0001-69</v>
      </c>
      <c r="F913" s="99" t="str">
        <f>VLOOKUP(P913,[1]Plan1!$B$2:$L$546,4,0)&amp;", "&amp;VLOOKUP(P913,[1]Plan1!$B$2:$L$546,5,0)&amp;", "&amp;VLOOKUP(P913,[1]Plan1!$B$2:$L$546,6,0)&amp;", "&amp;VLOOKUP(P913,[1]Plan1!$B$2:$L$546,7,0)&amp;", "&amp;VLOOKUP(P913,[1]Plan1!$B$2:$L$546,8,0)&amp;", "&amp;VLOOKUP(P913,[1]Plan1!$B$2:$L$546,9,0)&amp;", CEP "&amp;VLOOKUP(P913,[1]Plan1!$B$2:$L$546,10,0)&amp;", "&amp;VLOOKUP(P913,[1]Plan1!$B$2:$L$546,11,0)</f>
        <v>R MARECHAL FLORIANO , 92, , LIRA, ESTANCIA VELHA, RS, CEP 93600-000, BR</v>
      </c>
      <c r="G913" s="92" t="s">
        <v>2654</v>
      </c>
      <c r="H913" s="92" t="s">
        <v>1352</v>
      </c>
      <c r="I913" s="101">
        <v>40</v>
      </c>
      <c r="J913" s="93"/>
      <c r="K913" s="94">
        <v>41795</v>
      </c>
      <c r="L913" s="39">
        <v>1228754</v>
      </c>
      <c r="P913" s="78">
        <v>7695512000169</v>
      </c>
    </row>
    <row r="914" spans="2:16" ht="13.5" customHeight="1" x14ac:dyDescent="0.2">
      <c r="B914" s="100" t="s">
        <v>30</v>
      </c>
      <c r="C914" s="92" t="s">
        <v>144</v>
      </c>
      <c r="D914" s="78">
        <v>7695512000169</v>
      </c>
      <c r="E914" s="92" t="str">
        <f t="shared" si="14"/>
        <v>07.695.512/0001-69</v>
      </c>
      <c r="F914" s="99" t="str">
        <f>VLOOKUP(P914,[1]Plan1!$B$2:$L$546,4,0)&amp;", "&amp;VLOOKUP(P914,[1]Plan1!$B$2:$L$546,5,0)&amp;", "&amp;VLOOKUP(P914,[1]Plan1!$B$2:$L$546,6,0)&amp;", "&amp;VLOOKUP(P914,[1]Plan1!$B$2:$L$546,7,0)&amp;", "&amp;VLOOKUP(P914,[1]Plan1!$B$2:$L$546,8,0)&amp;", "&amp;VLOOKUP(P914,[1]Plan1!$B$2:$L$546,9,0)&amp;", CEP "&amp;VLOOKUP(P914,[1]Plan1!$B$2:$L$546,10,0)&amp;", "&amp;VLOOKUP(P914,[1]Plan1!$B$2:$L$546,11,0)</f>
        <v>R MARECHAL FLORIANO , 92, , LIRA, ESTANCIA VELHA, RS, CEP 93600-000, BR</v>
      </c>
      <c r="G914" s="92" t="s">
        <v>2654</v>
      </c>
      <c r="H914" s="92" t="s">
        <v>1353</v>
      </c>
      <c r="I914" s="101">
        <v>123.3</v>
      </c>
      <c r="J914" s="93"/>
      <c r="K914" s="94">
        <v>41795</v>
      </c>
      <c r="L914" s="39">
        <v>1232272</v>
      </c>
      <c r="P914" s="78">
        <v>7695512000169</v>
      </c>
    </row>
    <row r="915" spans="2:16" ht="13.5" customHeight="1" x14ac:dyDescent="0.2">
      <c r="B915" s="100" t="s">
        <v>30</v>
      </c>
      <c r="C915" s="92" t="s">
        <v>144</v>
      </c>
      <c r="D915" s="78">
        <v>7695512000169</v>
      </c>
      <c r="E915" s="92" t="str">
        <f t="shared" si="14"/>
        <v>07.695.512/0001-69</v>
      </c>
      <c r="F915" s="99" t="str">
        <f>VLOOKUP(P915,[1]Plan1!$B$2:$L$546,4,0)&amp;", "&amp;VLOOKUP(P915,[1]Plan1!$B$2:$L$546,5,0)&amp;", "&amp;VLOOKUP(P915,[1]Plan1!$B$2:$L$546,6,0)&amp;", "&amp;VLOOKUP(P915,[1]Plan1!$B$2:$L$546,7,0)&amp;", "&amp;VLOOKUP(P915,[1]Plan1!$B$2:$L$546,8,0)&amp;", "&amp;VLOOKUP(P915,[1]Plan1!$B$2:$L$546,9,0)&amp;", CEP "&amp;VLOOKUP(P915,[1]Plan1!$B$2:$L$546,10,0)&amp;", "&amp;VLOOKUP(P915,[1]Plan1!$B$2:$L$546,11,0)</f>
        <v>R MARECHAL FLORIANO , 92, , LIRA, ESTANCIA VELHA, RS, CEP 93600-000, BR</v>
      </c>
      <c r="G915" s="92" t="s">
        <v>2654</v>
      </c>
      <c r="H915" s="92" t="s">
        <v>1354</v>
      </c>
      <c r="I915" s="101">
        <v>40</v>
      </c>
      <c r="J915" s="93"/>
      <c r="K915" s="94">
        <v>41795</v>
      </c>
      <c r="L915" s="39">
        <v>1232909</v>
      </c>
      <c r="P915" s="78">
        <v>7695512000169</v>
      </c>
    </row>
    <row r="916" spans="2:16" ht="13.5" customHeight="1" x14ac:dyDescent="0.2">
      <c r="B916" s="100" t="s">
        <v>30</v>
      </c>
      <c r="C916" s="92" t="s">
        <v>144</v>
      </c>
      <c r="D916" s="78">
        <v>7695512000169</v>
      </c>
      <c r="E916" s="92" t="str">
        <f t="shared" si="14"/>
        <v>07.695.512/0001-69</v>
      </c>
      <c r="F916" s="99" t="str">
        <f>VLOOKUP(P916,[1]Plan1!$B$2:$L$546,4,0)&amp;", "&amp;VLOOKUP(P916,[1]Plan1!$B$2:$L$546,5,0)&amp;", "&amp;VLOOKUP(P916,[1]Plan1!$B$2:$L$546,6,0)&amp;", "&amp;VLOOKUP(P916,[1]Plan1!$B$2:$L$546,7,0)&amp;", "&amp;VLOOKUP(P916,[1]Plan1!$B$2:$L$546,8,0)&amp;", "&amp;VLOOKUP(P916,[1]Plan1!$B$2:$L$546,9,0)&amp;", CEP "&amp;VLOOKUP(P916,[1]Plan1!$B$2:$L$546,10,0)&amp;", "&amp;VLOOKUP(P916,[1]Plan1!$B$2:$L$546,11,0)</f>
        <v>R MARECHAL FLORIANO , 92, , LIRA, ESTANCIA VELHA, RS, CEP 93600-000, BR</v>
      </c>
      <c r="G916" s="92" t="s">
        <v>2654</v>
      </c>
      <c r="H916" s="92" t="s">
        <v>1355</v>
      </c>
      <c r="I916" s="101">
        <v>120</v>
      </c>
      <c r="J916" s="93"/>
      <c r="K916" s="94">
        <v>41856</v>
      </c>
      <c r="L916" s="39">
        <v>1251532</v>
      </c>
      <c r="P916" s="78">
        <v>7695512000169</v>
      </c>
    </row>
    <row r="917" spans="2:16" ht="13.5" customHeight="1" x14ac:dyDescent="0.2">
      <c r="B917" s="100" t="s">
        <v>30</v>
      </c>
      <c r="C917" s="92" t="s">
        <v>144</v>
      </c>
      <c r="D917" s="78">
        <v>7695512000169</v>
      </c>
      <c r="E917" s="92" t="str">
        <f t="shared" si="14"/>
        <v>07.695.512/0001-69</v>
      </c>
      <c r="F917" s="99" t="str">
        <f>VLOOKUP(P917,[1]Plan1!$B$2:$L$546,4,0)&amp;", "&amp;VLOOKUP(P917,[1]Plan1!$B$2:$L$546,5,0)&amp;", "&amp;VLOOKUP(P917,[1]Plan1!$B$2:$L$546,6,0)&amp;", "&amp;VLOOKUP(P917,[1]Plan1!$B$2:$L$546,7,0)&amp;", "&amp;VLOOKUP(P917,[1]Plan1!$B$2:$L$546,8,0)&amp;", "&amp;VLOOKUP(P917,[1]Plan1!$B$2:$L$546,9,0)&amp;", CEP "&amp;VLOOKUP(P917,[1]Plan1!$B$2:$L$546,10,0)&amp;", "&amp;VLOOKUP(P917,[1]Plan1!$B$2:$L$546,11,0)</f>
        <v>R MARECHAL FLORIANO , 92, , LIRA, ESTANCIA VELHA, RS, CEP 93600-000, BR</v>
      </c>
      <c r="G917" s="92" t="s">
        <v>2654</v>
      </c>
      <c r="H917" s="92" t="s">
        <v>1356</v>
      </c>
      <c r="I917" s="101">
        <v>412</v>
      </c>
      <c r="J917" s="93"/>
      <c r="K917" s="94">
        <v>41795</v>
      </c>
      <c r="L917" s="39">
        <v>1234056</v>
      </c>
      <c r="P917" s="78">
        <v>7695512000169</v>
      </c>
    </row>
    <row r="918" spans="2:16" ht="13.5" customHeight="1" x14ac:dyDescent="0.2">
      <c r="B918" s="100" t="s">
        <v>30</v>
      </c>
      <c r="C918" s="92" t="s">
        <v>144</v>
      </c>
      <c r="D918" s="78">
        <v>7695512000169</v>
      </c>
      <c r="E918" s="92" t="str">
        <f t="shared" si="14"/>
        <v>07.695.512/0001-69</v>
      </c>
      <c r="F918" s="99" t="str">
        <f>VLOOKUP(P918,[1]Plan1!$B$2:$L$546,4,0)&amp;", "&amp;VLOOKUP(P918,[1]Plan1!$B$2:$L$546,5,0)&amp;", "&amp;VLOOKUP(P918,[1]Plan1!$B$2:$L$546,6,0)&amp;", "&amp;VLOOKUP(P918,[1]Plan1!$B$2:$L$546,7,0)&amp;", "&amp;VLOOKUP(P918,[1]Plan1!$B$2:$L$546,8,0)&amp;", "&amp;VLOOKUP(P918,[1]Plan1!$B$2:$L$546,9,0)&amp;", CEP "&amp;VLOOKUP(P918,[1]Plan1!$B$2:$L$546,10,0)&amp;", "&amp;VLOOKUP(P918,[1]Plan1!$B$2:$L$546,11,0)</f>
        <v>R MARECHAL FLORIANO , 92, , LIRA, ESTANCIA VELHA, RS, CEP 93600-000, BR</v>
      </c>
      <c r="G918" s="92" t="s">
        <v>2654</v>
      </c>
      <c r="H918" s="92" t="s">
        <v>1357</v>
      </c>
      <c r="I918" s="101">
        <v>50</v>
      </c>
      <c r="J918" s="93"/>
      <c r="K918" s="94">
        <v>41795</v>
      </c>
      <c r="L918" s="39">
        <v>1234057</v>
      </c>
      <c r="P918" s="78">
        <v>7695512000169</v>
      </c>
    </row>
    <row r="919" spans="2:16" ht="13.5" customHeight="1" x14ac:dyDescent="0.2">
      <c r="B919" s="100" t="s">
        <v>30</v>
      </c>
      <c r="C919" s="92" t="s">
        <v>144</v>
      </c>
      <c r="D919" s="78">
        <v>7695512000169</v>
      </c>
      <c r="E919" s="92" t="str">
        <f t="shared" si="14"/>
        <v>07.695.512/0001-69</v>
      </c>
      <c r="F919" s="99" t="str">
        <f>VLOOKUP(P919,[1]Plan1!$B$2:$L$546,4,0)&amp;", "&amp;VLOOKUP(P919,[1]Plan1!$B$2:$L$546,5,0)&amp;", "&amp;VLOOKUP(P919,[1]Plan1!$B$2:$L$546,6,0)&amp;", "&amp;VLOOKUP(P919,[1]Plan1!$B$2:$L$546,7,0)&amp;", "&amp;VLOOKUP(P919,[1]Plan1!$B$2:$L$546,8,0)&amp;", "&amp;VLOOKUP(P919,[1]Plan1!$B$2:$L$546,9,0)&amp;", CEP "&amp;VLOOKUP(P919,[1]Plan1!$B$2:$L$546,10,0)&amp;", "&amp;VLOOKUP(P919,[1]Plan1!$B$2:$L$546,11,0)</f>
        <v>R MARECHAL FLORIANO , 92, , LIRA, ESTANCIA VELHA, RS, CEP 93600-000, BR</v>
      </c>
      <c r="G919" s="92" t="s">
        <v>2654</v>
      </c>
      <c r="H919" s="92" t="s">
        <v>1358</v>
      </c>
      <c r="I919" s="101">
        <v>100</v>
      </c>
      <c r="J919" s="93"/>
      <c r="K919" s="94">
        <v>41795</v>
      </c>
      <c r="L919" s="39">
        <v>1234831</v>
      </c>
      <c r="P919" s="78">
        <v>7695512000169</v>
      </c>
    </row>
    <row r="920" spans="2:16" ht="13.5" customHeight="1" x14ac:dyDescent="0.2">
      <c r="B920" s="100" t="s">
        <v>30</v>
      </c>
      <c r="C920" s="92" t="s">
        <v>144</v>
      </c>
      <c r="D920" s="78">
        <v>7695512000169</v>
      </c>
      <c r="E920" s="92" t="str">
        <f t="shared" si="14"/>
        <v>07.695.512/0001-69</v>
      </c>
      <c r="F920" s="99" t="str">
        <f>VLOOKUP(P920,[1]Plan1!$B$2:$L$546,4,0)&amp;", "&amp;VLOOKUP(P920,[1]Plan1!$B$2:$L$546,5,0)&amp;", "&amp;VLOOKUP(P920,[1]Plan1!$B$2:$L$546,6,0)&amp;", "&amp;VLOOKUP(P920,[1]Plan1!$B$2:$L$546,7,0)&amp;", "&amp;VLOOKUP(P920,[1]Plan1!$B$2:$L$546,8,0)&amp;", "&amp;VLOOKUP(P920,[1]Plan1!$B$2:$L$546,9,0)&amp;", CEP "&amp;VLOOKUP(P920,[1]Plan1!$B$2:$L$546,10,0)&amp;", "&amp;VLOOKUP(P920,[1]Plan1!$B$2:$L$546,11,0)</f>
        <v>R MARECHAL FLORIANO , 92, , LIRA, ESTANCIA VELHA, RS, CEP 93600-000, BR</v>
      </c>
      <c r="G920" s="92" t="s">
        <v>2654</v>
      </c>
      <c r="H920" s="92" t="s">
        <v>1359</v>
      </c>
      <c r="I920" s="101">
        <v>110.59</v>
      </c>
      <c r="J920" s="93"/>
      <c r="K920" s="94">
        <v>41795</v>
      </c>
      <c r="L920" s="39">
        <v>1234833</v>
      </c>
      <c r="P920" s="78">
        <v>7695512000169</v>
      </c>
    </row>
    <row r="921" spans="2:16" ht="13.5" customHeight="1" x14ac:dyDescent="0.2">
      <c r="B921" s="100" t="s">
        <v>30</v>
      </c>
      <c r="C921" s="92" t="s">
        <v>144</v>
      </c>
      <c r="D921" s="78">
        <v>7695512000169</v>
      </c>
      <c r="E921" s="92" t="str">
        <f t="shared" si="14"/>
        <v>07.695.512/0001-69</v>
      </c>
      <c r="F921" s="99" t="str">
        <f>VLOOKUP(P921,[1]Plan1!$B$2:$L$546,4,0)&amp;", "&amp;VLOOKUP(P921,[1]Plan1!$B$2:$L$546,5,0)&amp;", "&amp;VLOOKUP(P921,[1]Plan1!$B$2:$L$546,6,0)&amp;", "&amp;VLOOKUP(P921,[1]Plan1!$B$2:$L$546,7,0)&amp;", "&amp;VLOOKUP(P921,[1]Plan1!$B$2:$L$546,8,0)&amp;", "&amp;VLOOKUP(P921,[1]Plan1!$B$2:$L$546,9,0)&amp;", CEP "&amp;VLOOKUP(P921,[1]Plan1!$B$2:$L$546,10,0)&amp;", "&amp;VLOOKUP(P921,[1]Plan1!$B$2:$L$546,11,0)</f>
        <v>R MARECHAL FLORIANO , 92, , LIRA, ESTANCIA VELHA, RS, CEP 93600-000, BR</v>
      </c>
      <c r="G921" s="92" t="s">
        <v>2654</v>
      </c>
      <c r="H921" s="92" t="s">
        <v>1360</v>
      </c>
      <c r="I921" s="101">
        <v>300</v>
      </c>
      <c r="J921" s="93"/>
      <c r="K921" s="94">
        <v>41795</v>
      </c>
      <c r="L921" s="39">
        <v>1234834</v>
      </c>
      <c r="P921" s="78">
        <v>7695512000169</v>
      </c>
    </row>
    <row r="922" spans="2:16" ht="13.5" customHeight="1" x14ac:dyDescent="0.2">
      <c r="B922" s="100" t="s">
        <v>30</v>
      </c>
      <c r="C922" s="92" t="s">
        <v>144</v>
      </c>
      <c r="D922" s="78">
        <v>7695512000169</v>
      </c>
      <c r="E922" s="92" t="str">
        <f t="shared" si="14"/>
        <v>07.695.512/0001-69</v>
      </c>
      <c r="F922" s="99" t="str">
        <f>VLOOKUP(P922,[1]Plan1!$B$2:$L$546,4,0)&amp;", "&amp;VLOOKUP(P922,[1]Plan1!$B$2:$L$546,5,0)&amp;", "&amp;VLOOKUP(P922,[1]Plan1!$B$2:$L$546,6,0)&amp;", "&amp;VLOOKUP(P922,[1]Plan1!$B$2:$L$546,7,0)&amp;", "&amp;VLOOKUP(P922,[1]Plan1!$B$2:$L$546,8,0)&amp;", "&amp;VLOOKUP(P922,[1]Plan1!$B$2:$L$546,9,0)&amp;", CEP "&amp;VLOOKUP(P922,[1]Plan1!$B$2:$L$546,10,0)&amp;", "&amp;VLOOKUP(P922,[1]Plan1!$B$2:$L$546,11,0)</f>
        <v>R MARECHAL FLORIANO , 92, , LIRA, ESTANCIA VELHA, RS, CEP 93600-000, BR</v>
      </c>
      <c r="G922" s="92" t="s">
        <v>2654</v>
      </c>
      <c r="H922" s="92" t="s">
        <v>1361</v>
      </c>
      <c r="I922" s="101">
        <v>180</v>
      </c>
      <c r="J922" s="93"/>
      <c r="K922" s="94">
        <v>41840</v>
      </c>
      <c r="L922" s="39">
        <v>1255889</v>
      </c>
      <c r="P922" s="78">
        <v>7695512000169</v>
      </c>
    </row>
    <row r="923" spans="2:16" ht="13.5" customHeight="1" x14ac:dyDescent="0.2">
      <c r="B923" s="100" t="s">
        <v>30</v>
      </c>
      <c r="C923" s="92" t="s">
        <v>144</v>
      </c>
      <c r="D923" s="78">
        <v>7695512000169</v>
      </c>
      <c r="E923" s="92" t="str">
        <f t="shared" si="14"/>
        <v>07.695.512/0001-69</v>
      </c>
      <c r="F923" s="99" t="str">
        <f>VLOOKUP(P923,[1]Plan1!$B$2:$L$546,4,0)&amp;", "&amp;VLOOKUP(P923,[1]Plan1!$B$2:$L$546,5,0)&amp;", "&amp;VLOOKUP(P923,[1]Plan1!$B$2:$L$546,6,0)&amp;", "&amp;VLOOKUP(P923,[1]Plan1!$B$2:$L$546,7,0)&amp;", "&amp;VLOOKUP(P923,[1]Plan1!$B$2:$L$546,8,0)&amp;", "&amp;VLOOKUP(P923,[1]Plan1!$B$2:$L$546,9,0)&amp;", CEP "&amp;VLOOKUP(P923,[1]Plan1!$B$2:$L$546,10,0)&amp;", "&amp;VLOOKUP(P923,[1]Plan1!$B$2:$L$546,11,0)</f>
        <v>R MARECHAL FLORIANO , 92, , LIRA, ESTANCIA VELHA, RS, CEP 93600-000, BR</v>
      </c>
      <c r="G923" s="92" t="s">
        <v>2654</v>
      </c>
      <c r="H923" s="92" t="s">
        <v>1362</v>
      </c>
      <c r="I923" s="101">
        <v>105</v>
      </c>
      <c r="J923" s="93"/>
      <c r="K923" s="94">
        <v>41795</v>
      </c>
      <c r="L923" s="39">
        <v>1234835</v>
      </c>
      <c r="P923" s="78">
        <v>7695512000169</v>
      </c>
    </row>
    <row r="924" spans="2:16" ht="13.5" customHeight="1" x14ac:dyDescent="0.2">
      <c r="B924" s="100" t="s">
        <v>30</v>
      </c>
      <c r="C924" s="92" t="s">
        <v>144</v>
      </c>
      <c r="D924" s="78">
        <v>7695512000169</v>
      </c>
      <c r="E924" s="92" t="str">
        <f t="shared" si="14"/>
        <v>07.695.512/0001-69</v>
      </c>
      <c r="F924" s="99" t="str">
        <f>VLOOKUP(P924,[1]Plan1!$B$2:$L$546,4,0)&amp;", "&amp;VLOOKUP(P924,[1]Plan1!$B$2:$L$546,5,0)&amp;", "&amp;VLOOKUP(P924,[1]Plan1!$B$2:$L$546,6,0)&amp;", "&amp;VLOOKUP(P924,[1]Plan1!$B$2:$L$546,7,0)&amp;", "&amp;VLOOKUP(P924,[1]Plan1!$B$2:$L$546,8,0)&amp;", "&amp;VLOOKUP(P924,[1]Plan1!$B$2:$L$546,9,0)&amp;", CEP "&amp;VLOOKUP(P924,[1]Plan1!$B$2:$L$546,10,0)&amp;", "&amp;VLOOKUP(P924,[1]Plan1!$B$2:$L$546,11,0)</f>
        <v>R MARECHAL FLORIANO , 92, , LIRA, ESTANCIA VELHA, RS, CEP 93600-000, BR</v>
      </c>
      <c r="G924" s="92" t="s">
        <v>2654</v>
      </c>
      <c r="H924" s="92" t="s">
        <v>1363</v>
      </c>
      <c r="I924" s="101">
        <v>180</v>
      </c>
      <c r="J924" s="93"/>
      <c r="K924" s="94">
        <v>41820</v>
      </c>
      <c r="L924" s="39">
        <v>1237635</v>
      </c>
      <c r="P924" s="78">
        <v>7695512000169</v>
      </c>
    </row>
    <row r="925" spans="2:16" ht="13.5" customHeight="1" x14ac:dyDescent="0.2">
      <c r="B925" s="100" t="s">
        <v>30</v>
      </c>
      <c r="C925" s="92" t="s">
        <v>144</v>
      </c>
      <c r="D925" s="78">
        <v>7695512000169</v>
      </c>
      <c r="E925" s="92" t="str">
        <f t="shared" si="14"/>
        <v>07.695.512/0001-69</v>
      </c>
      <c r="F925" s="99" t="str">
        <f>VLOOKUP(P925,[1]Plan1!$B$2:$L$546,4,0)&amp;", "&amp;VLOOKUP(P925,[1]Plan1!$B$2:$L$546,5,0)&amp;", "&amp;VLOOKUP(P925,[1]Plan1!$B$2:$L$546,6,0)&amp;", "&amp;VLOOKUP(P925,[1]Plan1!$B$2:$L$546,7,0)&amp;", "&amp;VLOOKUP(P925,[1]Plan1!$B$2:$L$546,8,0)&amp;", "&amp;VLOOKUP(P925,[1]Plan1!$B$2:$L$546,9,0)&amp;", CEP "&amp;VLOOKUP(P925,[1]Plan1!$B$2:$L$546,10,0)&amp;", "&amp;VLOOKUP(P925,[1]Plan1!$B$2:$L$546,11,0)</f>
        <v>R MARECHAL FLORIANO , 92, , LIRA, ESTANCIA VELHA, RS, CEP 93600-000, BR</v>
      </c>
      <c r="G925" s="92" t="s">
        <v>2654</v>
      </c>
      <c r="H925" s="92" t="s">
        <v>1364</v>
      </c>
      <c r="I925" s="101">
        <v>40</v>
      </c>
      <c r="J925" s="93"/>
      <c r="K925" s="94">
        <v>41859</v>
      </c>
      <c r="L925" s="39">
        <v>1251534</v>
      </c>
      <c r="P925" s="78">
        <v>7695512000169</v>
      </c>
    </row>
    <row r="926" spans="2:16" ht="13.5" customHeight="1" x14ac:dyDescent="0.2">
      <c r="B926" s="100" t="s">
        <v>30</v>
      </c>
      <c r="C926" s="92" t="s">
        <v>144</v>
      </c>
      <c r="D926" s="78">
        <v>7695512000169</v>
      </c>
      <c r="E926" s="92" t="str">
        <f t="shared" si="14"/>
        <v>07.695.512/0001-69</v>
      </c>
      <c r="F926" s="99" t="str">
        <f>VLOOKUP(P926,[1]Plan1!$B$2:$L$546,4,0)&amp;", "&amp;VLOOKUP(P926,[1]Plan1!$B$2:$L$546,5,0)&amp;", "&amp;VLOOKUP(P926,[1]Plan1!$B$2:$L$546,6,0)&amp;", "&amp;VLOOKUP(P926,[1]Plan1!$B$2:$L$546,7,0)&amp;", "&amp;VLOOKUP(P926,[1]Plan1!$B$2:$L$546,8,0)&amp;", "&amp;VLOOKUP(P926,[1]Plan1!$B$2:$L$546,9,0)&amp;", CEP "&amp;VLOOKUP(P926,[1]Plan1!$B$2:$L$546,10,0)&amp;", "&amp;VLOOKUP(P926,[1]Plan1!$B$2:$L$546,11,0)</f>
        <v>R MARECHAL FLORIANO , 92, , LIRA, ESTANCIA VELHA, RS, CEP 93600-000, BR</v>
      </c>
      <c r="G926" s="92" t="s">
        <v>2654</v>
      </c>
      <c r="H926" s="92" t="s">
        <v>1365</v>
      </c>
      <c r="I926" s="101">
        <v>40</v>
      </c>
      <c r="J926" s="93"/>
      <c r="K926" s="94">
        <v>41810</v>
      </c>
      <c r="L926" s="39">
        <v>1238047</v>
      </c>
      <c r="P926" s="78">
        <v>7695512000169</v>
      </c>
    </row>
    <row r="927" spans="2:16" ht="13.5" customHeight="1" x14ac:dyDescent="0.2">
      <c r="B927" s="100" t="s">
        <v>30</v>
      </c>
      <c r="C927" s="92" t="s">
        <v>144</v>
      </c>
      <c r="D927" s="78">
        <v>7695512000169</v>
      </c>
      <c r="E927" s="92" t="str">
        <f t="shared" si="14"/>
        <v>07.695.512/0001-69</v>
      </c>
      <c r="F927" s="99" t="str">
        <f>VLOOKUP(P927,[1]Plan1!$B$2:$L$546,4,0)&amp;", "&amp;VLOOKUP(P927,[1]Plan1!$B$2:$L$546,5,0)&amp;", "&amp;VLOOKUP(P927,[1]Plan1!$B$2:$L$546,6,0)&amp;", "&amp;VLOOKUP(P927,[1]Plan1!$B$2:$L$546,7,0)&amp;", "&amp;VLOOKUP(P927,[1]Plan1!$B$2:$L$546,8,0)&amp;", "&amp;VLOOKUP(P927,[1]Plan1!$B$2:$L$546,9,0)&amp;", CEP "&amp;VLOOKUP(P927,[1]Plan1!$B$2:$L$546,10,0)&amp;", "&amp;VLOOKUP(P927,[1]Plan1!$B$2:$L$546,11,0)</f>
        <v>R MARECHAL FLORIANO , 92, , LIRA, ESTANCIA VELHA, RS, CEP 93600-000, BR</v>
      </c>
      <c r="G927" s="92" t="s">
        <v>2654</v>
      </c>
      <c r="H927" s="92" t="s">
        <v>1366</v>
      </c>
      <c r="I927" s="101">
        <v>180</v>
      </c>
      <c r="J927" s="93"/>
      <c r="K927" s="94">
        <v>41820</v>
      </c>
      <c r="L927" s="39">
        <v>1237636</v>
      </c>
      <c r="P927" s="78">
        <v>7695512000169</v>
      </c>
    </row>
    <row r="928" spans="2:16" ht="13.5" customHeight="1" x14ac:dyDescent="0.2">
      <c r="B928" s="100" t="s">
        <v>30</v>
      </c>
      <c r="C928" s="92" t="s">
        <v>144</v>
      </c>
      <c r="D928" s="78">
        <v>7695512000169</v>
      </c>
      <c r="E928" s="92" t="str">
        <f t="shared" si="14"/>
        <v>07.695.512/0001-69</v>
      </c>
      <c r="F928" s="99" t="str">
        <f>VLOOKUP(P928,[1]Plan1!$B$2:$L$546,4,0)&amp;", "&amp;VLOOKUP(P928,[1]Plan1!$B$2:$L$546,5,0)&amp;", "&amp;VLOOKUP(P928,[1]Plan1!$B$2:$L$546,6,0)&amp;", "&amp;VLOOKUP(P928,[1]Plan1!$B$2:$L$546,7,0)&amp;", "&amp;VLOOKUP(P928,[1]Plan1!$B$2:$L$546,8,0)&amp;", "&amp;VLOOKUP(P928,[1]Plan1!$B$2:$L$546,9,0)&amp;", CEP "&amp;VLOOKUP(P928,[1]Plan1!$B$2:$L$546,10,0)&amp;", "&amp;VLOOKUP(P928,[1]Plan1!$B$2:$L$546,11,0)</f>
        <v>R MARECHAL FLORIANO , 92, , LIRA, ESTANCIA VELHA, RS, CEP 93600-000, BR</v>
      </c>
      <c r="G928" s="92" t="s">
        <v>2654</v>
      </c>
      <c r="H928" s="92" t="s">
        <v>1367</v>
      </c>
      <c r="I928" s="101">
        <v>50</v>
      </c>
      <c r="J928" s="93"/>
      <c r="K928" s="94">
        <v>41810</v>
      </c>
      <c r="L928" s="39">
        <v>1238048</v>
      </c>
      <c r="P928" s="78">
        <v>7695512000169</v>
      </c>
    </row>
    <row r="929" spans="2:16" ht="13.5" customHeight="1" x14ac:dyDescent="0.2">
      <c r="B929" s="100" t="s">
        <v>30</v>
      </c>
      <c r="C929" s="92" t="s">
        <v>144</v>
      </c>
      <c r="D929" s="78">
        <v>7695512000169</v>
      </c>
      <c r="E929" s="92" t="str">
        <f t="shared" si="14"/>
        <v>07.695.512/0001-69</v>
      </c>
      <c r="F929" s="99" t="str">
        <f>VLOOKUP(P929,[1]Plan1!$B$2:$L$546,4,0)&amp;", "&amp;VLOOKUP(P929,[1]Plan1!$B$2:$L$546,5,0)&amp;", "&amp;VLOOKUP(P929,[1]Plan1!$B$2:$L$546,6,0)&amp;", "&amp;VLOOKUP(P929,[1]Plan1!$B$2:$L$546,7,0)&amp;", "&amp;VLOOKUP(P929,[1]Plan1!$B$2:$L$546,8,0)&amp;", "&amp;VLOOKUP(P929,[1]Plan1!$B$2:$L$546,9,0)&amp;", CEP "&amp;VLOOKUP(P929,[1]Plan1!$B$2:$L$546,10,0)&amp;", "&amp;VLOOKUP(P929,[1]Plan1!$B$2:$L$546,11,0)</f>
        <v>R MARECHAL FLORIANO , 92, , LIRA, ESTANCIA VELHA, RS, CEP 93600-000, BR</v>
      </c>
      <c r="G929" s="92" t="s">
        <v>2654</v>
      </c>
      <c r="H929" s="92" t="s">
        <v>1368</v>
      </c>
      <c r="I929" s="101">
        <v>130</v>
      </c>
      <c r="J929" s="93"/>
      <c r="K929" s="94">
        <v>41810</v>
      </c>
      <c r="L929" s="39">
        <v>1238049</v>
      </c>
      <c r="P929" s="78">
        <v>7695512000169</v>
      </c>
    </row>
    <row r="930" spans="2:16" ht="13.5" customHeight="1" x14ac:dyDescent="0.2">
      <c r="B930" s="100" t="s">
        <v>30</v>
      </c>
      <c r="C930" s="92" t="s">
        <v>144</v>
      </c>
      <c r="D930" s="78">
        <v>7695512000169</v>
      </c>
      <c r="E930" s="92" t="str">
        <f t="shared" si="14"/>
        <v>07.695.512/0001-69</v>
      </c>
      <c r="F930" s="99" t="str">
        <f>VLOOKUP(P930,[1]Plan1!$B$2:$L$546,4,0)&amp;", "&amp;VLOOKUP(P930,[1]Plan1!$B$2:$L$546,5,0)&amp;", "&amp;VLOOKUP(P930,[1]Plan1!$B$2:$L$546,6,0)&amp;", "&amp;VLOOKUP(P930,[1]Plan1!$B$2:$L$546,7,0)&amp;", "&amp;VLOOKUP(P930,[1]Plan1!$B$2:$L$546,8,0)&amp;", "&amp;VLOOKUP(P930,[1]Plan1!$B$2:$L$546,9,0)&amp;", CEP "&amp;VLOOKUP(P930,[1]Plan1!$B$2:$L$546,10,0)&amp;", "&amp;VLOOKUP(P930,[1]Plan1!$B$2:$L$546,11,0)</f>
        <v>R MARECHAL FLORIANO , 92, , LIRA, ESTANCIA VELHA, RS, CEP 93600-000, BR</v>
      </c>
      <c r="G930" s="92" t="s">
        <v>2654</v>
      </c>
      <c r="H930" s="92" t="s">
        <v>1369</v>
      </c>
      <c r="I930" s="101">
        <v>100</v>
      </c>
      <c r="J930" s="93"/>
      <c r="K930" s="94">
        <v>41810</v>
      </c>
      <c r="L930" s="39">
        <v>1238051</v>
      </c>
      <c r="P930" s="78">
        <v>7695512000169</v>
      </c>
    </row>
    <row r="931" spans="2:16" ht="13.5" customHeight="1" x14ac:dyDescent="0.2">
      <c r="B931" s="100" t="s">
        <v>30</v>
      </c>
      <c r="C931" s="92" t="s">
        <v>144</v>
      </c>
      <c r="D931" s="78">
        <v>7695512000169</v>
      </c>
      <c r="E931" s="92" t="str">
        <f t="shared" si="14"/>
        <v>07.695.512/0001-69</v>
      </c>
      <c r="F931" s="99" t="str">
        <f>VLOOKUP(P931,[1]Plan1!$B$2:$L$546,4,0)&amp;", "&amp;VLOOKUP(P931,[1]Plan1!$B$2:$L$546,5,0)&amp;", "&amp;VLOOKUP(P931,[1]Plan1!$B$2:$L$546,6,0)&amp;", "&amp;VLOOKUP(P931,[1]Plan1!$B$2:$L$546,7,0)&amp;", "&amp;VLOOKUP(P931,[1]Plan1!$B$2:$L$546,8,0)&amp;", "&amp;VLOOKUP(P931,[1]Plan1!$B$2:$L$546,9,0)&amp;", CEP "&amp;VLOOKUP(P931,[1]Plan1!$B$2:$L$546,10,0)&amp;", "&amp;VLOOKUP(P931,[1]Plan1!$B$2:$L$546,11,0)</f>
        <v>R MARECHAL FLORIANO , 92, , LIRA, ESTANCIA VELHA, RS, CEP 93600-000, BR</v>
      </c>
      <c r="G931" s="92" t="s">
        <v>2654</v>
      </c>
      <c r="H931" s="92" t="s">
        <v>1370</v>
      </c>
      <c r="I931" s="101">
        <v>50</v>
      </c>
      <c r="J931" s="93"/>
      <c r="K931" s="94">
        <v>41810</v>
      </c>
      <c r="L931" s="39">
        <v>1238052</v>
      </c>
      <c r="P931" s="78">
        <v>7695512000169</v>
      </c>
    </row>
    <row r="932" spans="2:16" ht="13.5" customHeight="1" x14ac:dyDescent="0.2">
      <c r="B932" s="100" t="s">
        <v>30</v>
      </c>
      <c r="C932" s="92" t="s">
        <v>144</v>
      </c>
      <c r="D932" s="78">
        <v>7695512000169</v>
      </c>
      <c r="E932" s="92" t="str">
        <f t="shared" si="14"/>
        <v>07.695.512/0001-69</v>
      </c>
      <c r="F932" s="99" t="str">
        <f>VLOOKUP(P932,[1]Plan1!$B$2:$L$546,4,0)&amp;", "&amp;VLOOKUP(P932,[1]Plan1!$B$2:$L$546,5,0)&amp;", "&amp;VLOOKUP(P932,[1]Plan1!$B$2:$L$546,6,0)&amp;", "&amp;VLOOKUP(P932,[1]Plan1!$B$2:$L$546,7,0)&amp;", "&amp;VLOOKUP(P932,[1]Plan1!$B$2:$L$546,8,0)&amp;", "&amp;VLOOKUP(P932,[1]Plan1!$B$2:$L$546,9,0)&amp;", CEP "&amp;VLOOKUP(P932,[1]Plan1!$B$2:$L$546,10,0)&amp;", "&amp;VLOOKUP(P932,[1]Plan1!$B$2:$L$546,11,0)</f>
        <v>R MARECHAL FLORIANO , 92, , LIRA, ESTANCIA VELHA, RS, CEP 93600-000, BR</v>
      </c>
      <c r="G932" s="92" t="s">
        <v>2654</v>
      </c>
      <c r="H932" s="92" t="s">
        <v>1371</v>
      </c>
      <c r="I932" s="101">
        <v>340</v>
      </c>
      <c r="J932" s="93"/>
      <c r="K932" s="94">
        <v>41825</v>
      </c>
      <c r="L932" s="39">
        <v>1240177</v>
      </c>
      <c r="P932" s="78">
        <v>7695512000169</v>
      </c>
    </row>
    <row r="933" spans="2:16" ht="13.5" customHeight="1" x14ac:dyDescent="0.2">
      <c r="B933" s="100" t="s">
        <v>30</v>
      </c>
      <c r="C933" s="92" t="s">
        <v>144</v>
      </c>
      <c r="D933" s="78">
        <v>7695512000169</v>
      </c>
      <c r="E933" s="92" t="str">
        <f t="shared" si="14"/>
        <v>07.695.512/0001-69</v>
      </c>
      <c r="F933" s="99" t="str">
        <f>VLOOKUP(P933,[1]Plan1!$B$2:$L$546,4,0)&amp;", "&amp;VLOOKUP(P933,[1]Plan1!$B$2:$L$546,5,0)&amp;", "&amp;VLOOKUP(P933,[1]Plan1!$B$2:$L$546,6,0)&amp;", "&amp;VLOOKUP(P933,[1]Plan1!$B$2:$L$546,7,0)&amp;", "&amp;VLOOKUP(P933,[1]Plan1!$B$2:$L$546,8,0)&amp;", "&amp;VLOOKUP(P933,[1]Plan1!$B$2:$L$546,9,0)&amp;", CEP "&amp;VLOOKUP(P933,[1]Plan1!$B$2:$L$546,10,0)&amp;", "&amp;VLOOKUP(P933,[1]Plan1!$B$2:$L$546,11,0)</f>
        <v>R MARECHAL FLORIANO , 92, , LIRA, ESTANCIA VELHA, RS, CEP 93600-000, BR</v>
      </c>
      <c r="G933" s="92" t="s">
        <v>2654</v>
      </c>
      <c r="H933" s="92" t="s">
        <v>1372</v>
      </c>
      <c r="I933" s="101">
        <v>260</v>
      </c>
      <c r="J933" s="93"/>
      <c r="K933" s="94">
        <v>41825</v>
      </c>
      <c r="L933" s="39">
        <v>1242885</v>
      </c>
      <c r="P933" s="78">
        <v>7695512000169</v>
      </c>
    </row>
    <row r="934" spans="2:16" ht="13.5" customHeight="1" x14ac:dyDescent="0.2">
      <c r="B934" s="100" t="s">
        <v>30</v>
      </c>
      <c r="C934" s="92" t="s">
        <v>144</v>
      </c>
      <c r="D934" s="78">
        <v>7695512000169</v>
      </c>
      <c r="E934" s="92" t="str">
        <f t="shared" si="14"/>
        <v>07.695.512/0001-69</v>
      </c>
      <c r="F934" s="99" t="str">
        <f>VLOOKUP(P934,[1]Plan1!$B$2:$L$546,4,0)&amp;", "&amp;VLOOKUP(P934,[1]Plan1!$B$2:$L$546,5,0)&amp;", "&amp;VLOOKUP(P934,[1]Plan1!$B$2:$L$546,6,0)&amp;", "&amp;VLOOKUP(P934,[1]Plan1!$B$2:$L$546,7,0)&amp;", "&amp;VLOOKUP(P934,[1]Plan1!$B$2:$L$546,8,0)&amp;", "&amp;VLOOKUP(P934,[1]Plan1!$B$2:$L$546,9,0)&amp;", CEP "&amp;VLOOKUP(P934,[1]Plan1!$B$2:$L$546,10,0)&amp;", "&amp;VLOOKUP(P934,[1]Plan1!$B$2:$L$546,11,0)</f>
        <v>R MARECHAL FLORIANO , 92, , LIRA, ESTANCIA VELHA, RS, CEP 93600-000, BR</v>
      </c>
      <c r="G934" s="92" t="s">
        <v>2654</v>
      </c>
      <c r="H934" s="92" t="s">
        <v>1373</v>
      </c>
      <c r="I934" s="101">
        <v>40</v>
      </c>
      <c r="J934" s="93"/>
      <c r="K934" s="94">
        <v>41825</v>
      </c>
      <c r="L934" s="39">
        <v>1242886</v>
      </c>
      <c r="P934" s="78">
        <v>7695512000169</v>
      </c>
    </row>
    <row r="935" spans="2:16" ht="13.5" customHeight="1" x14ac:dyDescent="0.2">
      <c r="B935" s="100" t="s">
        <v>30</v>
      </c>
      <c r="C935" s="92" t="s">
        <v>144</v>
      </c>
      <c r="D935" s="78">
        <v>7695512000169</v>
      </c>
      <c r="E935" s="92" t="str">
        <f t="shared" si="14"/>
        <v>07.695.512/0001-69</v>
      </c>
      <c r="F935" s="99" t="str">
        <f>VLOOKUP(P935,[1]Plan1!$B$2:$L$546,4,0)&amp;", "&amp;VLOOKUP(P935,[1]Plan1!$B$2:$L$546,5,0)&amp;", "&amp;VLOOKUP(P935,[1]Plan1!$B$2:$L$546,6,0)&amp;", "&amp;VLOOKUP(P935,[1]Plan1!$B$2:$L$546,7,0)&amp;", "&amp;VLOOKUP(P935,[1]Plan1!$B$2:$L$546,8,0)&amp;", "&amp;VLOOKUP(P935,[1]Plan1!$B$2:$L$546,9,0)&amp;", CEP "&amp;VLOOKUP(P935,[1]Plan1!$B$2:$L$546,10,0)&amp;", "&amp;VLOOKUP(P935,[1]Plan1!$B$2:$L$546,11,0)</f>
        <v>R MARECHAL FLORIANO , 92, , LIRA, ESTANCIA VELHA, RS, CEP 93600-000, BR</v>
      </c>
      <c r="G935" s="92" t="s">
        <v>2654</v>
      </c>
      <c r="H935" s="92" t="s">
        <v>1374</v>
      </c>
      <c r="I935" s="101">
        <v>89.83</v>
      </c>
      <c r="J935" s="93"/>
      <c r="K935" s="94">
        <v>41840</v>
      </c>
      <c r="L935" s="39">
        <v>1251536</v>
      </c>
      <c r="P935" s="78">
        <v>7695512000169</v>
      </c>
    </row>
    <row r="936" spans="2:16" ht="13.5" customHeight="1" x14ac:dyDescent="0.2">
      <c r="B936" s="100" t="s">
        <v>30</v>
      </c>
      <c r="C936" s="92" t="s">
        <v>144</v>
      </c>
      <c r="D936" s="78">
        <v>7695512000169</v>
      </c>
      <c r="E936" s="92" t="str">
        <f t="shared" si="14"/>
        <v>07.695.512/0001-69</v>
      </c>
      <c r="F936" s="99" t="str">
        <f>VLOOKUP(P936,[1]Plan1!$B$2:$L$546,4,0)&amp;", "&amp;VLOOKUP(P936,[1]Plan1!$B$2:$L$546,5,0)&amp;", "&amp;VLOOKUP(P936,[1]Plan1!$B$2:$L$546,6,0)&amp;", "&amp;VLOOKUP(P936,[1]Plan1!$B$2:$L$546,7,0)&amp;", "&amp;VLOOKUP(P936,[1]Plan1!$B$2:$L$546,8,0)&amp;", "&amp;VLOOKUP(P936,[1]Plan1!$B$2:$L$546,9,0)&amp;", CEP "&amp;VLOOKUP(P936,[1]Plan1!$B$2:$L$546,10,0)&amp;", "&amp;VLOOKUP(P936,[1]Plan1!$B$2:$L$546,11,0)</f>
        <v>R MARECHAL FLORIANO , 92, , LIRA, ESTANCIA VELHA, RS, CEP 93600-000, BR</v>
      </c>
      <c r="G936" s="92" t="s">
        <v>2654</v>
      </c>
      <c r="H936" s="92" t="s">
        <v>1375</v>
      </c>
      <c r="I936" s="101">
        <v>86.12</v>
      </c>
      <c r="J936" s="93"/>
      <c r="K936" s="94">
        <v>41840</v>
      </c>
      <c r="L936" s="39">
        <v>1251537</v>
      </c>
      <c r="P936" s="78">
        <v>7695512000169</v>
      </c>
    </row>
    <row r="937" spans="2:16" ht="13.5" customHeight="1" x14ac:dyDescent="0.2">
      <c r="B937" s="100" t="s">
        <v>30</v>
      </c>
      <c r="C937" s="92" t="s">
        <v>144</v>
      </c>
      <c r="D937" s="78">
        <v>7695512000169</v>
      </c>
      <c r="E937" s="92" t="str">
        <f t="shared" si="14"/>
        <v>07.695.512/0001-69</v>
      </c>
      <c r="F937" s="99" t="str">
        <f>VLOOKUP(P937,[1]Plan1!$B$2:$L$546,4,0)&amp;", "&amp;VLOOKUP(P937,[1]Plan1!$B$2:$L$546,5,0)&amp;", "&amp;VLOOKUP(P937,[1]Plan1!$B$2:$L$546,6,0)&amp;", "&amp;VLOOKUP(P937,[1]Plan1!$B$2:$L$546,7,0)&amp;", "&amp;VLOOKUP(P937,[1]Plan1!$B$2:$L$546,8,0)&amp;", "&amp;VLOOKUP(P937,[1]Plan1!$B$2:$L$546,9,0)&amp;", CEP "&amp;VLOOKUP(P937,[1]Plan1!$B$2:$L$546,10,0)&amp;", "&amp;VLOOKUP(P937,[1]Plan1!$B$2:$L$546,11,0)</f>
        <v>R MARECHAL FLORIANO , 92, , LIRA, ESTANCIA VELHA, RS, CEP 93600-000, BR</v>
      </c>
      <c r="G937" s="92" t="s">
        <v>2654</v>
      </c>
      <c r="H937" s="92" t="s">
        <v>1376</v>
      </c>
      <c r="I937" s="101">
        <v>198.54</v>
      </c>
      <c r="J937" s="93"/>
      <c r="K937" s="94">
        <v>41825</v>
      </c>
      <c r="L937" s="39">
        <v>1242887</v>
      </c>
      <c r="P937" s="78">
        <v>7695512000169</v>
      </c>
    </row>
    <row r="938" spans="2:16" ht="13.5" customHeight="1" x14ac:dyDescent="0.2">
      <c r="B938" s="100" t="s">
        <v>30</v>
      </c>
      <c r="C938" s="92" t="s">
        <v>144</v>
      </c>
      <c r="D938" s="78">
        <v>7695512000169</v>
      </c>
      <c r="E938" s="92" t="str">
        <f t="shared" si="14"/>
        <v>07.695.512/0001-69</v>
      </c>
      <c r="F938" s="99" t="str">
        <f>VLOOKUP(P938,[1]Plan1!$B$2:$L$546,4,0)&amp;", "&amp;VLOOKUP(P938,[1]Plan1!$B$2:$L$546,5,0)&amp;", "&amp;VLOOKUP(P938,[1]Plan1!$B$2:$L$546,6,0)&amp;", "&amp;VLOOKUP(P938,[1]Plan1!$B$2:$L$546,7,0)&amp;", "&amp;VLOOKUP(P938,[1]Plan1!$B$2:$L$546,8,0)&amp;", "&amp;VLOOKUP(P938,[1]Plan1!$B$2:$L$546,9,0)&amp;", CEP "&amp;VLOOKUP(P938,[1]Plan1!$B$2:$L$546,10,0)&amp;", "&amp;VLOOKUP(P938,[1]Plan1!$B$2:$L$546,11,0)</f>
        <v>R MARECHAL FLORIANO , 92, , LIRA, ESTANCIA VELHA, RS, CEP 93600-000, BR</v>
      </c>
      <c r="G938" s="92" t="s">
        <v>2654</v>
      </c>
      <c r="H938" s="92" t="s">
        <v>1377</v>
      </c>
      <c r="I938" s="101">
        <v>108</v>
      </c>
      <c r="J938" s="93"/>
      <c r="K938" s="94">
        <v>41825</v>
      </c>
      <c r="L938" s="39">
        <v>1242889</v>
      </c>
      <c r="P938" s="78">
        <v>7695512000169</v>
      </c>
    </row>
    <row r="939" spans="2:16" ht="13.5" customHeight="1" x14ac:dyDescent="0.2">
      <c r="B939" s="100" t="s">
        <v>30</v>
      </c>
      <c r="C939" s="92" t="s">
        <v>144</v>
      </c>
      <c r="D939" s="78">
        <v>7695512000169</v>
      </c>
      <c r="E939" s="92" t="str">
        <f t="shared" si="14"/>
        <v>07.695.512/0001-69</v>
      </c>
      <c r="F939" s="99" t="str">
        <f>VLOOKUP(P939,[1]Plan1!$B$2:$L$546,4,0)&amp;", "&amp;VLOOKUP(P939,[1]Plan1!$B$2:$L$546,5,0)&amp;", "&amp;VLOOKUP(P939,[1]Plan1!$B$2:$L$546,6,0)&amp;", "&amp;VLOOKUP(P939,[1]Plan1!$B$2:$L$546,7,0)&amp;", "&amp;VLOOKUP(P939,[1]Plan1!$B$2:$L$546,8,0)&amp;", "&amp;VLOOKUP(P939,[1]Plan1!$B$2:$L$546,9,0)&amp;", CEP "&amp;VLOOKUP(P939,[1]Plan1!$B$2:$L$546,10,0)&amp;", "&amp;VLOOKUP(P939,[1]Plan1!$B$2:$L$546,11,0)</f>
        <v>R MARECHAL FLORIANO , 92, , LIRA, ESTANCIA VELHA, RS, CEP 93600-000, BR</v>
      </c>
      <c r="G939" s="92" t="s">
        <v>2654</v>
      </c>
      <c r="H939" s="92" t="s">
        <v>1378</v>
      </c>
      <c r="I939" s="101">
        <v>60</v>
      </c>
      <c r="J939" s="93"/>
      <c r="K939" s="94">
        <v>41825</v>
      </c>
      <c r="L939" s="39">
        <v>1242890</v>
      </c>
      <c r="P939" s="78">
        <v>7695512000169</v>
      </c>
    </row>
    <row r="940" spans="2:16" ht="13.5" customHeight="1" x14ac:dyDescent="0.2">
      <c r="B940" s="100" t="s">
        <v>30</v>
      </c>
      <c r="C940" s="92" t="s">
        <v>144</v>
      </c>
      <c r="D940" s="78">
        <v>7695512000169</v>
      </c>
      <c r="E940" s="92" t="str">
        <f t="shared" si="14"/>
        <v>07.695.512/0001-69</v>
      </c>
      <c r="F940" s="99" t="str">
        <f>VLOOKUP(P940,[1]Plan1!$B$2:$L$546,4,0)&amp;", "&amp;VLOOKUP(P940,[1]Plan1!$B$2:$L$546,5,0)&amp;", "&amp;VLOOKUP(P940,[1]Plan1!$B$2:$L$546,6,0)&amp;", "&amp;VLOOKUP(P940,[1]Plan1!$B$2:$L$546,7,0)&amp;", "&amp;VLOOKUP(P940,[1]Plan1!$B$2:$L$546,8,0)&amp;", "&amp;VLOOKUP(P940,[1]Plan1!$B$2:$L$546,9,0)&amp;", CEP "&amp;VLOOKUP(P940,[1]Plan1!$B$2:$L$546,10,0)&amp;", "&amp;VLOOKUP(P940,[1]Plan1!$B$2:$L$546,11,0)</f>
        <v>R MARECHAL FLORIANO , 92, , LIRA, ESTANCIA VELHA, RS, CEP 93600-000, BR</v>
      </c>
      <c r="G940" s="92" t="s">
        <v>2654</v>
      </c>
      <c r="H940" s="92" t="s">
        <v>1379</v>
      </c>
      <c r="I940" s="101">
        <v>55</v>
      </c>
      <c r="J940" s="93"/>
      <c r="K940" s="94">
        <v>41825</v>
      </c>
      <c r="L940" s="39">
        <v>1242891</v>
      </c>
      <c r="P940" s="78">
        <v>7695512000169</v>
      </c>
    </row>
    <row r="941" spans="2:16" ht="13.5" customHeight="1" x14ac:dyDescent="0.2">
      <c r="B941" s="100" t="s">
        <v>30</v>
      </c>
      <c r="C941" s="92" t="s">
        <v>144</v>
      </c>
      <c r="D941" s="78">
        <v>7695512000169</v>
      </c>
      <c r="E941" s="92" t="str">
        <f t="shared" si="14"/>
        <v>07.695.512/0001-69</v>
      </c>
      <c r="F941" s="99" t="str">
        <f>VLOOKUP(P941,[1]Plan1!$B$2:$L$546,4,0)&amp;", "&amp;VLOOKUP(P941,[1]Plan1!$B$2:$L$546,5,0)&amp;", "&amp;VLOOKUP(P941,[1]Plan1!$B$2:$L$546,6,0)&amp;", "&amp;VLOOKUP(P941,[1]Plan1!$B$2:$L$546,7,0)&amp;", "&amp;VLOOKUP(P941,[1]Plan1!$B$2:$L$546,8,0)&amp;", "&amp;VLOOKUP(P941,[1]Plan1!$B$2:$L$546,9,0)&amp;", CEP "&amp;VLOOKUP(P941,[1]Plan1!$B$2:$L$546,10,0)&amp;", "&amp;VLOOKUP(P941,[1]Plan1!$B$2:$L$546,11,0)</f>
        <v>R MARECHAL FLORIANO , 92, , LIRA, ESTANCIA VELHA, RS, CEP 93600-000, BR</v>
      </c>
      <c r="G941" s="92" t="s">
        <v>2654</v>
      </c>
      <c r="H941" s="92" t="s">
        <v>1380</v>
      </c>
      <c r="I941" s="101">
        <v>70</v>
      </c>
      <c r="J941" s="93"/>
      <c r="K941" s="94">
        <v>41825</v>
      </c>
      <c r="L941" s="39">
        <v>1243700</v>
      </c>
      <c r="P941" s="78">
        <v>7695512000169</v>
      </c>
    </row>
    <row r="942" spans="2:16" ht="13.5" customHeight="1" x14ac:dyDescent="0.2">
      <c r="B942" s="100" t="s">
        <v>30</v>
      </c>
      <c r="C942" s="92" t="s">
        <v>144</v>
      </c>
      <c r="D942" s="78">
        <v>7695512000169</v>
      </c>
      <c r="E942" s="92" t="str">
        <f t="shared" si="14"/>
        <v>07.695.512/0001-69</v>
      </c>
      <c r="F942" s="99" t="str">
        <f>VLOOKUP(P942,[1]Plan1!$B$2:$L$546,4,0)&amp;", "&amp;VLOOKUP(P942,[1]Plan1!$B$2:$L$546,5,0)&amp;", "&amp;VLOOKUP(P942,[1]Plan1!$B$2:$L$546,6,0)&amp;", "&amp;VLOOKUP(P942,[1]Plan1!$B$2:$L$546,7,0)&amp;", "&amp;VLOOKUP(P942,[1]Plan1!$B$2:$L$546,8,0)&amp;", "&amp;VLOOKUP(P942,[1]Plan1!$B$2:$L$546,9,0)&amp;", CEP "&amp;VLOOKUP(P942,[1]Plan1!$B$2:$L$546,10,0)&amp;", "&amp;VLOOKUP(P942,[1]Plan1!$B$2:$L$546,11,0)</f>
        <v>R MARECHAL FLORIANO , 92, , LIRA, ESTANCIA VELHA, RS, CEP 93600-000, BR</v>
      </c>
      <c r="G942" s="92" t="s">
        <v>2654</v>
      </c>
      <c r="H942" s="92" t="s">
        <v>1381</v>
      </c>
      <c r="I942" s="101">
        <v>140</v>
      </c>
      <c r="J942" s="93"/>
      <c r="K942" s="94">
        <v>41825</v>
      </c>
      <c r="L942" s="39">
        <v>1243701</v>
      </c>
      <c r="P942" s="78">
        <v>7695512000169</v>
      </c>
    </row>
    <row r="943" spans="2:16" ht="13.5" customHeight="1" x14ac:dyDescent="0.2">
      <c r="B943" s="100" t="s">
        <v>30</v>
      </c>
      <c r="C943" s="92" t="s">
        <v>144</v>
      </c>
      <c r="D943" s="78">
        <v>7695512000169</v>
      </c>
      <c r="E943" s="92" t="str">
        <f t="shared" si="14"/>
        <v>07.695.512/0001-69</v>
      </c>
      <c r="F943" s="99" t="str">
        <f>VLOOKUP(P943,[1]Plan1!$B$2:$L$546,4,0)&amp;", "&amp;VLOOKUP(P943,[1]Plan1!$B$2:$L$546,5,0)&amp;", "&amp;VLOOKUP(P943,[1]Plan1!$B$2:$L$546,6,0)&amp;", "&amp;VLOOKUP(P943,[1]Plan1!$B$2:$L$546,7,0)&amp;", "&amp;VLOOKUP(P943,[1]Plan1!$B$2:$L$546,8,0)&amp;", "&amp;VLOOKUP(P943,[1]Plan1!$B$2:$L$546,9,0)&amp;", CEP "&amp;VLOOKUP(P943,[1]Plan1!$B$2:$L$546,10,0)&amp;", "&amp;VLOOKUP(P943,[1]Plan1!$B$2:$L$546,11,0)</f>
        <v>R MARECHAL FLORIANO , 92, , LIRA, ESTANCIA VELHA, RS, CEP 93600-000, BR</v>
      </c>
      <c r="G943" s="92" t="s">
        <v>2654</v>
      </c>
      <c r="H943" s="92" t="s">
        <v>1382</v>
      </c>
      <c r="I943" s="101">
        <v>300</v>
      </c>
      <c r="J943" s="93"/>
      <c r="K943" s="94">
        <v>41825</v>
      </c>
      <c r="L943" s="39">
        <v>1243702</v>
      </c>
      <c r="P943" s="78">
        <v>7695512000169</v>
      </c>
    </row>
    <row r="944" spans="2:16" ht="13.5" customHeight="1" x14ac:dyDescent="0.2">
      <c r="B944" s="100" t="s">
        <v>30</v>
      </c>
      <c r="C944" s="92" t="s">
        <v>144</v>
      </c>
      <c r="D944" s="78">
        <v>7695512000169</v>
      </c>
      <c r="E944" s="92" t="str">
        <f t="shared" si="14"/>
        <v>07.695.512/0001-69</v>
      </c>
      <c r="F944" s="99" t="str">
        <f>VLOOKUP(P944,[1]Plan1!$B$2:$L$546,4,0)&amp;", "&amp;VLOOKUP(P944,[1]Plan1!$B$2:$L$546,5,0)&amp;", "&amp;VLOOKUP(P944,[1]Plan1!$B$2:$L$546,6,0)&amp;", "&amp;VLOOKUP(P944,[1]Plan1!$B$2:$L$546,7,0)&amp;", "&amp;VLOOKUP(P944,[1]Plan1!$B$2:$L$546,8,0)&amp;", "&amp;VLOOKUP(P944,[1]Plan1!$B$2:$L$546,9,0)&amp;", CEP "&amp;VLOOKUP(P944,[1]Plan1!$B$2:$L$546,10,0)&amp;", "&amp;VLOOKUP(P944,[1]Plan1!$B$2:$L$546,11,0)</f>
        <v>R MARECHAL FLORIANO , 92, , LIRA, ESTANCIA VELHA, RS, CEP 93600-000, BR</v>
      </c>
      <c r="G944" s="92" t="s">
        <v>2654</v>
      </c>
      <c r="H944" s="92" t="s">
        <v>1383</v>
      </c>
      <c r="I944" s="101">
        <v>100</v>
      </c>
      <c r="J944" s="93"/>
      <c r="K944" s="94">
        <v>41825</v>
      </c>
      <c r="L944" s="39">
        <v>1243703</v>
      </c>
      <c r="P944" s="78">
        <v>7695512000169</v>
      </c>
    </row>
    <row r="945" spans="2:16" ht="13.5" customHeight="1" x14ac:dyDescent="0.2">
      <c r="B945" s="100" t="s">
        <v>30</v>
      </c>
      <c r="C945" s="92" t="s">
        <v>144</v>
      </c>
      <c r="D945" s="78">
        <v>7695512000169</v>
      </c>
      <c r="E945" s="92" t="str">
        <f t="shared" si="14"/>
        <v>07.695.512/0001-69</v>
      </c>
      <c r="F945" s="99" t="str">
        <f>VLOOKUP(P945,[1]Plan1!$B$2:$L$546,4,0)&amp;", "&amp;VLOOKUP(P945,[1]Plan1!$B$2:$L$546,5,0)&amp;", "&amp;VLOOKUP(P945,[1]Plan1!$B$2:$L$546,6,0)&amp;", "&amp;VLOOKUP(P945,[1]Plan1!$B$2:$L$546,7,0)&amp;", "&amp;VLOOKUP(P945,[1]Plan1!$B$2:$L$546,8,0)&amp;", "&amp;VLOOKUP(P945,[1]Plan1!$B$2:$L$546,9,0)&amp;", CEP "&amp;VLOOKUP(P945,[1]Plan1!$B$2:$L$546,10,0)&amp;", "&amp;VLOOKUP(P945,[1]Plan1!$B$2:$L$546,11,0)</f>
        <v>R MARECHAL FLORIANO , 92, , LIRA, ESTANCIA VELHA, RS, CEP 93600-000, BR</v>
      </c>
      <c r="G945" s="92" t="s">
        <v>2654</v>
      </c>
      <c r="H945" s="92" t="s">
        <v>1384</v>
      </c>
      <c r="I945" s="101">
        <v>100</v>
      </c>
      <c r="J945" s="93"/>
      <c r="K945" s="94">
        <v>41825</v>
      </c>
      <c r="L945" s="39">
        <v>1243704</v>
      </c>
      <c r="P945" s="78">
        <v>7695512000169</v>
      </c>
    </row>
    <row r="946" spans="2:16" ht="13.5" customHeight="1" x14ac:dyDescent="0.2">
      <c r="B946" s="100" t="s">
        <v>30</v>
      </c>
      <c r="C946" s="92" t="s">
        <v>144</v>
      </c>
      <c r="D946" s="78">
        <v>7695512000169</v>
      </c>
      <c r="E946" s="92" t="str">
        <f t="shared" si="14"/>
        <v>07.695.512/0001-69</v>
      </c>
      <c r="F946" s="99" t="str">
        <f>VLOOKUP(P946,[1]Plan1!$B$2:$L$546,4,0)&amp;", "&amp;VLOOKUP(P946,[1]Plan1!$B$2:$L$546,5,0)&amp;", "&amp;VLOOKUP(P946,[1]Plan1!$B$2:$L$546,6,0)&amp;", "&amp;VLOOKUP(P946,[1]Plan1!$B$2:$L$546,7,0)&amp;", "&amp;VLOOKUP(P946,[1]Plan1!$B$2:$L$546,8,0)&amp;", "&amp;VLOOKUP(P946,[1]Plan1!$B$2:$L$546,9,0)&amp;", CEP "&amp;VLOOKUP(P946,[1]Plan1!$B$2:$L$546,10,0)&amp;", "&amp;VLOOKUP(P946,[1]Plan1!$B$2:$L$546,11,0)</f>
        <v>R MARECHAL FLORIANO , 92, , LIRA, ESTANCIA VELHA, RS, CEP 93600-000, BR</v>
      </c>
      <c r="G946" s="92" t="s">
        <v>2654</v>
      </c>
      <c r="H946" s="92" t="s">
        <v>1385</v>
      </c>
      <c r="I946" s="101">
        <v>40</v>
      </c>
      <c r="J946" s="93"/>
      <c r="K946" s="94">
        <v>41841</v>
      </c>
      <c r="L946" s="39">
        <v>1250944</v>
      </c>
      <c r="P946" s="78">
        <v>7695512000169</v>
      </c>
    </row>
    <row r="947" spans="2:16" ht="13.5" customHeight="1" x14ac:dyDescent="0.2">
      <c r="B947" s="100" t="s">
        <v>30</v>
      </c>
      <c r="C947" s="92" t="s">
        <v>144</v>
      </c>
      <c r="D947" s="78">
        <v>7695512000169</v>
      </c>
      <c r="E947" s="92" t="str">
        <f t="shared" si="14"/>
        <v>07.695.512/0001-69</v>
      </c>
      <c r="F947" s="99" t="str">
        <f>VLOOKUP(P947,[1]Plan1!$B$2:$L$546,4,0)&amp;", "&amp;VLOOKUP(P947,[1]Plan1!$B$2:$L$546,5,0)&amp;", "&amp;VLOOKUP(P947,[1]Plan1!$B$2:$L$546,6,0)&amp;", "&amp;VLOOKUP(P947,[1]Plan1!$B$2:$L$546,7,0)&amp;", "&amp;VLOOKUP(P947,[1]Plan1!$B$2:$L$546,8,0)&amp;", "&amp;VLOOKUP(P947,[1]Plan1!$B$2:$L$546,9,0)&amp;", CEP "&amp;VLOOKUP(P947,[1]Plan1!$B$2:$L$546,10,0)&amp;", "&amp;VLOOKUP(P947,[1]Plan1!$B$2:$L$546,11,0)</f>
        <v>R MARECHAL FLORIANO , 92, , LIRA, ESTANCIA VELHA, RS, CEP 93600-000, BR</v>
      </c>
      <c r="G947" s="92" t="s">
        <v>2654</v>
      </c>
      <c r="H947" s="92" t="s">
        <v>1386</v>
      </c>
      <c r="I947" s="101">
        <v>70</v>
      </c>
      <c r="J947" s="93"/>
      <c r="K947" s="94">
        <v>41856</v>
      </c>
      <c r="L947" s="39">
        <v>1254362</v>
      </c>
      <c r="P947" s="78">
        <v>7695512000169</v>
      </c>
    </row>
    <row r="948" spans="2:16" ht="13.5" customHeight="1" x14ac:dyDescent="0.2">
      <c r="B948" s="100" t="s">
        <v>30</v>
      </c>
      <c r="C948" s="92" t="s">
        <v>144</v>
      </c>
      <c r="D948" s="78">
        <v>7695512000169</v>
      </c>
      <c r="E948" s="92" t="str">
        <f t="shared" si="14"/>
        <v>07.695.512/0001-69</v>
      </c>
      <c r="F948" s="99" t="str">
        <f>VLOOKUP(P948,[1]Plan1!$B$2:$L$546,4,0)&amp;", "&amp;VLOOKUP(P948,[1]Plan1!$B$2:$L$546,5,0)&amp;", "&amp;VLOOKUP(P948,[1]Plan1!$B$2:$L$546,6,0)&amp;", "&amp;VLOOKUP(P948,[1]Plan1!$B$2:$L$546,7,0)&amp;", "&amp;VLOOKUP(P948,[1]Plan1!$B$2:$L$546,8,0)&amp;", "&amp;VLOOKUP(P948,[1]Plan1!$B$2:$L$546,9,0)&amp;", CEP "&amp;VLOOKUP(P948,[1]Plan1!$B$2:$L$546,10,0)&amp;", "&amp;VLOOKUP(P948,[1]Plan1!$B$2:$L$546,11,0)</f>
        <v>R MARECHAL FLORIANO , 92, , LIRA, ESTANCIA VELHA, RS, CEP 93600-000, BR</v>
      </c>
      <c r="G948" s="92" t="s">
        <v>2654</v>
      </c>
      <c r="H948" s="92" t="s">
        <v>1387</v>
      </c>
      <c r="I948" s="101">
        <v>70</v>
      </c>
      <c r="J948" s="93"/>
      <c r="K948" s="94">
        <v>41840</v>
      </c>
      <c r="L948" s="39">
        <v>1247895</v>
      </c>
      <c r="P948" s="78">
        <v>7695512000169</v>
      </c>
    </row>
    <row r="949" spans="2:16" ht="13.5" customHeight="1" x14ac:dyDescent="0.2">
      <c r="B949" s="100" t="s">
        <v>30</v>
      </c>
      <c r="C949" s="92" t="s">
        <v>144</v>
      </c>
      <c r="D949" s="78">
        <v>7695512000169</v>
      </c>
      <c r="E949" s="92" t="str">
        <f t="shared" si="14"/>
        <v>07.695.512/0001-69</v>
      </c>
      <c r="F949" s="99" t="str">
        <f>VLOOKUP(P949,[1]Plan1!$B$2:$L$546,4,0)&amp;", "&amp;VLOOKUP(P949,[1]Plan1!$B$2:$L$546,5,0)&amp;", "&amp;VLOOKUP(P949,[1]Plan1!$B$2:$L$546,6,0)&amp;", "&amp;VLOOKUP(P949,[1]Plan1!$B$2:$L$546,7,0)&amp;", "&amp;VLOOKUP(P949,[1]Plan1!$B$2:$L$546,8,0)&amp;", "&amp;VLOOKUP(P949,[1]Plan1!$B$2:$L$546,9,0)&amp;", CEP "&amp;VLOOKUP(P949,[1]Plan1!$B$2:$L$546,10,0)&amp;", "&amp;VLOOKUP(P949,[1]Plan1!$B$2:$L$546,11,0)</f>
        <v>R MARECHAL FLORIANO , 92, , LIRA, ESTANCIA VELHA, RS, CEP 93600-000, BR</v>
      </c>
      <c r="G949" s="92" t="s">
        <v>2654</v>
      </c>
      <c r="H949" s="92" t="s">
        <v>1388</v>
      </c>
      <c r="I949" s="101">
        <v>40</v>
      </c>
      <c r="J949" s="93"/>
      <c r="K949" s="94">
        <v>41840</v>
      </c>
      <c r="L949" s="39">
        <v>1247896</v>
      </c>
      <c r="P949" s="78">
        <v>7695512000169</v>
      </c>
    </row>
    <row r="950" spans="2:16" ht="13.5" customHeight="1" x14ac:dyDescent="0.2">
      <c r="B950" s="100" t="s">
        <v>30</v>
      </c>
      <c r="C950" s="92" t="s">
        <v>144</v>
      </c>
      <c r="D950" s="78">
        <v>7695512000169</v>
      </c>
      <c r="E950" s="92" t="str">
        <f t="shared" si="14"/>
        <v>07.695.512/0001-69</v>
      </c>
      <c r="F950" s="99" t="str">
        <f>VLOOKUP(P950,[1]Plan1!$B$2:$L$546,4,0)&amp;", "&amp;VLOOKUP(P950,[1]Plan1!$B$2:$L$546,5,0)&amp;", "&amp;VLOOKUP(P950,[1]Plan1!$B$2:$L$546,6,0)&amp;", "&amp;VLOOKUP(P950,[1]Plan1!$B$2:$L$546,7,0)&amp;", "&amp;VLOOKUP(P950,[1]Plan1!$B$2:$L$546,8,0)&amp;", "&amp;VLOOKUP(P950,[1]Plan1!$B$2:$L$546,9,0)&amp;", CEP "&amp;VLOOKUP(P950,[1]Plan1!$B$2:$L$546,10,0)&amp;", "&amp;VLOOKUP(P950,[1]Plan1!$B$2:$L$546,11,0)</f>
        <v>R MARECHAL FLORIANO , 92, , LIRA, ESTANCIA VELHA, RS, CEP 93600-000, BR</v>
      </c>
      <c r="G950" s="92" t="s">
        <v>2654</v>
      </c>
      <c r="H950" s="92" t="s">
        <v>1389</v>
      </c>
      <c r="I950" s="101">
        <v>78</v>
      </c>
      <c r="J950" s="93"/>
      <c r="K950" s="94">
        <v>41840</v>
      </c>
      <c r="L950" s="39">
        <v>1247897</v>
      </c>
      <c r="P950" s="78">
        <v>7695512000169</v>
      </c>
    </row>
    <row r="951" spans="2:16" ht="13.5" customHeight="1" x14ac:dyDescent="0.2">
      <c r="B951" s="100" t="s">
        <v>30</v>
      </c>
      <c r="C951" s="92" t="s">
        <v>144</v>
      </c>
      <c r="D951" s="78">
        <v>7695512000169</v>
      </c>
      <c r="E951" s="92" t="str">
        <f t="shared" si="14"/>
        <v>07.695.512/0001-69</v>
      </c>
      <c r="F951" s="99" t="str">
        <f>VLOOKUP(P951,[1]Plan1!$B$2:$L$546,4,0)&amp;", "&amp;VLOOKUP(P951,[1]Plan1!$B$2:$L$546,5,0)&amp;", "&amp;VLOOKUP(P951,[1]Plan1!$B$2:$L$546,6,0)&amp;", "&amp;VLOOKUP(P951,[1]Plan1!$B$2:$L$546,7,0)&amp;", "&amp;VLOOKUP(P951,[1]Plan1!$B$2:$L$546,8,0)&amp;", "&amp;VLOOKUP(P951,[1]Plan1!$B$2:$L$546,9,0)&amp;", CEP "&amp;VLOOKUP(P951,[1]Plan1!$B$2:$L$546,10,0)&amp;", "&amp;VLOOKUP(P951,[1]Plan1!$B$2:$L$546,11,0)</f>
        <v>R MARECHAL FLORIANO , 92, , LIRA, ESTANCIA VELHA, RS, CEP 93600-000, BR</v>
      </c>
      <c r="G951" s="92" t="s">
        <v>2654</v>
      </c>
      <c r="H951" s="92" t="s">
        <v>1390</v>
      </c>
      <c r="I951" s="101">
        <v>40</v>
      </c>
      <c r="J951" s="93"/>
      <c r="K951" s="94">
        <v>41840</v>
      </c>
      <c r="L951" s="39">
        <v>1247898</v>
      </c>
      <c r="P951" s="78">
        <v>7695512000169</v>
      </c>
    </row>
    <row r="952" spans="2:16" ht="13.5" customHeight="1" x14ac:dyDescent="0.2">
      <c r="B952" s="100" t="s">
        <v>30</v>
      </c>
      <c r="C952" s="92" t="s">
        <v>144</v>
      </c>
      <c r="D952" s="78">
        <v>7695512000169</v>
      </c>
      <c r="E952" s="92" t="str">
        <f t="shared" si="14"/>
        <v>07.695.512/0001-69</v>
      </c>
      <c r="F952" s="99" t="str">
        <f>VLOOKUP(P952,[1]Plan1!$B$2:$L$546,4,0)&amp;", "&amp;VLOOKUP(P952,[1]Plan1!$B$2:$L$546,5,0)&amp;", "&amp;VLOOKUP(P952,[1]Plan1!$B$2:$L$546,6,0)&amp;", "&amp;VLOOKUP(P952,[1]Plan1!$B$2:$L$546,7,0)&amp;", "&amp;VLOOKUP(P952,[1]Plan1!$B$2:$L$546,8,0)&amp;", "&amp;VLOOKUP(P952,[1]Plan1!$B$2:$L$546,9,0)&amp;", CEP "&amp;VLOOKUP(P952,[1]Plan1!$B$2:$L$546,10,0)&amp;", "&amp;VLOOKUP(P952,[1]Plan1!$B$2:$L$546,11,0)</f>
        <v>R MARECHAL FLORIANO , 92, , LIRA, ESTANCIA VELHA, RS, CEP 93600-000, BR</v>
      </c>
      <c r="G952" s="92" t="s">
        <v>2654</v>
      </c>
      <c r="H952" s="92" t="s">
        <v>1391</v>
      </c>
      <c r="I952" s="101">
        <v>95</v>
      </c>
      <c r="J952" s="93"/>
      <c r="K952" s="94">
        <v>41912</v>
      </c>
      <c r="L952" s="39">
        <v>1280685</v>
      </c>
      <c r="P952" s="78">
        <v>7695512000169</v>
      </c>
    </row>
    <row r="953" spans="2:16" ht="13.5" customHeight="1" x14ac:dyDescent="0.2">
      <c r="B953" s="100" t="s">
        <v>30</v>
      </c>
      <c r="C953" s="92" t="s">
        <v>144</v>
      </c>
      <c r="D953" s="78">
        <v>7695512000169</v>
      </c>
      <c r="E953" s="92" t="str">
        <f t="shared" si="14"/>
        <v>07.695.512/0001-69</v>
      </c>
      <c r="F953" s="99" t="str">
        <f>VLOOKUP(P953,[1]Plan1!$B$2:$L$546,4,0)&amp;", "&amp;VLOOKUP(P953,[1]Plan1!$B$2:$L$546,5,0)&amp;", "&amp;VLOOKUP(P953,[1]Plan1!$B$2:$L$546,6,0)&amp;", "&amp;VLOOKUP(P953,[1]Plan1!$B$2:$L$546,7,0)&amp;", "&amp;VLOOKUP(P953,[1]Plan1!$B$2:$L$546,8,0)&amp;", "&amp;VLOOKUP(P953,[1]Plan1!$B$2:$L$546,9,0)&amp;", CEP "&amp;VLOOKUP(P953,[1]Plan1!$B$2:$L$546,10,0)&amp;", "&amp;VLOOKUP(P953,[1]Plan1!$B$2:$L$546,11,0)</f>
        <v>R MARECHAL FLORIANO , 92, , LIRA, ESTANCIA VELHA, RS, CEP 93600-000, BR</v>
      </c>
      <c r="G953" s="92" t="s">
        <v>2654</v>
      </c>
      <c r="H953" s="92" t="s">
        <v>1392</v>
      </c>
      <c r="I953" s="101">
        <v>90</v>
      </c>
      <c r="J953" s="93"/>
      <c r="K953" s="94">
        <v>41840</v>
      </c>
      <c r="L953" s="39">
        <v>1247900</v>
      </c>
      <c r="P953" s="78">
        <v>7695512000169</v>
      </c>
    </row>
    <row r="954" spans="2:16" ht="13.5" customHeight="1" x14ac:dyDescent="0.2">
      <c r="B954" s="100" t="s">
        <v>30</v>
      </c>
      <c r="C954" s="92" t="s">
        <v>144</v>
      </c>
      <c r="D954" s="78">
        <v>7695512000169</v>
      </c>
      <c r="E954" s="92" t="str">
        <f t="shared" si="14"/>
        <v>07.695.512/0001-69</v>
      </c>
      <c r="F954" s="99" t="str">
        <f>VLOOKUP(P954,[1]Plan1!$B$2:$L$546,4,0)&amp;", "&amp;VLOOKUP(P954,[1]Plan1!$B$2:$L$546,5,0)&amp;", "&amp;VLOOKUP(P954,[1]Plan1!$B$2:$L$546,6,0)&amp;", "&amp;VLOOKUP(P954,[1]Plan1!$B$2:$L$546,7,0)&amp;", "&amp;VLOOKUP(P954,[1]Plan1!$B$2:$L$546,8,0)&amp;", "&amp;VLOOKUP(P954,[1]Plan1!$B$2:$L$546,9,0)&amp;", CEP "&amp;VLOOKUP(P954,[1]Plan1!$B$2:$L$546,10,0)&amp;", "&amp;VLOOKUP(P954,[1]Plan1!$B$2:$L$546,11,0)</f>
        <v>R MARECHAL FLORIANO , 92, , LIRA, ESTANCIA VELHA, RS, CEP 93600-000, BR</v>
      </c>
      <c r="G954" s="92" t="s">
        <v>2654</v>
      </c>
      <c r="H954" s="92" t="s">
        <v>1393</v>
      </c>
      <c r="I954" s="101">
        <v>70</v>
      </c>
      <c r="J954" s="93"/>
      <c r="K954" s="94">
        <v>41840</v>
      </c>
      <c r="L954" s="39">
        <v>1247901</v>
      </c>
      <c r="P954" s="78">
        <v>7695512000169</v>
      </c>
    </row>
    <row r="955" spans="2:16" ht="13.5" customHeight="1" x14ac:dyDescent="0.2">
      <c r="B955" s="100" t="s">
        <v>30</v>
      </c>
      <c r="C955" s="92" t="s">
        <v>144</v>
      </c>
      <c r="D955" s="78">
        <v>7695512000169</v>
      </c>
      <c r="E955" s="92" t="str">
        <f t="shared" si="14"/>
        <v>07.695.512/0001-69</v>
      </c>
      <c r="F955" s="99" t="str">
        <f>VLOOKUP(P955,[1]Plan1!$B$2:$L$546,4,0)&amp;", "&amp;VLOOKUP(P955,[1]Plan1!$B$2:$L$546,5,0)&amp;", "&amp;VLOOKUP(P955,[1]Plan1!$B$2:$L$546,6,0)&amp;", "&amp;VLOOKUP(P955,[1]Plan1!$B$2:$L$546,7,0)&amp;", "&amp;VLOOKUP(P955,[1]Plan1!$B$2:$L$546,8,0)&amp;", "&amp;VLOOKUP(P955,[1]Plan1!$B$2:$L$546,9,0)&amp;", CEP "&amp;VLOOKUP(P955,[1]Plan1!$B$2:$L$546,10,0)&amp;", "&amp;VLOOKUP(P955,[1]Plan1!$B$2:$L$546,11,0)</f>
        <v>R MARECHAL FLORIANO , 92, , LIRA, ESTANCIA VELHA, RS, CEP 93600-000, BR</v>
      </c>
      <c r="G955" s="92" t="s">
        <v>2654</v>
      </c>
      <c r="H955" s="92" t="s">
        <v>1394</v>
      </c>
      <c r="I955" s="101">
        <v>49</v>
      </c>
      <c r="J955" s="93"/>
      <c r="K955" s="94">
        <v>41904</v>
      </c>
      <c r="L955" s="39">
        <v>1279720</v>
      </c>
      <c r="P955" s="78">
        <v>7695512000169</v>
      </c>
    </row>
    <row r="956" spans="2:16" ht="13.5" customHeight="1" x14ac:dyDescent="0.2">
      <c r="B956" s="100" t="s">
        <v>30</v>
      </c>
      <c r="C956" s="92" t="s">
        <v>144</v>
      </c>
      <c r="D956" s="78">
        <v>7695512000169</v>
      </c>
      <c r="E956" s="92" t="str">
        <f t="shared" si="14"/>
        <v>07.695.512/0001-69</v>
      </c>
      <c r="F956" s="99" t="str">
        <f>VLOOKUP(P956,[1]Plan1!$B$2:$L$546,4,0)&amp;", "&amp;VLOOKUP(P956,[1]Plan1!$B$2:$L$546,5,0)&amp;", "&amp;VLOOKUP(P956,[1]Plan1!$B$2:$L$546,6,0)&amp;", "&amp;VLOOKUP(P956,[1]Plan1!$B$2:$L$546,7,0)&amp;", "&amp;VLOOKUP(P956,[1]Plan1!$B$2:$L$546,8,0)&amp;", "&amp;VLOOKUP(P956,[1]Plan1!$B$2:$L$546,9,0)&amp;", CEP "&amp;VLOOKUP(P956,[1]Plan1!$B$2:$L$546,10,0)&amp;", "&amp;VLOOKUP(P956,[1]Plan1!$B$2:$L$546,11,0)</f>
        <v>R MARECHAL FLORIANO , 92, , LIRA, ESTANCIA VELHA, RS, CEP 93600-000, BR</v>
      </c>
      <c r="G956" s="92" t="s">
        <v>2654</v>
      </c>
      <c r="H956" s="92" t="s">
        <v>1395</v>
      </c>
      <c r="I956" s="101">
        <v>51.97</v>
      </c>
      <c r="J956" s="93"/>
      <c r="K956" s="94">
        <v>41904</v>
      </c>
      <c r="L956" s="39">
        <v>1279721</v>
      </c>
      <c r="P956" s="78">
        <v>7695512000169</v>
      </c>
    </row>
    <row r="957" spans="2:16" ht="13.5" customHeight="1" x14ac:dyDescent="0.2">
      <c r="B957" s="100" t="s">
        <v>30</v>
      </c>
      <c r="C957" s="92" t="s">
        <v>144</v>
      </c>
      <c r="D957" s="78">
        <v>7695512000169</v>
      </c>
      <c r="E957" s="92" t="str">
        <f t="shared" si="14"/>
        <v>07.695.512/0001-69</v>
      </c>
      <c r="F957" s="99" t="str">
        <f>VLOOKUP(P957,[1]Plan1!$B$2:$L$546,4,0)&amp;", "&amp;VLOOKUP(P957,[1]Plan1!$B$2:$L$546,5,0)&amp;", "&amp;VLOOKUP(P957,[1]Plan1!$B$2:$L$546,6,0)&amp;", "&amp;VLOOKUP(P957,[1]Plan1!$B$2:$L$546,7,0)&amp;", "&amp;VLOOKUP(P957,[1]Plan1!$B$2:$L$546,8,0)&amp;", "&amp;VLOOKUP(P957,[1]Plan1!$B$2:$L$546,9,0)&amp;", CEP "&amp;VLOOKUP(P957,[1]Plan1!$B$2:$L$546,10,0)&amp;", "&amp;VLOOKUP(P957,[1]Plan1!$B$2:$L$546,11,0)</f>
        <v>R MARECHAL FLORIANO , 92, , LIRA, ESTANCIA VELHA, RS, CEP 93600-000, BR</v>
      </c>
      <c r="G957" s="92" t="s">
        <v>2654</v>
      </c>
      <c r="H957" s="92" t="s">
        <v>1396</v>
      </c>
      <c r="I957" s="101">
        <v>89.26</v>
      </c>
      <c r="J957" s="93"/>
      <c r="K957" s="94">
        <v>41856</v>
      </c>
      <c r="L957" s="39">
        <v>1251929</v>
      </c>
      <c r="P957" s="78">
        <v>7695512000169</v>
      </c>
    </row>
    <row r="958" spans="2:16" ht="13.5" customHeight="1" x14ac:dyDescent="0.2">
      <c r="B958" s="100" t="s">
        <v>30</v>
      </c>
      <c r="C958" s="92" t="s">
        <v>144</v>
      </c>
      <c r="D958" s="78">
        <v>7695512000169</v>
      </c>
      <c r="E958" s="92" t="str">
        <f t="shared" si="14"/>
        <v>07.695.512/0001-69</v>
      </c>
      <c r="F958" s="99" t="str">
        <f>VLOOKUP(P958,[1]Plan1!$B$2:$L$546,4,0)&amp;", "&amp;VLOOKUP(P958,[1]Plan1!$B$2:$L$546,5,0)&amp;", "&amp;VLOOKUP(P958,[1]Plan1!$B$2:$L$546,6,0)&amp;", "&amp;VLOOKUP(P958,[1]Plan1!$B$2:$L$546,7,0)&amp;", "&amp;VLOOKUP(P958,[1]Plan1!$B$2:$L$546,8,0)&amp;", "&amp;VLOOKUP(P958,[1]Plan1!$B$2:$L$546,9,0)&amp;", CEP "&amp;VLOOKUP(P958,[1]Plan1!$B$2:$L$546,10,0)&amp;", "&amp;VLOOKUP(P958,[1]Plan1!$B$2:$L$546,11,0)</f>
        <v>R MARECHAL FLORIANO , 92, , LIRA, ESTANCIA VELHA, RS, CEP 93600-000, BR</v>
      </c>
      <c r="G958" s="92" t="s">
        <v>2654</v>
      </c>
      <c r="H958" s="92" t="s">
        <v>1397</v>
      </c>
      <c r="I958" s="101">
        <v>60</v>
      </c>
      <c r="J958" s="93"/>
      <c r="K958" s="94">
        <v>41856</v>
      </c>
      <c r="L958" s="39">
        <v>1247903</v>
      </c>
      <c r="P958" s="78">
        <v>7695512000169</v>
      </c>
    </row>
    <row r="959" spans="2:16" ht="13.5" customHeight="1" x14ac:dyDescent="0.2">
      <c r="B959" s="100" t="s">
        <v>30</v>
      </c>
      <c r="C959" s="92" t="s">
        <v>144</v>
      </c>
      <c r="D959" s="78">
        <v>7695512000169</v>
      </c>
      <c r="E959" s="92" t="str">
        <f t="shared" si="14"/>
        <v>07.695.512/0001-69</v>
      </c>
      <c r="F959" s="99" t="str">
        <f>VLOOKUP(P959,[1]Plan1!$B$2:$L$546,4,0)&amp;", "&amp;VLOOKUP(P959,[1]Plan1!$B$2:$L$546,5,0)&amp;", "&amp;VLOOKUP(P959,[1]Plan1!$B$2:$L$546,6,0)&amp;", "&amp;VLOOKUP(P959,[1]Plan1!$B$2:$L$546,7,0)&amp;", "&amp;VLOOKUP(P959,[1]Plan1!$B$2:$L$546,8,0)&amp;", "&amp;VLOOKUP(P959,[1]Plan1!$B$2:$L$546,9,0)&amp;", CEP "&amp;VLOOKUP(P959,[1]Plan1!$B$2:$L$546,10,0)&amp;", "&amp;VLOOKUP(P959,[1]Plan1!$B$2:$L$546,11,0)</f>
        <v>R MARECHAL FLORIANO , 92, , LIRA, ESTANCIA VELHA, RS, CEP 93600-000, BR</v>
      </c>
      <c r="G959" s="92" t="s">
        <v>2654</v>
      </c>
      <c r="H959" s="92" t="s">
        <v>1398</v>
      </c>
      <c r="I959" s="101">
        <v>35</v>
      </c>
      <c r="J959" s="93"/>
      <c r="K959" s="94">
        <v>41856</v>
      </c>
      <c r="L959" s="39">
        <v>1250945</v>
      </c>
      <c r="P959" s="78">
        <v>7695512000169</v>
      </c>
    </row>
    <row r="960" spans="2:16" ht="13.5" customHeight="1" x14ac:dyDescent="0.2">
      <c r="B960" s="100" t="s">
        <v>30</v>
      </c>
      <c r="C960" s="92" t="s">
        <v>144</v>
      </c>
      <c r="D960" s="78">
        <v>7695512000169</v>
      </c>
      <c r="E960" s="92" t="str">
        <f t="shared" si="14"/>
        <v>07.695.512/0001-69</v>
      </c>
      <c r="F960" s="99" t="str">
        <f>VLOOKUP(P960,[1]Plan1!$B$2:$L$546,4,0)&amp;", "&amp;VLOOKUP(P960,[1]Plan1!$B$2:$L$546,5,0)&amp;", "&amp;VLOOKUP(P960,[1]Plan1!$B$2:$L$546,6,0)&amp;", "&amp;VLOOKUP(P960,[1]Plan1!$B$2:$L$546,7,0)&amp;", "&amp;VLOOKUP(P960,[1]Plan1!$B$2:$L$546,8,0)&amp;", "&amp;VLOOKUP(P960,[1]Plan1!$B$2:$L$546,9,0)&amp;", CEP "&amp;VLOOKUP(P960,[1]Plan1!$B$2:$L$546,10,0)&amp;", "&amp;VLOOKUP(P960,[1]Plan1!$B$2:$L$546,11,0)</f>
        <v>R MARECHAL FLORIANO , 92, , LIRA, ESTANCIA VELHA, RS, CEP 93600-000, BR</v>
      </c>
      <c r="G960" s="92" t="s">
        <v>2654</v>
      </c>
      <c r="H960" s="92" t="s">
        <v>1399</v>
      </c>
      <c r="I960" s="101">
        <v>50</v>
      </c>
      <c r="J960" s="93"/>
      <c r="K960" s="94">
        <v>41856</v>
      </c>
      <c r="L960" s="39">
        <v>1250946</v>
      </c>
      <c r="P960" s="78">
        <v>7695512000169</v>
      </c>
    </row>
    <row r="961" spans="2:16" ht="13.5" customHeight="1" x14ac:dyDescent="0.2">
      <c r="B961" s="100" t="s">
        <v>30</v>
      </c>
      <c r="C961" s="92" t="s">
        <v>144</v>
      </c>
      <c r="D961" s="78">
        <v>7695512000169</v>
      </c>
      <c r="E961" s="92" t="str">
        <f t="shared" si="14"/>
        <v>07.695.512/0001-69</v>
      </c>
      <c r="F961" s="99" t="str">
        <f>VLOOKUP(P961,[1]Plan1!$B$2:$L$546,4,0)&amp;", "&amp;VLOOKUP(P961,[1]Plan1!$B$2:$L$546,5,0)&amp;", "&amp;VLOOKUP(P961,[1]Plan1!$B$2:$L$546,6,0)&amp;", "&amp;VLOOKUP(P961,[1]Plan1!$B$2:$L$546,7,0)&amp;", "&amp;VLOOKUP(P961,[1]Plan1!$B$2:$L$546,8,0)&amp;", "&amp;VLOOKUP(P961,[1]Plan1!$B$2:$L$546,9,0)&amp;", CEP "&amp;VLOOKUP(P961,[1]Plan1!$B$2:$L$546,10,0)&amp;", "&amp;VLOOKUP(P961,[1]Plan1!$B$2:$L$546,11,0)</f>
        <v>R MARECHAL FLORIANO , 92, , LIRA, ESTANCIA VELHA, RS, CEP 93600-000, BR</v>
      </c>
      <c r="G961" s="92" t="s">
        <v>2654</v>
      </c>
      <c r="H961" s="92" t="s">
        <v>1400</v>
      </c>
      <c r="I961" s="101">
        <v>110</v>
      </c>
      <c r="J961" s="93"/>
      <c r="K961" s="94">
        <v>41856</v>
      </c>
      <c r="L961" s="39">
        <v>1250947</v>
      </c>
      <c r="P961" s="78">
        <v>7695512000169</v>
      </c>
    </row>
    <row r="962" spans="2:16" ht="13.5" customHeight="1" x14ac:dyDescent="0.2">
      <c r="B962" s="100" t="s">
        <v>30</v>
      </c>
      <c r="C962" s="92" t="s">
        <v>144</v>
      </c>
      <c r="D962" s="78">
        <v>7695512000169</v>
      </c>
      <c r="E962" s="92" t="str">
        <f t="shared" si="14"/>
        <v>07.695.512/0001-69</v>
      </c>
      <c r="F962" s="99" t="str">
        <f>VLOOKUP(P962,[1]Plan1!$B$2:$L$546,4,0)&amp;", "&amp;VLOOKUP(P962,[1]Plan1!$B$2:$L$546,5,0)&amp;", "&amp;VLOOKUP(P962,[1]Plan1!$B$2:$L$546,6,0)&amp;", "&amp;VLOOKUP(P962,[1]Plan1!$B$2:$L$546,7,0)&amp;", "&amp;VLOOKUP(P962,[1]Plan1!$B$2:$L$546,8,0)&amp;", "&amp;VLOOKUP(P962,[1]Plan1!$B$2:$L$546,9,0)&amp;", CEP "&amp;VLOOKUP(P962,[1]Plan1!$B$2:$L$546,10,0)&amp;", "&amp;VLOOKUP(P962,[1]Plan1!$B$2:$L$546,11,0)</f>
        <v>R MARECHAL FLORIANO , 92, , LIRA, ESTANCIA VELHA, RS, CEP 93600-000, BR</v>
      </c>
      <c r="G962" s="92" t="s">
        <v>2654</v>
      </c>
      <c r="H962" s="92" t="s">
        <v>1401</v>
      </c>
      <c r="I962" s="101">
        <v>30</v>
      </c>
      <c r="J962" s="93"/>
      <c r="K962" s="94">
        <v>41856</v>
      </c>
      <c r="L962" s="39">
        <v>1250948</v>
      </c>
      <c r="P962" s="78">
        <v>7695512000169</v>
      </c>
    </row>
    <row r="963" spans="2:16" ht="13.5" customHeight="1" x14ac:dyDescent="0.2">
      <c r="B963" s="100" t="s">
        <v>30</v>
      </c>
      <c r="C963" s="92" t="s">
        <v>144</v>
      </c>
      <c r="D963" s="78">
        <v>7695512000169</v>
      </c>
      <c r="E963" s="92" t="str">
        <f t="shared" si="14"/>
        <v>07.695.512/0001-69</v>
      </c>
      <c r="F963" s="99" t="str">
        <f>VLOOKUP(P963,[1]Plan1!$B$2:$L$546,4,0)&amp;", "&amp;VLOOKUP(P963,[1]Plan1!$B$2:$L$546,5,0)&amp;", "&amp;VLOOKUP(P963,[1]Plan1!$B$2:$L$546,6,0)&amp;", "&amp;VLOOKUP(P963,[1]Plan1!$B$2:$L$546,7,0)&amp;", "&amp;VLOOKUP(P963,[1]Plan1!$B$2:$L$546,8,0)&amp;", "&amp;VLOOKUP(P963,[1]Plan1!$B$2:$L$546,9,0)&amp;", CEP "&amp;VLOOKUP(P963,[1]Plan1!$B$2:$L$546,10,0)&amp;", "&amp;VLOOKUP(P963,[1]Plan1!$B$2:$L$546,11,0)</f>
        <v>R MARECHAL FLORIANO , 92, , LIRA, ESTANCIA VELHA, RS, CEP 93600-000, BR</v>
      </c>
      <c r="G963" s="92" t="s">
        <v>2654</v>
      </c>
      <c r="H963" s="92" t="s">
        <v>1402</v>
      </c>
      <c r="I963" s="101">
        <v>30</v>
      </c>
      <c r="J963" s="93"/>
      <c r="K963" s="94">
        <v>41856</v>
      </c>
      <c r="L963" s="39">
        <v>1250949</v>
      </c>
      <c r="P963" s="78">
        <v>7695512000169</v>
      </c>
    </row>
    <row r="964" spans="2:16" ht="13.5" customHeight="1" x14ac:dyDescent="0.2">
      <c r="B964" s="100" t="s">
        <v>30</v>
      </c>
      <c r="C964" s="92" t="s">
        <v>144</v>
      </c>
      <c r="D964" s="78">
        <v>7695512000169</v>
      </c>
      <c r="E964" s="92" t="str">
        <f t="shared" si="14"/>
        <v>07.695.512/0001-69</v>
      </c>
      <c r="F964" s="99" t="str">
        <f>VLOOKUP(P964,[1]Plan1!$B$2:$L$546,4,0)&amp;", "&amp;VLOOKUP(P964,[1]Plan1!$B$2:$L$546,5,0)&amp;", "&amp;VLOOKUP(P964,[1]Plan1!$B$2:$L$546,6,0)&amp;", "&amp;VLOOKUP(P964,[1]Plan1!$B$2:$L$546,7,0)&amp;", "&amp;VLOOKUP(P964,[1]Plan1!$B$2:$L$546,8,0)&amp;", "&amp;VLOOKUP(P964,[1]Plan1!$B$2:$L$546,9,0)&amp;", CEP "&amp;VLOOKUP(P964,[1]Plan1!$B$2:$L$546,10,0)&amp;", "&amp;VLOOKUP(P964,[1]Plan1!$B$2:$L$546,11,0)</f>
        <v>R MARECHAL FLORIANO , 92, , LIRA, ESTANCIA VELHA, RS, CEP 93600-000, BR</v>
      </c>
      <c r="G964" s="92" t="s">
        <v>2654</v>
      </c>
      <c r="H964" s="92" t="s">
        <v>1403</v>
      </c>
      <c r="I964" s="101">
        <v>80</v>
      </c>
      <c r="J964" s="93"/>
      <c r="K964" s="94">
        <v>41904</v>
      </c>
      <c r="L964" s="39">
        <v>1279722</v>
      </c>
      <c r="P964" s="78">
        <v>7695512000169</v>
      </c>
    </row>
    <row r="965" spans="2:16" ht="13.5" customHeight="1" x14ac:dyDescent="0.2">
      <c r="B965" s="100" t="s">
        <v>30</v>
      </c>
      <c r="C965" s="92" t="s">
        <v>144</v>
      </c>
      <c r="D965" s="78">
        <v>7695512000169</v>
      </c>
      <c r="E965" s="92" t="str">
        <f t="shared" si="14"/>
        <v>07.695.512/0001-69</v>
      </c>
      <c r="F965" s="99" t="str">
        <f>VLOOKUP(P965,[1]Plan1!$B$2:$L$546,4,0)&amp;", "&amp;VLOOKUP(P965,[1]Plan1!$B$2:$L$546,5,0)&amp;", "&amp;VLOOKUP(P965,[1]Plan1!$B$2:$L$546,6,0)&amp;", "&amp;VLOOKUP(P965,[1]Plan1!$B$2:$L$546,7,0)&amp;", "&amp;VLOOKUP(P965,[1]Plan1!$B$2:$L$546,8,0)&amp;", "&amp;VLOOKUP(P965,[1]Plan1!$B$2:$L$546,9,0)&amp;", CEP "&amp;VLOOKUP(P965,[1]Plan1!$B$2:$L$546,10,0)&amp;", "&amp;VLOOKUP(P965,[1]Plan1!$B$2:$L$546,11,0)</f>
        <v>R MARECHAL FLORIANO , 92, , LIRA, ESTANCIA VELHA, RS, CEP 93600-000, BR</v>
      </c>
      <c r="G965" s="92" t="s">
        <v>2654</v>
      </c>
      <c r="H965" s="92" t="s">
        <v>1404</v>
      </c>
      <c r="I965" s="101">
        <v>60</v>
      </c>
      <c r="J965" s="93"/>
      <c r="K965" s="94">
        <v>41912</v>
      </c>
      <c r="L965" s="39">
        <v>1280688</v>
      </c>
      <c r="P965" s="78">
        <v>7695512000169</v>
      </c>
    </row>
    <row r="966" spans="2:16" ht="13.5" customHeight="1" x14ac:dyDescent="0.2">
      <c r="B966" s="100" t="s">
        <v>30</v>
      </c>
      <c r="C966" s="92" t="s">
        <v>144</v>
      </c>
      <c r="D966" s="78">
        <v>7695512000169</v>
      </c>
      <c r="E966" s="92" t="str">
        <f t="shared" ref="E966:E1029" si="15">IF(LEN(P966),TEXT(P966,"00"".""000"".""000""/""0000""-""00"),P966)</f>
        <v>07.695.512/0001-69</v>
      </c>
      <c r="F966" s="99" t="str">
        <f>VLOOKUP(P966,[1]Plan1!$B$2:$L$546,4,0)&amp;", "&amp;VLOOKUP(P966,[1]Plan1!$B$2:$L$546,5,0)&amp;", "&amp;VLOOKUP(P966,[1]Plan1!$B$2:$L$546,6,0)&amp;", "&amp;VLOOKUP(P966,[1]Plan1!$B$2:$L$546,7,0)&amp;", "&amp;VLOOKUP(P966,[1]Plan1!$B$2:$L$546,8,0)&amp;", "&amp;VLOOKUP(P966,[1]Plan1!$B$2:$L$546,9,0)&amp;", CEP "&amp;VLOOKUP(P966,[1]Plan1!$B$2:$L$546,10,0)&amp;", "&amp;VLOOKUP(P966,[1]Plan1!$B$2:$L$546,11,0)</f>
        <v>R MARECHAL FLORIANO , 92, , LIRA, ESTANCIA VELHA, RS, CEP 93600-000, BR</v>
      </c>
      <c r="G966" s="92" t="s">
        <v>2654</v>
      </c>
      <c r="H966" s="92" t="s">
        <v>1405</v>
      </c>
      <c r="I966" s="101">
        <v>60</v>
      </c>
      <c r="J966" s="93"/>
      <c r="K966" s="94">
        <v>41904</v>
      </c>
      <c r="L966" s="39">
        <v>1279723</v>
      </c>
      <c r="P966" s="78">
        <v>7695512000169</v>
      </c>
    </row>
    <row r="967" spans="2:16" ht="13.5" customHeight="1" x14ac:dyDescent="0.2">
      <c r="B967" s="100" t="s">
        <v>30</v>
      </c>
      <c r="C967" s="92" t="s">
        <v>144</v>
      </c>
      <c r="D967" s="78">
        <v>7695512000169</v>
      </c>
      <c r="E967" s="92" t="str">
        <f t="shared" si="15"/>
        <v>07.695.512/0001-69</v>
      </c>
      <c r="F967" s="99" t="str">
        <f>VLOOKUP(P967,[1]Plan1!$B$2:$L$546,4,0)&amp;", "&amp;VLOOKUP(P967,[1]Plan1!$B$2:$L$546,5,0)&amp;", "&amp;VLOOKUP(P967,[1]Plan1!$B$2:$L$546,6,0)&amp;", "&amp;VLOOKUP(P967,[1]Plan1!$B$2:$L$546,7,0)&amp;", "&amp;VLOOKUP(P967,[1]Plan1!$B$2:$L$546,8,0)&amp;", "&amp;VLOOKUP(P967,[1]Plan1!$B$2:$L$546,9,0)&amp;", CEP "&amp;VLOOKUP(P967,[1]Plan1!$B$2:$L$546,10,0)&amp;", "&amp;VLOOKUP(P967,[1]Plan1!$B$2:$L$546,11,0)</f>
        <v>R MARECHAL FLORIANO , 92, , LIRA, ESTANCIA VELHA, RS, CEP 93600-000, BR</v>
      </c>
      <c r="G967" s="92" t="s">
        <v>2654</v>
      </c>
      <c r="H967" s="92" t="s">
        <v>1406</v>
      </c>
      <c r="I967" s="101">
        <v>130</v>
      </c>
      <c r="J967" s="93"/>
      <c r="K967" s="94">
        <v>41904</v>
      </c>
      <c r="L967" s="39">
        <v>1279724</v>
      </c>
      <c r="P967" s="78">
        <v>7695512000169</v>
      </c>
    </row>
    <row r="968" spans="2:16" ht="13.5" customHeight="1" x14ac:dyDescent="0.2">
      <c r="B968" s="100" t="s">
        <v>30</v>
      </c>
      <c r="C968" s="92" t="s">
        <v>144</v>
      </c>
      <c r="D968" s="78">
        <v>7695512000169</v>
      </c>
      <c r="E968" s="92" t="str">
        <f t="shared" si="15"/>
        <v>07.695.512/0001-69</v>
      </c>
      <c r="F968" s="99" t="str">
        <f>VLOOKUP(P968,[1]Plan1!$B$2:$L$546,4,0)&amp;", "&amp;VLOOKUP(P968,[1]Plan1!$B$2:$L$546,5,0)&amp;", "&amp;VLOOKUP(P968,[1]Plan1!$B$2:$L$546,6,0)&amp;", "&amp;VLOOKUP(P968,[1]Plan1!$B$2:$L$546,7,0)&amp;", "&amp;VLOOKUP(P968,[1]Plan1!$B$2:$L$546,8,0)&amp;", "&amp;VLOOKUP(P968,[1]Plan1!$B$2:$L$546,9,0)&amp;", CEP "&amp;VLOOKUP(P968,[1]Plan1!$B$2:$L$546,10,0)&amp;", "&amp;VLOOKUP(P968,[1]Plan1!$B$2:$L$546,11,0)</f>
        <v>R MARECHAL FLORIANO , 92, , LIRA, ESTANCIA VELHA, RS, CEP 93600-000, BR</v>
      </c>
      <c r="G968" s="92" t="s">
        <v>2654</v>
      </c>
      <c r="H968" s="92" t="s">
        <v>1407</v>
      </c>
      <c r="I968" s="101">
        <v>130</v>
      </c>
      <c r="J968" s="93"/>
      <c r="K968" s="94">
        <v>41904</v>
      </c>
      <c r="L968" s="39">
        <v>1279725</v>
      </c>
      <c r="P968" s="78">
        <v>7695512000169</v>
      </c>
    </row>
    <row r="969" spans="2:16" ht="13.5" customHeight="1" x14ac:dyDescent="0.2">
      <c r="B969" s="100" t="s">
        <v>30</v>
      </c>
      <c r="C969" s="92" t="s">
        <v>144</v>
      </c>
      <c r="D969" s="78">
        <v>7695512000169</v>
      </c>
      <c r="E969" s="92" t="str">
        <f t="shared" si="15"/>
        <v>07.695.512/0001-69</v>
      </c>
      <c r="F969" s="99" t="str">
        <f>VLOOKUP(P969,[1]Plan1!$B$2:$L$546,4,0)&amp;", "&amp;VLOOKUP(P969,[1]Plan1!$B$2:$L$546,5,0)&amp;", "&amp;VLOOKUP(P969,[1]Plan1!$B$2:$L$546,6,0)&amp;", "&amp;VLOOKUP(P969,[1]Plan1!$B$2:$L$546,7,0)&amp;", "&amp;VLOOKUP(P969,[1]Plan1!$B$2:$L$546,8,0)&amp;", "&amp;VLOOKUP(P969,[1]Plan1!$B$2:$L$546,9,0)&amp;", CEP "&amp;VLOOKUP(P969,[1]Plan1!$B$2:$L$546,10,0)&amp;", "&amp;VLOOKUP(P969,[1]Plan1!$B$2:$L$546,11,0)</f>
        <v>R MARECHAL FLORIANO , 92, , LIRA, ESTANCIA VELHA, RS, CEP 93600-000, BR</v>
      </c>
      <c r="G969" s="92" t="s">
        <v>2654</v>
      </c>
      <c r="H969" s="92" t="s">
        <v>1408</v>
      </c>
      <c r="I969" s="101">
        <v>60</v>
      </c>
      <c r="J969" s="93"/>
      <c r="K969" s="94">
        <v>41904</v>
      </c>
      <c r="L969" s="39">
        <v>1279726</v>
      </c>
      <c r="P969" s="78">
        <v>7695512000169</v>
      </c>
    </row>
    <row r="970" spans="2:16" ht="13.5" customHeight="1" x14ac:dyDescent="0.2">
      <c r="B970" s="100" t="s">
        <v>30</v>
      </c>
      <c r="C970" s="92" t="s">
        <v>144</v>
      </c>
      <c r="D970" s="78">
        <v>7695512000169</v>
      </c>
      <c r="E970" s="92" t="str">
        <f t="shared" si="15"/>
        <v>07.695.512/0001-69</v>
      </c>
      <c r="F970" s="99" t="str">
        <f>VLOOKUP(P970,[1]Plan1!$B$2:$L$546,4,0)&amp;", "&amp;VLOOKUP(P970,[1]Plan1!$B$2:$L$546,5,0)&amp;", "&amp;VLOOKUP(P970,[1]Plan1!$B$2:$L$546,6,0)&amp;", "&amp;VLOOKUP(P970,[1]Plan1!$B$2:$L$546,7,0)&amp;", "&amp;VLOOKUP(P970,[1]Plan1!$B$2:$L$546,8,0)&amp;", "&amp;VLOOKUP(P970,[1]Plan1!$B$2:$L$546,9,0)&amp;", CEP "&amp;VLOOKUP(P970,[1]Plan1!$B$2:$L$546,10,0)&amp;", "&amp;VLOOKUP(P970,[1]Plan1!$B$2:$L$546,11,0)</f>
        <v>R MARECHAL FLORIANO , 92, , LIRA, ESTANCIA VELHA, RS, CEP 93600-000, BR</v>
      </c>
      <c r="G970" s="92" t="s">
        <v>2654</v>
      </c>
      <c r="H970" s="92" t="s">
        <v>1409</v>
      </c>
      <c r="I970" s="101">
        <v>80</v>
      </c>
      <c r="J970" s="93"/>
      <c r="K970" s="94">
        <v>41912</v>
      </c>
      <c r="L970" s="39">
        <v>1280689</v>
      </c>
      <c r="P970" s="78">
        <v>7695512000169</v>
      </c>
    </row>
    <row r="971" spans="2:16" ht="13.5" customHeight="1" x14ac:dyDescent="0.2">
      <c r="B971" s="100" t="s">
        <v>30</v>
      </c>
      <c r="C971" s="92" t="s">
        <v>144</v>
      </c>
      <c r="D971" s="78">
        <v>7695512000169</v>
      </c>
      <c r="E971" s="92" t="str">
        <f t="shared" si="15"/>
        <v>07.695.512/0001-69</v>
      </c>
      <c r="F971" s="99" t="str">
        <f>VLOOKUP(P971,[1]Plan1!$B$2:$L$546,4,0)&amp;", "&amp;VLOOKUP(P971,[1]Plan1!$B$2:$L$546,5,0)&amp;", "&amp;VLOOKUP(P971,[1]Plan1!$B$2:$L$546,6,0)&amp;", "&amp;VLOOKUP(P971,[1]Plan1!$B$2:$L$546,7,0)&amp;", "&amp;VLOOKUP(P971,[1]Plan1!$B$2:$L$546,8,0)&amp;", "&amp;VLOOKUP(P971,[1]Plan1!$B$2:$L$546,9,0)&amp;", CEP "&amp;VLOOKUP(P971,[1]Plan1!$B$2:$L$546,10,0)&amp;", "&amp;VLOOKUP(P971,[1]Plan1!$B$2:$L$546,11,0)</f>
        <v>R MARECHAL FLORIANO , 92, , LIRA, ESTANCIA VELHA, RS, CEP 93600-000, BR</v>
      </c>
      <c r="G971" s="92" t="s">
        <v>2654</v>
      </c>
      <c r="H971" s="92" t="s">
        <v>1410</v>
      </c>
      <c r="I971" s="101">
        <v>100</v>
      </c>
      <c r="J971" s="93"/>
      <c r="K971" s="94">
        <v>41871</v>
      </c>
      <c r="L971" s="39">
        <v>1254873</v>
      </c>
      <c r="P971" s="78">
        <v>7695512000169</v>
      </c>
    </row>
    <row r="972" spans="2:16" ht="13.5" customHeight="1" x14ac:dyDescent="0.2">
      <c r="B972" s="100" t="s">
        <v>30</v>
      </c>
      <c r="C972" s="92" t="s">
        <v>144</v>
      </c>
      <c r="D972" s="78">
        <v>7695512000169</v>
      </c>
      <c r="E972" s="92" t="str">
        <f t="shared" si="15"/>
        <v>07.695.512/0001-69</v>
      </c>
      <c r="F972" s="99" t="str">
        <f>VLOOKUP(P972,[1]Plan1!$B$2:$L$546,4,0)&amp;", "&amp;VLOOKUP(P972,[1]Plan1!$B$2:$L$546,5,0)&amp;", "&amp;VLOOKUP(P972,[1]Plan1!$B$2:$L$546,6,0)&amp;", "&amp;VLOOKUP(P972,[1]Plan1!$B$2:$L$546,7,0)&amp;", "&amp;VLOOKUP(P972,[1]Plan1!$B$2:$L$546,8,0)&amp;", "&amp;VLOOKUP(P972,[1]Plan1!$B$2:$L$546,9,0)&amp;", CEP "&amp;VLOOKUP(P972,[1]Plan1!$B$2:$L$546,10,0)&amp;", "&amp;VLOOKUP(P972,[1]Plan1!$B$2:$L$546,11,0)</f>
        <v>R MARECHAL FLORIANO , 92, , LIRA, ESTANCIA VELHA, RS, CEP 93600-000, BR</v>
      </c>
      <c r="G972" s="92" t="s">
        <v>2654</v>
      </c>
      <c r="H972" s="92" t="s">
        <v>1411</v>
      </c>
      <c r="I972" s="101">
        <v>100</v>
      </c>
      <c r="J972" s="93"/>
      <c r="K972" s="94">
        <v>41871</v>
      </c>
      <c r="L972" s="39">
        <v>1254874</v>
      </c>
      <c r="P972" s="78">
        <v>7695512000169</v>
      </c>
    </row>
    <row r="973" spans="2:16" ht="13.5" customHeight="1" x14ac:dyDescent="0.2">
      <c r="B973" s="100" t="s">
        <v>30</v>
      </c>
      <c r="C973" s="92" t="s">
        <v>144</v>
      </c>
      <c r="D973" s="78">
        <v>7695512000169</v>
      </c>
      <c r="E973" s="92" t="str">
        <f t="shared" si="15"/>
        <v>07.695.512/0001-69</v>
      </c>
      <c r="F973" s="99" t="str">
        <f>VLOOKUP(P973,[1]Plan1!$B$2:$L$546,4,0)&amp;", "&amp;VLOOKUP(P973,[1]Plan1!$B$2:$L$546,5,0)&amp;", "&amp;VLOOKUP(P973,[1]Plan1!$B$2:$L$546,6,0)&amp;", "&amp;VLOOKUP(P973,[1]Plan1!$B$2:$L$546,7,0)&amp;", "&amp;VLOOKUP(P973,[1]Plan1!$B$2:$L$546,8,0)&amp;", "&amp;VLOOKUP(P973,[1]Plan1!$B$2:$L$546,9,0)&amp;", CEP "&amp;VLOOKUP(P973,[1]Plan1!$B$2:$L$546,10,0)&amp;", "&amp;VLOOKUP(P973,[1]Plan1!$B$2:$L$546,11,0)</f>
        <v>R MARECHAL FLORIANO , 92, , LIRA, ESTANCIA VELHA, RS, CEP 93600-000, BR</v>
      </c>
      <c r="G973" s="92" t="s">
        <v>2654</v>
      </c>
      <c r="H973" s="92" t="s">
        <v>1412</v>
      </c>
      <c r="I973" s="101">
        <v>300</v>
      </c>
      <c r="J973" s="93"/>
      <c r="K973" s="94">
        <v>41871</v>
      </c>
      <c r="L973" s="39">
        <v>1255999</v>
      </c>
      <c r="P973" s="78">
        <v>7695512000169</v>
      </c>
    </row>
    <row r="974" spans="2:16" ht="13.5" customHeight="1" x14ac:dyDescent="0.2">
      <c r="B974" s="100" t="s">
        <v>30</v>
      </c>
      <c r="C974" s="92" t="s">
        <v>144</v>
      </c>
      <c r="D974" s="78">
        <v>7695512000169</v>
      </c>
      <c r="E974" s="92" t="str">
        <f t="shared" si="15"/>
        <v>07.695.512/0001-69</v>
      </c>
      <c r="F974" s="99" t="str">
        <f>VLOOKUP(P974,[1]Plan1!$B$2:$L$546,4,0)&amp;", "&amp;VLOOKUP(P974,[1]Plan1!$B$2:$L$546,5,0)&amp;", "&amp;VLOOKUP(P974,[1]Plan1!$B$2:$L$546,6,0)&amp;", "&amp;VLOOKUP(P974,[1]Plan1!$B$2:$L$546,7,0)&amp;", "&amp;VLOOKUP(P974,[1]Plan1!$B$2:$L$546,8,0)&amp;", "&amp;VLOOKUP(P974,[1]Plan1!$B$2:$L$546,9,0)&amp;", CEP "&amp;VLOOKUP(P974,[1]Plan1!$B$2:$L$546,10,0)&amp;", "&amp;VLOOKUP(P974,[1]Plan1!$B$2:$L$546,11,0)</f>
        <v>R MARECHAL FLORIANO , 92, , LIRA, ESTANCIA VELHA, RS, CEP 93600-000, BR</v>
      </c>
      <c r="G974" s="92" t="s">
        <v>2654</v>
      </c>
      <c r="H974" s="92" t="s">
        <v>1413</v>
      </c>
      <c r="I974" s="101">
        <v>60</v>
      </c>
      <c r="J974" s="93"/>
      <c r="K974" s="94">
        <v>41871</v>
      </c>
      <c r="L974" s="39">
        <v>1256000</v>
      </c>
      <c r="P974" s="78">
        <v>7695512000169</v>
      </c>
    </row>
    <row r="975" spans="2:16" ht="13.5" customHeight="1" x14ac:dyDescent="0.2">
      <c r="B975" s="100" t="s">
        <v>30</v>
      </c>
      <c r="C975" s="92" t="s">
        <v>144</v>
      </c>
      <c r="D975" s="78">
        <v>7695512000169</v>
      </c>
      <c r="E975" s="92" t="str">
        <f t="shared" si="15"/>
        <v>07.695.512/0001-69</v>
      </c>
      <c r="F975" s="99" t="str">
        <f>VLOOKUP(P975,[1]Plan1!$B$2:$L$546,4,0)&amp;", "&amp;VLOOKUP(P975,[1]Plan1!$B$2:$L$546,5,0)&amp;", "&amp;VLOOKUP(P975,[1]Plan1!$B$2:$L$546,6,0)&amp;", "&amp;VLOOKUP(P975,[1]Plan1!$B$2:$L$546,7,0)&amp;", "&amp;VLOOKUP(P975,[1]Plan1!$B$2:$L$546,8,0)&amp;", "&amp;VLOOKUP(P975,[1]Plan1!$B$2:$L$546,9,0)&amp;", CEP "&amp;VLOOKUP(P975,[1]Plan1!$B$2:$L$546,10,0)&amp;", "&amp;VLOOKUP(P975,[1]Plan1!$B$2:$L$546,11,0)</f>
        <v>R MARECHAL FLORIANO , 92, , LIRA, ESTANCIA VELHA, RS, CEP 93600-000, BR</v>
      </c>
      <c r="G975" s="92" t="s">
        <v>2654</v>
      </c>
      <c r="H975" s="92" t="s">
        <v>1414</v>
      </c>
      <c r="I975" s="101">
        <v>1100</v>
      </c>
      <c r="J975" s="93"/>
      <c r="K975" s="94">
        <v>41858</v>
      </c>
      <c r="L975" s="39">
        <v>1255475</v>
      </c>
      <c r="P975" s="78">
        <v>7695512000169</v>
      </c>
    </row>
    <row r="976" spans="2:16" ht="13.5" customHeight="1" x14ac:dyDescent="0.2">
      <c r="B976" s="100" t="s">
        <v>30</v>
      </c>
      <c r="C976" s="92" t="s">
        <v>144</v>
      </c>
      <c r="D976" s="78">
        <v>7695512000169</v>
      </c>
      <c r="E976" s="92" t="str">
        <f t="shared" si="15"/>
        <v>07.695.512/0001-69</v>
      </c>
      <c r="F976" s="99" t="str">
        <f>VLOOKUP(P976,[1]Plan1!$B$2:$L$546,4,0)&amp;", "&amp;VLOOKUP(P976,[1]Plan1!$B$2:$L$546,5,0)&amp;", "&amp;VLOOKUP(P976,[1]Plan1!$B$2:$L$546,6,0)&amp;", "&amp;VLOOKUP(P976,[1]Plan1!$B$2:$L$546,7,0)&amp;", "&amp;VLOOKUP(P976,[1]Plan1!$B$2:$L$546,8,0)&amp;", "&amp;VLOOKUP(P976,[1]Plan1!$B$2:$L$546,9,0)&amp;", CEP "&amp;VLOOKUP(P976,[1]Plan1!$B$2:$L$546,10,0)&amp;", "&amp;VLOOKUP(P976,[1]Plan1!$B$2:$L$546,11,0)</f>
        <v>R MARECHAL FLORIANO , 92, , LIRA, ESTANCIA VELHA, RS, CEP 93600-000, BR</v>
      </c>
      <c r="G976" s="92" t="s">
        <v>2654</v>
      </c>
      <c r="H976" s="92" t="s">
        <v>1415</v>
      </c>
      <c r="I976" s="101">
        <v>80</v>
      </c>
      <c r="J976" s="93"/>
      <c r="K976" s="94">
        <v>41904</v>
      </c>
      <c r="L976" s="39">
        <v>1279728</v>
      </c>
      <c r="P976" s="78">
        <v>7695512000169</v>
      </c>
    </row>
    <row r="977" spans="2:16" ht="13.5" customHeight="1" x14ac:dyDescent="0.2">
      <c r="B977" s="100" t="s">
        <v>30</v>
      </c>
      <c r="C977" s="92" t="s">
        <v>144</v>
      </c>
      <c r="D977" s="78">
        <v>7695512000169</v>
      </c>
      <c r="E977" s="92" t="str">
        <f t="shared" si="15"/>
        <v>07.695.512/0001-69</v>
      </c>
      <c r="F977" s="99" t="str">
        <f>VLOOKUP(P977,[1]Plan1!$B$2:$L$546,4,0)&amp;", "&amp;VLOOKUP(P977,[1]Plan1!$B$2:$L$546,5,0)&amp;", "&amp;VLOOKUP(P977,[1]Plan1!$B$2:$L$546,6,0)&amp;", "&amp;VLOOKUP(P977,[1]Plan1!$B$2:$L$546,7,0)&amp;", "&amp;VLOOKUP(P977,[1]Plan1!$B$2:$L$546,8,0)&amp;", "&amp;VLOOKUP(P977,[1]Plan1!$B$2:$L$546,9,0)&amp;", CEP "&amp;VLOOKUP(P977,[1]Plan1!$B$2:$L$546,10,0)&amp;", "&amp;VLOOKUP(P977,[1]Plan1!$B$2:$L$546,11,0)</f>
        <v>R MARECHAL FLORIANO , 92, , LIRA, ESTANCIA VELHA, RS, CEP 93600-000, BR</v>
      </c>
      <c r="G977" s="92" t="s">
        <v>2654</v>
      </c>
      <c r="H977" s="92" t="s">
        <v>1416</v>
      </c>
      <c r="I977" s="101">
        <v>50</v>
      </c>
      <c r="J977" s="93"/>
      <c r="K977" s="94">
        <v>41912</v>
      </c>
      <c r="L977" s="39">
        <v>1280690</v>
      </c>
      <c r="P977" s="78">
        <v>7695512000169</v>
      </c>
    </row>
    <row r="978" spans="2:16" ht="13.5" customHeight="1" x14ac:dyDescent="0.2">
      <c r="B978" s="100" t="s">
        <v>30</v>
      </c>
      <c r="C978" s="92" t="s">
        <v>144</v>
      </c>
      <c r="D978" s="78">
        <v>7695512000169</v>
      </c>
      <c r="E978" s="92" t="str">
        <f t="shared" si="15"/>
        <v>07.695.512/0001-69</v>
      </c>
      <c r="F978" s="99" t="str">
        <f>VLOOKUP(P978,[1]Plan1!$B$2:$L$546,4,0)&amp;", "&amp;VLOOKUP(P978,[1]Plan1!$B$2:$L$546,5,0)&amp;", "&amp;VLOOKUP(P978,[1]Plan1!$B$2:$L$546,6,0)&amp;", "&amp;VLOOKUP(P978,[1]Plan1!$B$2:$L$546,7,0)&amp;", "&amp;VLOOKUP(P978,[1]Plan1!$B$2:$L$546,8,0)&amp;", "&amp;VLOOKUP(P978,[1]Plan1!$B$2:$L$546,9,0)&amp;", CEP "&amp;VLOOKUP(P978,[1]Plan1!$B$2:$L$546,10,0)&amp;", "&amp;VLOOKUP(P978,[1]Plan1!$B$2:$L$546,11,0)</f>
        <v>R MARECHAL FLORIANO , 92, , LIRA, ESTANCIA VELHA, RS, CEP 93600-000, BR</v>
      </c>
      <c r="G978" s="92" t="s">
        <v>2654</v>
      </c>
      <c r="H978" s="92" t="s">
        <v>1417</v>
      </c>
      <c r="I978" s="101">
        <v>80</v>
      </c>
      <c r="J978" s="93"/>
      <c r="K978" s="94">
        <v>41912</v>
      </c>
      <c r="L978" s="39">
        <v>1280691</v>
      </c>
      <c r="P978" s="78">
        <v>7695512000169</v>
      </c>
    </row>
    <row r="979" spans="2:16" ht="13.5" customHeight="1" x14ac:dyDescent="0.2">
      <c r="B979" s="100" t="s">
        <v>30</v>
      </c>
      <c r="C979" s="92" t="s">
        <v>144</v>
      </c>
      <c r="D979" s="78">
        <v>7695512000169</v>
      </c>
      <c r="E979" s="92" t="str">
        <f t="shared" si="15"/>
        <v>07.695.512/0001-69</v>
      </c>
      <c r="F979" s="99" t="str">
        <f>VLOOKUP(P979,[1]Plan1!$B$2:$L$546,4,0)&amp;", "&amp;VLOOKUP(P979,[1]Plan1!$B$2:$L$546,5,0)&amp;", "&amp;VLOOKUP(P979,[1]Plan1!$B$2:$L$546,6,0)&amp;", "&amp;VLOOKUP(P979,[1]Plan1!$B$2:$L$546,7,0)&amp;", "&amp;VLOOKUP(P979,[1]Plan1!$B$2:$L$546,8,0)&amp;", "&amp;VLOOKUP(P979,[1]Plan1!$B$2:$L$546,9,0)&amp;", CEP "&amp;VLOOKUP(P979,[1]Plan1!$B$2:$L$546,10,0)&amp;", "&amp;VLOOKUP(P979,[1]Plan1!$B$2:$L$546,11,0)</f>
        <v>R MARECHAL FLORIANO , 92, , LIRA, ESTANCIA VELHA, RS, CEP 93600-000, BR</v>
      </c>
      <c r="G979" s="92" t="s">
        <v>2654</v>
      </c>
      <c r="H979" s="92" t="s">
        <v>1418</v>
      </c>
      <c r="I979" s="101">
        <v>134.88</v>
      </c>
      <c r="J979" s="93"/>
      <c r="K979" s="94">
        <v>41904</v>
      </c>
      <c r="L979" s="39">
        <v>1280328</v>
      </c>
      <c r="P979" s="78">
        <v>7695512000169</v>
      </c>
    </row>
    <row r="980" spans="2:16" ht="13.5" customHeight="1" x14ac:dyDescent="0.2">
      <c r="B980" s="100" t="s">
        <v>30</v>
      </c>
      <c r="C980" s="92" t="s">
        <v>144</v>
      </c>
      <c r="D980" s="78">
        <v>7695512000169</v>
      </c>
      <c r="E980" s="92" t="str">
        <f t="shared" si="15"/>
        <v>07.695.512/0001-69</v>
      </c>
      <c r="F980" s="99" t="str">
        <f>VLOOKUP(P980,[1]Plan1!$B$2:$L$546,4,0)&amp;", "&amp;VLOOKUP(P980,[1]Plan1!$B$2:$L$546,5,0)&amp;", "&amp;VLOOKUP(P980,[1]Plan1!$B$2:$L$546,6,0)&amp;", "&amp;VLOOKUP(P980,[1]Plan1!$B$2:$L$546,7,0)&amp;", "&amp;VLOOKUP(P980,[1]Plan1!$B$2:$L$546,8,0)&amp;", "&amp;VLOOKUP(P980,[1]Plan1!$B$2:$L$546,9,0)&amp;", CEP "&amp;VLOOKUP(P980,[1]Plan1!$B$2:$L$546,10,0)&amp;", "&amp;VLOOKUP(P980,[1]Plan1!$B$2:$L$546,11,0)</f>
        <v>R MARECHAL FLORIANO , 92, , LIRA, ESTANCIA VELHA, RS, CEP 93600-000, BR</v>
      </c>
      <c r="G980" s="92" t="s">
        <v>2654</v>
      </c>
      <c r="H980" s="92" t="s">
        <v>1419</v>
      </c>
      <c r="I980" s="101">
        <v>70</v>
      </c>
      <c r="J980" s="93"/>
      <c r="K980" s="94">
        <v>41871</v>
      </c>
      <c r="L980" s="39">
        <v>1260723</v>
      </c>
      <c r="P980" s="78">
        <v>7695512000169</v>
      </c>
    </row>
    <row r="981" spans="2:16" ht="13.5" customHeight="1" x14ac:dyDescent="0.2">
      <c r="B981" s="100" t="s">
        <v>30</v>
      </c>
      <c r="C981" s="92" t="s">
        <v>144</v>
      </c>
      <c r="D981" s="78">
        <v>7695512000169</v>
      </c>
      <c r="E981" s="92" t="str">
        <f t="shared" si="15"/>
        <v>07.695.512/0001-69</v>
      </c>
      <c r="F981" s="99" t="str">
        <f>VLOOKUP(P981,[1]Plan1!$B$2:$L$546,4,0)&amp;", "&amp;VLOOKUP(P981,[1]Plan1!$B$2:$L$546,5,0)&amp;", "&amp;VLOOKUP(P981,[1]Plan1!$B$2:$L$546,6,0)&amp;", "&amp;VLOOKUP(P981,[1]Plan1!$B$2:$L$546,7,0)&amp;", "&amp;VLOOKUP(P981,[1]Plan1!$B$2:$L$546,8,0)&amp;", "&amp;VLOOKUP(P981,[1]Plan1!$B$2:$L$546,9,0)&amp;", CEP "&amp;VLOOKUP(P981,[1]Plan1!$B$2:$L$546,10,0)&amp;", "&amp;VLOOKUP(P981,[1]Plan1!$B$2:$L$546,11,0)</f>
        <v>R MARECHAL FLORIANO , 92, , LIRA, ESTANCIA VELHA, RS, CEP 93600-000, BR</v>
      </c>
      <c r="G981" s="92" t="s">
        <v>2654</v>
      </c>
      <c r="H981" s="92" t="s">
        <v>1420</v>
      </c>
      <c r="I981" s="101">
        <v>40</v>
      </c>
      <c r="J981" s="93"/>
      <c r="K981" s="94">
        <v>41871</v>
      </c>
      <c r="L981" s="39">
        <v>1260724</v>
      </c>
      <c r="P981" s="78">
        <v>7695512000169</v>
      </c>
    </row>
    <row r="982" spans="2:16" ht="13.5" customHeight="1" x14ac:dyDescent="0.2">
      <c r="B982" s="100" t="s">
        <v>30</v>
      </c>
      <c r="C982" s="92" t="s">
        <v>144</v>
      </c>
      <c r="D982" s="78">
        <v>7695512000169</v>
      </c>
      <c r="E982" s="92" t="str">
        <f t="shared" si="15"/>
        <v>07.695.512/0001-69</v>
      </c>
      <c r="F982" s="99" t="str">
        <f>VLOOKUP(P982,[1]Plan1!$B$2:$L$546,4,0)&amp;", "&amp;VLOOKUP(P982,[1]Plan1!$B$2:$L$546,5,0)&amp;", "&amp;VLOOKUP(P982,[1]Plan1!$B$2:$L$546,6,0)&amp;", "&amp;VLOOKUP(P982,[1]Plan1!$B$2:$L$546,7,0)&amp;", "&amp;VLOOKUP(P982,[1]Plan1!$B$2:$L$546,8,0)&amp;", "&amp;VLOOKUP(P982,[1]Plan1!$B$2:$L$546,9,0)&amp;", CEP "&amp;VLOOKUP(P982,[1]Plan1!$B$2:$L$546,10,0)&amp;", "&amp;VLOOKUP(P982,[1]Plan1!$B$2:$L$546,11,0)</f>
        <v>R MARECHAL FLORIANO , 92, , LIRA, ESTANCIA VELHA, RS, CEP 93600-000, BR</v>
      </c>
      <c r="G982" s="92" t="s">
        <v>2654</v>
      </c>
      <c r="H982" s="92" t="s">
        <v>1421</v>
      </c>
      <c r="I982" s="101">
        <v>86</v>
      </c>
      <c r="J982" s="93"/>
      <c r="K982" s="94">
        <v>41904</v>
      </c>
      <c r="L982" s="39">
        <v>1279729</v>
      </c>
      <c r="P982" s="78">
        <v>7695512000169</v>
      </c>
    </row>
    <row r="983" spans="2:16" ht="13.5" customHeight="1" x14ac:dyDescent="0.2">
      <c r="B983" s="100" t="s">
        <v>30</v>
      </c>
      <c r="C983" s="92" t="s">
        <v>144</v>
      </c>
      <c r="D983" s="78">
        <v>7695512000169</v>
      </c>
      <c r="E983" s="92" t="str">
        <f t="shared" si="15"/>
        <v>07.695.512/0001-69</v>
      </c>
      <c r="F983" s="99" t="str">
        <f>VLOOKUP(P983,[1]Plan1!$B$2:$L$546,4,0)&amp;", "&amp;VLOOKUP(P983,[1]Plan1!$B$2:$L$546,5,0)&amp;", "&amp;VLOOKUP(P983,[1]Plan1!$B$2:$L$546,6,0)&amp;", "&amp;VLOOKUP(P983,[1]Plan1!$B$2:$L$546,7,0)&amp;", "&amp;VLOOKUP(P983,[1]Plan1!$B$2:$L$546,8,0)&amp;", "&amp;VLOOKUP(P983,[1]Plan1!$B$2:$L$546,9,0)&amp;", CEP "&amp;VLOOKUP(P983,[1]Plan1!$B$2:$L$546,10,0)&amp;", "&amp;VLOOKUP(P983,[1]Plan1!$B$2:$L$546,11,0)</f>
        <v>R MARECHAL FLORIANO , 92, , LIRA, ESTANCIA VELHA, RS, CEP 93600-000, BR</v>
      </c>
      <c r="G983" s="92" t="s">
        <v>2654</v>
      </c>
      <c r="H983" s="92" t="s">
        <v>1422</v>
      </c>
      <c r="I983" s="101">
        <v>20</v>
      </c>
      <c r="J983" s="93"/>
      <c r="K983" s="94">
        <v>41918</v>
      </c>
      <c r="L983" s="39">
        <v>1279744</v>
      </c>
      <c r="P983" s="78">
        <v>7695512000169</v>
      </c>
    </row>
    <row r="984" spans="2:16" ht="13.5" customHeight="1" x14ac:dyDescent="0.2">
      <c r="B984" s="100" t="s">
        <v>30</v>
      </c>
      <c r="C984" s="92" t="s">
        <v>144</v>
      </c>
      <c r="D984" s="78">
        <v>7695512000169</v>
      </c>
      <c r="E984" s="92" t="str">
        <f t="shared" si="15"/>
        <v>07.695.512/0001-69</v>
      </c>
      <c r="F984" s="99" t="str">
        <f>VLOOKUP(P984,[1]Plan1!$B$2:$L$546,4,0)&amp;", "&amp;VLOOKUP(P984,[1]Plan1!$B$2:$L$546,5,0)&amp;", "&amp;VLOOKUP(P984,[1]Plan1!$B$2:$L$546,6,0)&amp;", "&amp;VLOOKUP(P984,[1]Plan1!$B$2:$L$546,7,0)&amp;", "&amp;VLOOKUP(P984,[1]Plan1!$B$2:$L$546,8,0)&amp;", "&amp;VLOOKUP(P984,[1]Plan1!$B$2:$L$546,9,0)&amp;", CEP "&amp;VLOOKUP(P984,[1]Plan1!$B$2:$L$546,10,0)&amp;", "&amp;VLOOKUP(P984,[1]Plan1!$B$2:$L$546,11,0)</f>
        <v>R MARECHAL FLORIANO , 92, , LIRA, ESTANCIA VELHA, RS, CEP 93600-000, BR</v>
      </c>
      <c r="G984" s="92" t="s">
        <v>2654</v>
      </c>
      <c r="H984" s="92" t="s">
        <v>1423</v>
      </c>
      <c r="I984" s="101">
        <v>440</v>
      </c>
      <c r="J984" s="93"/>
      <c r="K984" s="94">
        <v>41948</v>
      </c>
      <c r="L984" s="39">
        <v>1288759</v>
      </c>
      <c r="P984" s="78">
        <v>7695512000169</v>
      </c>
    </row>
    <row r="985" spans="2:16" ht="13.5" customHeight="1" x14ac:dyDescent="0.2">
      <c r="B985" s="100" t="s">
        <v>30</v>
      </c>
      <c r="C985" s="92" t="s">
        <v>144</v>
      </c>
      <c r="D985" s="78">
        <v>7695512000169</v>
      </c>
      <c r="E985" s="92" t="str">
        <f t="shared" si="15"/>
        <v>07.695.512/0001-69</v>
      </c>
      <c r="F985" s="99" t="str">
        <f>VLOOKUP(P985,[1]Plan1!$B$2:$L$546,4,0)&amp;", "&amp;VLOOKUP(P985,[1]Plan1!$B$2:$L$546,5,0)&amp;", "&amp;VLOOKUP(P985,[1]Plan1!$B$2:$L$546,6,0)&amp;", "&amp;VLOOKUP(P985,[1]Plan1!$B$2:$L$546,7,0)&amp;", "&amp;VLOOKUP(P985,[1]Plan1!$B$2:$L$546,8,0)&amp;", "&amp;VLOOKUP(P985,[1]Plan1!$B$2:$L$546,9,0)&amp;", CEP "&amp;VLOOKUP(P985,[1]Plan1!$B$2:$L$546,10,0)&amp;", "&amp;VLOOKUP(P985,[1]Plan1!$B$2:$L$546,11,0)</f>
        <v>R MARECHAL FLORIANO , 92, , LIRA, ESTANCIA VELHA, RS, CEP 93600-000, BR</v>
      </c>
      <c r="G985" s="92" t="s">
        <v>2654</v>
      </c>
      <c r="H985" s="92" t="s">
        <v>1424</v>
      </c>
      <c r="I985" s="101">
        <v>80</v>
      </c>
      <c r="J985" s="93"/>
      <c r="K985" s="94">
        <v>41948</v>
      </c>
      <c r="L985" s="39">
        <v>1288760</v>
      </c>
      <c r="P985" s="78">
        <v>7695512000169</v>
      </c>
    </row>
    <row r="986" spans="2:16" ht="13.5" customHeight="1" x14ac:dyDescent="0.2">
      <c r="B986" s="100" t="s">
        <v>30</v>
      </c>
      <c r="C986" s="92" t="s">
        <v>144</v>
      </c>
      <c r="D986" s="78">
        <v>7695512000169</v>
      </c>
      <c r="E986" s="92" t="str">
        <f t="shared" si="15"/>
        <v>07.695.512/0001-69</v>
      </c>
      <c r="F986" s="99" t="str">
        <f>VLOOKUP(P986,[1]Plan1!$B$2:$L$546,4,0)&amp;", "&amp;VLOOKUP(P986,[1]Plan1!$B$2:$L$546,5,0)&amp;", "&amp;VLOOKUP(P986,[1]Plan1!$B$2:$L$546,6,0)&amp;", "&amp;VLOOKUP(P986,[1]Plan1!$B$2:$L$546,7,0)&amp;", "&amp;VLOOKUP(P986,[1]Plan1!$B$2:$L$546,8,0)&amp;", "&amp;VLOOKUP(P986,[1]Plan1!$B$2:$L$546,9,0)&amp;", CEP "&amp;VLOOKUP(P986,[1]Plan1!$B$2:$L$546,10,0)&amp;", "&amp;VLOOKUP(P986,[1]Plan1!$B$2:$L$546,11,0)</f>
        <v>R MARECHAL FLORIANO , 92, , LIRA, ESTANCIA VELHA, RS, CEP 93600-000, BR</v>
      </c>
      <c r="G986" s="92" t="s">
        <v>2654</v>
      </c>
      <c r="H986" s="92" t="s">
        <v>1425</v>
      </c>
      <c r="I986" s="101">
        <v>50</v>
      </c>
      <c r="J986" s="93"/>
      <c r="K986" s="94">
        <v>41948</v>
      </c>
      <c r="L986" s="39">
        <v>1288761</v>
      </c>
      <c r="P986" s="78">
        <v>7695512000169</v>
      </c>
    </row>
    <row r="987" spans="2:16" ht="13.5" customHeight="1" x14ac:dyDescent="0.2">
      <c r="B987" s="100" t="s">
        <v>30</v>
      </c>
      <c r="C987" s="92" t="s">
        <v>144</v>
      </c>
      <c r="D987" s="78">
        <v>7695512000169</v>
      </c>
      <c r="E987" s="92" t="str">
        <f t="shared" si="15"/>
        <v>07.695.512/0001-69</v>
      </c>
      <c r="F987" s="99" t="str">
        <f>VLOOKUP(P987,[1]Plan1!$B$2:$L$546,4,0)&amp;", "&amp;VLOOKUP(P987,[1]Plan1!$B$2:$L$546,5,0)&amp;", "&amp;VLOOKUP(P987,[1]Plan1!$B$2:$L$546,6,0)&amp;", "&amp;VLOOKUP(P987,[1]Plan1!$B$2:$L$546,7,0)&amp;", "&amp;VLOOKUP(P987,[1]Plan1!$B$2:$L$546,8,0)&amp;", "&amp;VLOOKUP(P987,[1]Plan1!$B$2:$L$546,9,0)&amp;", CEP "&amp;VLOOKUP(P987,[1]Plan1!$B$2:$L$546,10,0)&amp;", "&amp;VLOOKUP(P987,[1]Plan1!$B$2:$L$546,11,0)</f>
        <v>R MARECHAL FLORIANO , 92, , LIRA, ESTANCIA VELHA, RS, CEP 93600-000, BR</v>
      </c>
      <c r="G987" s="92" t="s">
        <v>2654</v>
      </c>
      <c r="H987" s="92" t="s">
        <v>1426</v>
      </c>
      <c r="I987" s="101">
        <v>95</v>
      </c>
      <c r="J987" s="93"/>
      <c r="K987" s="94">
        <v>41948</v>
      </c>
      <c r="L987" s="39">
        <v>1289683</v>
      </c>
      <c r="P987" s="78">
        <v>7695512000169</v>
      </c>
    </row>
    <row r="988" spans="2:16" ht="13.5" customHeight="1" x14ac:dyDescent="0.2">
      <c r="B988" s="100" t="s">
        <v>30</v>
      </c>
      <c r="C988" s="92" t="s">
        <v>144</v>
      </c>
      <c r="D988" s="78">
        <v>7695512000169</v>
      </c>
      <c r="E988" s="92" t="str">
        <f t="shared" si="15"/>
        <v>07.695.512/0001-69</v>
      </c>
      <c r="F988" s="99" t="str">
        <f>VLOOKUP(P988,[1]Plan1!$B$2:$L$546,4,0)&amp;", "&amp;VLOOKUP(P988,[1]Plan1!$B$2:$L$546,5,0)&amp;", "&amp;VLOOKUP(P988,[1]Plan1!$B$2:$L$546,6,0)&amp;", "&amp;VLOOKUP(P988,[1]Plan1!$B$2:$L$546,7,0)&amp;", "&amp;VLOOKUP(P988,[1]Plan1!$B$2:$L$546,8,0)&amp;", "&amp;VLOOKUP(P988,[1]Plan1!$B$2:$L$546,9,0)&amp;", CEP "&amp;VLOOKUP(P988,[1]Plan1!$B$2:$L$546,10,0)&amp;", "&amp;VLOOKUP(P988,[1]Plan1!$B$2:$L$546,11,0)</f>
        <v>R MARECHAL FLORIANO , 92, , LIRA, ESTANCIA VELHA, RS, CEP 93600-000, BR</v>
      </c>
      <c r="G988" s="92" t="s">
        <v>2654</v>
      </c>
      <c r="H988" s="92" t="s">
        <v>1427</v>
      </c>
      <c r="I988" s="101">
        <v>35</v>
      </c>
      <c r="J988" s="93"/>
      <c r="K988" s="94">
        <v>41948</v>
      </c>
      <c r="L988" s="39">
        <v>1290636</v>
      </c>
      <c r="P988" s="78">
        <v>7695512000169</v>
      </c>
    </row>
    <row r="989" spans="2:16" ht="13.5" customHeight="1" x14ac:dyDescent="0.2">
      <c r="B989" s="100" t="s">
        <v>30</v>
      </c>
      <c r="C989" s="92" t="s">
        <v>144</v>
      </c>
      <c r="D989" s="78">
        <v>7695512000169</v>
      </c>
      <c r="E989" s="92" t="str">
        <f t="shared" si="15"/>
        <v>07.695.512/0001-69</v>
      </c>
      <c r="F989" s="99" t="str">
        <f>VLOOKUP(P989,[1]Plan1!$B$2:$L$546,4,0)&amp;", "&amp;VLOOKUP(P989,[1]Plan1!$B$2:$L$546,5,0)&amp;", "&amp;VLOOKUP(P989,[1]Plan1!$B$2:$L$546,6,0)&amp;", "&amp;VLOOKUP(P989,[1]Plan1!$B$2:$L$546,7,0)&amp;", "&amp;VLOOKUP(P989,[1]Plan1!$B$2:$L$546,8,0)&amp;", "&amp;VLOOKUP(P989,[1]Plan1!$B$2:$L$546,9,0)&amp;", CEP "&amp;VLOOKUP(P989,[1]Plan1!$B$2:$L$546,10,0)&amp;", "&amp;VLOOKUP(P989,[1]Plan1!$B$2:$L$546,11,0)</f>
        <v>R MARECHAL FLORIANO , 92, , LIRA, ESTANCIA VELHA, RS, CEP 93600-000, BR</v>
      </c>
      <c r="G989" s="92" t="s">
        <v>2654</v>
      </c>
      <c r="H989" s="92" t="s">
        <v>1428</v>
      </c>
      <c r="I989" s="101">
        <v>60</v>
      </c>
      <c r="J989" s="93"/>
      <c r="K989" s="94">
        <v>41948</v>
      </c>
      <c r="L989" s="39">
        <v>1292392</v>
      </c>
      <c r="P989" s="78">
        <v>7695512000169</v>
      </c>
    </row>
    <row r="990" spans="2:16" ht="13.5" customHeight="1" x14ac:dyDescent="0.2">
      <c r="B990" s="100" t="s">
        <v>30</v>
      </c>
      <c r="C990" s="92" t="s">
        <v>144</v>
      </c>
      <c r="D990" s="78">
        <v>7695512000169</v>
      </c>
      <c r="E990" s="92" t="str">
        <f t="shared" si="15"/>
        <v>07.695.512/0001-69</v>
      </c>
      <c r="F990" s="99" t="str">
        <f>VLOOKUP(P990,[1]Plan1!$B$2:$L$546,4,0)&amp;", "&amp;VLOOKUP(P990,[1]Plan1!$B$2:$L$546,5,0)&amp;", "&amp;VLOOKUP(P990,[1]Plan1!$B$2:$L$546,6,0)&amp;", "&amp;VLOOKUP(P990,[1]Plan1!$B$2:$L$546,7,0)&amp;", "&amp;VLOOKUP(P990,[1]Plan1!$B$2:$L$546,8,0)&amp;", "&amp;VLOOKUP(P990,[1]Plan1!$B$2:$L$546,9,0)&amp;", CEP "&amp;VLOOKUP(P990,[1]Plan1!$B$2:$L$546,10,0)&amp;", "&amp;VLOOKUP(P990,[1]Plan1!$B$2:$L$546,11,0)</f>
        <v>R MARECHAL FLORIANO , 92, , LIRA, ESTANCIA VELHA, RS, CEP 93600-000, BR</v>
      </c>
      <c r="G990" s="92" t="s">
        <v>2654</v>
      </c>
      <c r="H990" s="92" t="s">
        <v>1429</v>
      </c>
      <c r="I990" s="101">
        <v>10</v>
      </c>
      <c r="J990" s="93"/>
      <c r="K990" s="94">
        <v>41949</v>
      </c>
      <c r="L990" s="39">
        <v>1293848</v>
      </c>
      <c r="P990" s="78">
        <v>7695512000169</v>
      </c>
    </row>
    <row r="991" spans="2:16" ht="13.5" customHeight="1" x14ac:dyDescent="0.2">
      <c r="B991" s="100" t="s">
        <v>30</v>
      </c>
      <c r="C991" s="92" t="s">
        <v>144</v>
      </c>
      <c r="D991" s="78">
        <v>7695512000169</v>
      </c>
      <c r="E991" s="92" t="str">
        <f t="shared" si="15"/>
        <v>07.695.512/0001-69</v>
      </c>
      <c r="F991" s="99" t="str">
        <f>VLOOKUP(P991,[1]Plan1!$B$2:$L$546,4,0)&amp;", "&amp;VLOOKUP(P991,[1]Plan1!$B$2:$L$546,5,0)&amp;", "&amp;VLOOKUP(P991,[1]Plan1!$B$2:$L$546,6,0)&amp;", "&amp;VLOOKUP(P991,[1]Plan1!$B$2:$L$546,7,0)&amp;", "&amp;VLOOKUP(P991,[1]Plan1!$B$2:$L$546,8,0)&amp;", "&amp;VLOOKUP(P991,[1]Plan1!$B$2:$L$546,9,0)&amp;", CEP "&amp;VLOOKUP(P991,[1]Plan1!$B$2:$L$546,10,0)&amp;", "&amp;VLOOKUP(P991,[1]Plan1!$B$2:$L$546,11,0)</f>
        <v>R MARECHAL FLORIANO , 92, , LIRA, ESTANCIA VELHA, RS, CEP 93600-000, BR</v>
      </c>
      <c r="G991" s="92" t="s">
        <v>2654</v>
      </c>
      <c r="H991" s="92" t="s">
        <v>1430</v>
      </c>
      <c r="I991" s="101">
        <v>600</v>
      </c>
      <c r="J991" s="93"/>
      <c r="K991" s="94">
        <v>41949</v>
      </c>
      <c r="L991" s="39">
        <v>1293037</v>
      </c>
      <c r="P991" s="78">
        <v>7695512000169</v>
      </c>
    </row>
    <row r="992" spans="2:16" ht="13.5" customHeight="1" x14ac:dyDescent="0.2">
      <c r="B992" s="100" t="s">
        <v>30</v>
      </c>
      <c r="C992" s="92" t="s">
        <v>144</v>
      </c>
      <c r="D992" s="78">
        <v>7695512000169</v>
      </c>
      <c r="E992" s="92" t="str">
        <f t="shared" si="15"/>
        <v>07.695.512/0001-69</v>
      </c>
      <c r="F992" s="99" t="str">
        <f>VLOOKUP(P992,[1]Plan1!$B$2:$L$546,4,0)&amp;", "&amp;VLOOKUP(P992,[1]Plan1!$B$2:$L$546,5,0)&amp;", "&amp;VLOOKUP(P992,[1]Plan1!$B$2:$L$546,6,0)&amp;", "&amp;VLOOKUP(P992,[1]Plan1!$B$2:$L$546,7,0)&amp;", "&amp;VLOOKUP(P992,[1]Plan1!$B$2:$L$546,8,0)&amp;", "&amp;VLOOKUP(P992,[1]Plan1!$B$2:$L$546,9,0)&amp;", CEP "&amp;VLOOKUP(P992,[1]Plan1!$B$2:$L$546,10,0)&amp;", "&amp;VLOOKUP(P992,[1]Plan1!$B$2:$L$546,11,0)</f>
        <v>R MARECHAL FLORIANO , 92, , LIRA, ESTANCIA VELHA, RS, CEP 93600-000, BR</v>
      </c>
      <c r="G992" s="92" t="s">
        <v>2654</v>
      </c>
      <c r="H992" s="92" t="s">
        <v>1431</v>
      </c>
      <c r="I992" s="101">
        <v>300</v>
      </c>
      <c r="J992" s="93"/>
      <c r="K992" s="94">
        <v>41950</v>
      </c>
      <c r="L992" s="39">
        <v>1293039</v>
      </c>
      <c r="P992" s="78">
        <v>7695512000169</v>
      </c>
    </row>
    <row r="993" spans="2:16" ht="13.5" customHeight="1" x14ac:dyDescent="0.2">
      <c r="B993" s="100" t="s">
        <v>30</v>
      </c>
      <c r="C993" s="92" t="s">
        <v>144</v>
      </c>
      <c r="D993" s="78">
        <v>7695512000169</v>
      </c>
      <c r="E993" s="92" t="str">
        <f t="shared" si="15"/>
        <v>07.695.512/0001-69</v>
      </c>
      <c r="F993" s="99" t="str">
        <f>VLOOKUP(P993,[1]Plan1!$B$2:$L$546,4,0)&amp;", "&amp;VLOOKUP(P993,[1]Plan1!$B$2:$L$546,5,0)&amp;", "&amp;VLOOKUP(P993,[1]Plan1!$B$2:$L$546,6,0)&amp;", "&amp;VLOOKUP(P993,[1]Plan1!$B$2:$L$546,7,0)&amp;", "&amp;VLOOKUP(P993,[1]Plan1!$B$2:$L$546,8,0)&amp;", "&amp;VLOOKUP(P993,[1]Plan1!$B$2:$L$546,9,0)&amp;", CEP "&amp;VLOOKUP(P993,[1]Plan1!$B$2:$L$546,10,0)&amp;", "&amp;VLOOKUP(P993,[1]Plan1!$B$2:$L$546,11,0)</f>
        <v>R MARECHAL FLORIANO , 92, , LIRA, ESTANCIA VELHA, RS, CEP 93600-000, BR</v>
      </c>
      <c r="G993" s="92" t="s">
        <v>2654</v>
      </c>
      <c r="H993" s="92" t="s">
        <v>1432</v>
      </c>
      <c r="I993" s="101">
        <v>90</v>
      </c>
      <c r="J993" s="93"/>
      <c r="K993" s="94">
        <v>41963</v>
      </c>
      <c r="L993" s="39">
        <v>1294747</v>
      </c>
      <c r="P993" s="78">
        <v>7695512000169</v>
      </c>
    </row>
    <row r="994" spans="2:16" ht="13.5" customHeight="1" x14ac:dyDescent="0.2">
      <c r="B994" s="100" t="s">
        <v>30</v>
      </c>
      <c r="C994" s="92" t="s">
        <v>144</v>
      </c>
      <c r="D994" s="78">
        <v>7695512000169</v>
      </c>
      <c r="E994" s="92" t="str">
        <f t="shared" si="15"/>
        <v>07.695.512/0001-69</v>
      </c>
      <c r="F994" s="99" t="str">
        <f>VLOOKUP(P994,[1]Plan1!$B$2:$L$546,4,0)&amp;", "&amp;VLOOKUP(P994,[1]Plan1!$B$2:$L$546,5,0)&amp;", "&amp;VLOOKUP(P994,[1]Plan1!$B$2:$L$546,6,0)&amp;", "&amp;VLOOKUP(P994,[1]Plan1!$B$2:$L$546,7,0)&amp;", "&amp;VLOOKUP(P994,[1]Plan1!$B$2:$L$546,8,0)&amp;", "&amp;VLOOKUP(P994,[1]Plan1!$B$2:$L$546,9,0)&amp;", CEP "&amp;VLOOKUP(P994,[1]Plan1!$B$2:$L$546,10,0)&amp;", "&amp;VLOOKUP(P994,[1]Plan1!$B$2:$L$546,11,0)</f>
        <v>R MARECHAL FLORIANO , 92, , LIRA, ESTANCIA VELHA, RS, CEP 93600-000, BR</v>
      </c>
      <c r="G994" s="92" t="s">
        <v>2654</v>
      </c>
      <c r="H994" s="92" t="s">
        <v>1433</v>
      </c>
      <c r="I994" s="101">
        <v>60</v>
      </c>
      <c r="J994" s="93"/>
      <c r="K994" s="94">
        <v>41963</v>
      </c>
      <c r="L994" s="39">
        <v>1295921</v>
      </c>
      <c r="P994" s="78">
        <v>7695512000169</v>
      </c>
    </row>
    <row r="995" spans="2:16" ht="13.5" customHeight="1" x14ac:dyDescent="0.2">
      <c r="B995" s="100" t="s">
        <v>30</v>
      </c>
      <c r="C995" s="92" t="s">
        <v>144</v>
      </c>
      <c r="D995" s="78">
        <v>7695512000169</v>
      </c>
      <c r="E995" s="92" t="str">
        <f t="shared" si="15"/>
        <v>07.695.512/0001-69</v>
      </c>
      <c r="F995" s="99" t="str">
        <f>VLOOKUP(P995,[1]Plan1!$B$2:$L$546,4,0)&amp;", "&amp;VLOOKUP(P995,[1]Plan1!$B$2:$L$546,5,0)&amp;", "&amp;VLOOKUP(P995,[1]Plan1!$B$2:$L$546,6,0)&amp;", "&amp;VLOOKUP(P995,[1]Plan1!$B$2:$L$546,7,0)&amp;", "&amp;VLOOKUP(P995,[1]Plan1!$B$2:$L$546,8,0)&amp;", "&amp;VLOOKUP(P995,[1]Plan1!$B$2:$L$546,9,0)&amp;", CEP "&amp;VLOOKUP(P995,[1]Plan1!$B$2:$L$546,10,0)&amp;", "&amp;VLOOKUP(P995,[1]Plan1!$B$2:$L$546,11,0)</f>
        <v>R MARECHAL FLORIANO , 92, , LIRA, ESTANCIA VELHA, RS, CEP 93600-000, BR</v>
      </c>
      <c r="G995" s="92" t="s">
        <v>2654</v>
      </c>
      <c r="H995" s="92" t="s">
        <v>1434</v>
      </c>
      <c r="I995" s="101">
        <v>182</v>
      </c>
      <c r="J995" s="93"/>
      <c r="K995" s="94">
        <v>41963</v>
      </c>
      <c r="L995" s="39">
        <v>1295922</v>
      </c>
      <c r="P995" s="78">
        <v>7695512000169</v>
      </c>
    </row>
    <row r="996" spans="2:16" ht="13.5" customHeight="1" x14ac:dyDescent="0.2">
      <c r="B996" s="100" t="s">
        <v>30</v>
      </c>
      <c r="C996" s="92" t="s">
        <v>144</v>
      </c>
      <c r="D996" s="78">
        <v>7695512000169</v>
      </c>
      <c r="E996" s="92" t="str">
        <f t="shared" si="15"/>
        <v>07.695.512/0001-69</v>
      </c>
      <c r="F996" s="99" t="str">
        <f>VLOOKUP(P996,[1]Plan1!$B$2:$L$546,4,0)&amp;", "&amp;VLOOKUP(P996,[1]Plan1!$B$2:$L$546,5,0)&amp;", "&amp;VLOOKUP(P996,[1]Plan1!$B$2:$L$546,6,0)&amp;", "&amp;VLOOKUP(P996,[1]Plan1!$B$2:$L$546,7,0)&amp;", "&amp;VLOOKUP(P996,[1]Plan1!$B$2:$L$546,8,0)&amp;", "&amp;VLOOKUP(P996,[1]Plan1!$B$2:$L$546,9,0)&amp;", CEP "&amp;VLOOKUP(P996,[1]Plan1!$B$2:$L$546,10,0)&amp;", "&amp;VLOOKUP(P996,[1]Plan1!$B$2:$L$546,11,0)</f>
        <v>R MARECHAL FLORIANO , 92, , LIRA, ESTANCIA VELHA, RS, CEP 93600-000, BR</v>
      </c>
      <c r="G996" s="92" t="s">
        <v>2654</v>
      </c>
      <c r="H996" s="92" t="s">
        <v>1435</v>
      </c>
      <c r="I996" s="101">
        <v>100</v>
      </c>
      <c r="J996" s="93"/>
      <c r="K996" s="94">
        <v>41963</v>
      </c>
      <c r="L996" s="39">
        <v>1300515</v>
      </c>
      <c r="P996" s="78">
        <v>7695512000169</v>
      </c>
    </row>
    <row r="997" spans="2:16" ht="13.5" customHeight="1" x14ac:dyDescent="0.2">
      <c r="B997" s="100" t="s">
        <v>30</v>
      </c>
      <c r="C997" s="92" t="s">
        <v>144</v>
      </c>
      <c r="D997" s="78">
        <v>7695512000169</v>
      </c>
      <c r="E997" s="92" t="str">
        <f t="shared" si="15"/>
        <v>07.695.512/0001-69</v>
      </c>
      <c r="F997" s="99" t="str">
        <f>VLOOKUP(P997,[1]Plan1!$B$2:$L$546,4,0)&amp;", "&amp;VLOOKUP(P997,[1]Plan1!$B$2:$L$546,5,0)&amp;", "&amp;VLOOKUP(P997,[1]Plan1!$B$2:$L$546,6,0)&amp;", "&amp;VLOOKUP(P997,[1]Plan1!$B$2:$L$546,7,0)&amp;", "&amp;VLOOKUP(P997,[1]Plan1!$B$2:$L$546,8,0)&amp;", "&amp;VLOOKUP(P997,[1]Plan1!$B$2:$L$546,9,0)&amp;", CEP "&amp;VLOOKUP(P997,[1]Plan1!$B$2:$L$546,10,0)&amp;", "&amp;VLOOKUP(P997,[1]Plan1!$B$2:$L$546,11,0)</f>
        <v>R MARECHAL FLORIANO , 92, , LIRA, ESTANCIA VELHA, RS, CEP 93600-000, BR</v>
      </c>
      <c r="G997" s="92" t="s">
        <v>2654</v>
      </c>
      <c r="H997" s="92" t="s">
        <v>1436</v>
      </c>
      <c r="I997" s="101">
        <v>70</v>
      </c>
      <c r="J997" s="93"/>
      <c r="K997" s="94">
        <v>41963</v>
      </c>
      <c r="L997" s="39">
        <v>1301809</v>
      </c>
      <c r="P997" s="78">
        <v>7695512000169</v>
      </c>
    </row>
    <row r="998" spans="2:16" ht="13.5" customHeight="1" x14ac:dyDescent="0.2">
      <c r="B998" s="100" t="s">
        <v>30</v>
      </c>
      <c r="C998" s="92" t="s">
        <v>144</v>
      </c>
      <c r="D998" s="78">
        <v>7695512000169</v>
      </c>
      <c r="E998" s="92" t="str">
        <f t="shared" si="15"/>
        <v>07.695.512/0001-69</v>
      </c>
      <c r="F998" s="99" t="str">
        <f>VLOOKUP(P998,[1]Plan1!$B$2:$L$546,4,0)&amp;", "&amp;VLOOKUP(P998,[1]Plan1!$B$2:$L$546,5,0)&amp;", "&amp;VLOOKUP(P998,[1]Plan1!$B$2:$L$546,6,0)&amp;", "&amp;VLOOKUP(P998,[1]Plan1!$B$2:$L$546,7,0)&amp;", "&amp;VLOOKUP(P998,[1]Plan1!$B$2:$L$546,8,0)&amp;", "&amp;VLOOKUP(P998,[1]Plan1!$B$2:$L$546,9,0)&amp;", CEP "&amp;VLOOKUP(P998,[1]Plan1!$B$2:$L$546,10,0)&amp;", "&amp;VLOOKUP(P998,[1]Plan1!$B$2:$L$546,11,0)</f>
        <v>R MARECHAL FLORIANO , 92, , LIRA, ESTANCIA VELHA, RS, CEP 93600-000, BR</v>
      </c>
      <c r="G998" s="92" t="s">
        <v>2654</v>
      </c>
      <c r="H998" s="92" t="s">
        <v>1437</v>
      </c>
      <c r="I998" s="101">
        <v>500</v>
      </c>
      <c r="J998" s="93"/>
      <c r="K998" s="94">
        <v>41963</v>
      </c>
      <c r="L998" s="39">
        <v>1298389</v>
      </c>
      <c r="P998" s="78">
        <v>7695512000169</v>
      </c>
    </row>
    <row r="999" spans="2:16" ht="13.5" customHeight="1" x14ac:dyDescent="0.2">
      <c r="B999" s="100" t="s">
        <v>30</v>
      </c>
      <c r="C999" s="92" t="s">
        <v>144</v>
      </c>
      <c r="D999" s="78">
        <v>7695512000169</v>
      </c>
      <c r="E999" s="92" t="str">
        <f t="shared" si="15"/>
        <v>07.695.512/0001-69</v>
      </c>
      <c r="F999" s="99" t="str">
        <f>VLOOKUP(P999,[1]Plan1!$B$2:$L$546,4,0)&amp;", "&amp;VLOOKUP(P999,[1]Plan1!$B$2:$L$546,5,0)&amp;", "&amp;VLOOKUP(P999,[1]Plan1!$B$2:$L$546,6,0)&amp;", "&amp;VLOOKUP(P999,[1]Plan1!$B$2:$L$546,7,0)&amp;", "&amp;VLOOKUP(P999,[1]Plan1!$B$2:$L$546,8,0)&amp;", "&amp;VLOOKUP(P999,[1]Plan1!$B$2:$L$546,9,0)&amp;", CEP "&amp;VLOOKUP(P999,[1]Plan1!$B$2:$L$546,10,0)&amp;", "&amp;VLOOKUP(P999,[1]Plan1!$B$2:$L$546,11,0)</f>
        <v>R MARECHAL FLORIANO , 92, , LIRA, ESTANCIA VELHA, RS, CEP 93600-000, BR</v>
      </c>
      <c r="G999" s="92" t="s">
        <v>2654</v>
      </c>
      <c r="H999" s="92" t="s">
        <v>1438</v>
      </c>
      <c r="I999" s="101">
        <v>69.099999999999994</v>
      </c>
      <c r="J999" s="93"/>
      <c r="K999" s="94">
        <v>41988</v>
      </c>
      <c r="L999" s="39">
        <v>1299947</v>
      </c>
      <c r="P999" s="78">
        <v>7695512000169</v>
      </c>
    </row>
    <row r="1000" spans="2:16" ht="13.5" customHeight="1" x14ac:dyDescent="0.2">
      <c r="B1000" s="100" t="s">
        <v>30</v>
      </c>
      <c r="C1000" s="92" t="s">
        <v>144</v>
      </c>
      <c r="D1000" s="78">
        <v>7695512000169</v>
      </c>
      <c r="E1000" s="92" t="str">
        <f t="shared" si="15"/>
        <v>07.695.512/0001-69</v>
      </c>
      <c r="F1000" s="99" t="str">
        <f>VLOOKUP(P1000,[1]Plan1!$B$2:$L$546,4,0)&amp;", "&amp;VLOOKUP(P1000,[1]Plan1!$B$2:$L$546,5,0)&amp;", "&amp;VLOOKUP(P1000,[1]Plan1!$B$2:$L$546,6,0)&amp;", "&amp;VLOOKUP(P1000,[1]Plan1!$B$2:$L$546,7,0)&amp;", "&amp;VLOOKUP(P1000,[1]Plan1!$B$2:$L$546,8,0)&amp;", "&amp;VLOOKUP(P1000,[1]Plan1!$B$2:$L$546,9,0)&amp;", CEP "&amp;VLOOKUP(P1000,[1]Plan1!$B$2:$L$546,10,0)&amp;", "&amp;VLOOKUP(P1000,[1]Plan1!$B$2:$L$546,11,0)</f>
        <v>R MARECHAL FLORIANO , 92, , LIRA, ESTANCIA VELHA, RS, CEP 93600-000, BR</v>
      </c>
      <c r="G1000" s="92" t="s">
        <v>2654</v>
      </c>
      <c r="H1000" s="92" t="s">
        <v>1439</v>
      </c>
      <c r="I1000" s="101">
        <v>60</v>
      </c>
      <c r="J1000" s="93"/>
      <c r="K1000" s="94">
        <v>41988</v>
      </c>
      <c r="L1000" s="39">
        <v>1300669</v>
      </c>
      <c r="P1000" s="78">
        <v>7695512000169</v>
      </c>
    </row>
    <row r="1001" spans="2:16" ht="13.5" customHeight="1" x14ac:dyDescent="0.2">
      <c r="B1001" s="100" t="s">
        <v>30</v>
      </c>
      <c r="C1001" s="92" t="s">
        <v>144</v>
      </c>
      <c r="D1001" s="78">
        <v>7695512000169</v>
      </c>
      <c r="E1001" s="92" t="str">
        <f t="shared" si="15"/>
        <v>07.695.512/0001-69</v>
      </c>
      <c r="F1001" s="99" t="str">
        <f>VLOOKUP(P1001,[1]Plan1!$B$2:$L$546,4,0)&amp;", "&amp;VLOOKUP(P1001,[1]Plan1!$B$2:$L$546,5,0)&amp;", "&amp;VLOOKUP(P1001,[1]Plan1!$B$2:$L$546,6,0)&amp;", "&amp;VLOOKUP(P1001,[1]Plan1!$B$2:$L$546,7,0)&amp;", "&amp;VLOOKUP(P1001,[1]Plan1!$B$2:$L$546,8,0)&amp;", "&amp;VLOOKUP(P1001,[1]Plan1!$B$2:$L$546,9,0)&amp;", CEP "&amp;VLOOKUP(P1001,[1]Plan1!$B$2:$L$546,10,0)&amp;", "&amp;VLOOKUP(P1001,[1]Plan1!$B$2:$L$546,11,0)</f>
        <v>R MARECHAL FLORIANO , 92, , LIRA, ESTANCIA VELHA, RS, CEP 93600-000, BR</v>
      </c>
      <c r="G1001" s="92" t="s">
        <v>2654</v>
      </c>
      <c r="H1001" s="92" t="s">
        <v>1440</v>
      </c>
      <c r="I1001" s="101">
        <v>80</v>
      </c>
      <c r="J1001" s="93"/>
      <c r="K1001" s="94">
        <v>41969</v>
      </c>
      <c r="L1001" s="39">
        <v>1300670</v>
      </c>
      <c r="P1001" s="78">
        <v>7695512000169</v>
      </c>
    </row>
    <row r="1002" spans="2:16" ht="13.5" customHeight="1" x14ac:dyDescent="0.2">
      <c r="B1002" s="100" t="s">
        <v>30</v>
      </c>
      <c r="C1002" s="92" t="s">
        <v>144</v>
      </c>
      <c r="D1002" s="78">
        <v>7695512000169</v>
      </c>
      <c r="E1002" s="92" t="str">
        <f t="shared" si="15"/>
        <v>07.695.512/0001-69</v>
      </c>
      <c r="F1002" s="99" t="str">
        <f>VLOOKUP(P1002,[1]Plan1!$B$2:$L$546,4,0)&amp;", "&amp;VLOOKUP(P1002,[1]Plan1!$B$2:$L$546,5,0)&amp;", "&amp;VLOOKUP(P1002,[1]Plan1!$B$2:$L$546,6,0)&amp;", "&amp;VLOOKUP(P1002,[1]Plan1!$B$2:$L$546,7,0)&amp;", "&amp;VLOOKUP(P1002,[1]Plan1!$B$2:$L$546,8,0)&amp;", "&amp;VLOOKUP(P1002,[1]Plan1!$B$2:$L$546,9,0)&amp;", CEP "&amp;VLOOKUP(P1002,[1]Plan1!$B$2:$L$546,10,0)&amp;", "&amp;VLOOKUP(P1002,[1]Plan1!$B$2:$L$546,11,0)</f>
        <v>R MARECHAL FLORIANO , 92, , LIRA, ESTANCIA VELHA, RS, CEP 93600-000, BR</v>
      </c>
      <c r="G1002" s="92" t="s">
        <v>2654</v>
      </c>
      <c r="H1002" s="92" t="s">
        <v>1441</v>
      </c>
      <c r="I1002" s="101">
        <v>70</v>
      </c>
      <c r="J1002" s="93"/>
      <c r="K1002" s="94">
        <v>41978</v>
      </c>
      <c r="L1002" s="39">
        <v>1301339</v>
      </c>
      <c r="P1002" s="78">
        <v>7695512000169</v>
      </c>
    </row>
    <row r="1003" spans="2:16" ht="13.5" customHeight="1" x14ac:dyDescent="0.2">
      <c r="B1003" s="100" t="s">
        <v>30</v>
      </c>
      <c r="C1003" s="92" t="s">
        <v>144</v>
      </c>
      <c r="D1003" s="78">
        <v>7695512000169</v>
      </c>
      <c r="E1003" s="92" t="str">
        <f t="shared" si="15"/>
        <v>07.695.512/0001-69</v>
      </c>
      <c r="F1003" s="99" t="str">
        <f>VLOOKUP(P1003,[1]Plan1!$B$2:$L$546,4,0)&amp;", "&amp;VLOOKUP(P1003,[1]Plan1!$B$2:$L$546,5,0)&amp;", "&amp;VLOOKUP(P1003,[1]Plan1!$B$2:$L$546,6,0)&amp;", "&amp;VLOOKUP(P1003,[1]Plan1!$B$2:$L$546,7,0)&amp;", "&amp;VLOOKUP(P1003,[1]Plan1!$B$2:$L$546,8,0)&amp;", "&amp;VLOOKUP(P1003,[1]Plan1!$B$2:$L$546,9,0)&amp;", CEP "&amp;VLOOKUP(P1003,[1]Plan1!$B$2:$L$546,10,0)&amp;", "&amp;VLOOKUP(P1003,[1]Plan1!$B$2:$L$546,11,0)</f>
        <v>R MARECHAL FLORIANO , 92, , LIRA, ESTANCIA VELHA, RS, CEP 93600-000, BR</v>
      </c>
      <c r="G1003" s="92" t="s">
        <v>2654</v>
      </c>
      <c r="H1003" s="92" t="s">
        <v>1442</v>
      </c>
      <c r="I1003" s="101">
        <v>100</v>
      </c>
      <c r="J1003" s="93"/>
      <c r="K1003" s="94">
        <v>41978</v>
      </c>
      <c r="L1003" s="39">
        <v>1301340</v>
      </c>
      <c r="P1003" s="78">
        <v>7695512000169</v>
      </c>
    </row>
    <row r="1004" spans="2:16" ht="13.5" customHeight="1" x14ac:dyDescent="0.2">
      <c r="B1004" s="100" t="s">
        <v>30</v>
      </c>
      <c r="C1004" s="92" t="s">
        <v>144</v>
      </c>
      <c r="D1004" s="78">
        <v>7695512000169</v>
      </c>
      <c r="E1004" s="92" t="str">
        <f t="shared" si="15"/>
        <v>07.695.512/0001-69</v>
      </c>
      <c r="F1004" s="99" t="str">
        <f>VLOOKUP(P1004,[1]Plan1!$B$2:$L$546,4,0)&amp;", "&amp;VLOOKUP(P1004,[1]Plan1!$B$2:$L$546,5,0)&amp;", "&amp;VLOOKUP(P1004,[1]Plan1!$B$2:$L$546,6,0)&amp;", "&amp;VLOOKUP(P1004,[1]Plan1!$B$2:$L$546,7,0)&amp;", "&amp;VLOOKUP(P1004,[1]Plan1!$B$2:$L$546,8,0)&amp;", "&amp;VLOOKUP(P1004,[1]Plan1!$B$2:$L$546,9,0)&amp;", CEP "&amp;VLOOKUP(P1004,[1]Plan1!$B$2:$L$546,10,0)&amp;", "&amp;VLOOKUP(P1004,[1]Plan1!$B$2:$L$546,11,0)</f>
        <v>R MARECHAL FLORIANO , 92, , LIRA, ESTANCIA VELHA, RS, CEP 93600-000, BR</v>
      </c>
      <c r="G1004" s="92" t="s">
        <v>2654</v>
      </c>
      <c r="H1004" s="92" t="s">
        <v>1443</v>
      </c>
      <c r="I1004" s="101">
        <v>97.08</v>
      </c>
      <c r="J1004" s="93"/>
      <c r="K1004" s="94">
        <v>41978</v>
      </c>
      <c r="L1004" s="39">
        <v>1303325</v>
      </c>
      <c r="P1004" s="78">
        <v>7695512000169</v>
      </c>
    </row>
    <row r="1005" spans="2:16" ht="13.5" customHeight="1" x14ac:dyDescent="0.2">
      <c r="B1005" s="100" t="s">
        <v>30</v>
      </c>
      <c r="C1005" s="92" t="s">
        <v>144</v>
      </c>
      <c r="D1005" s="78">
        <v>7695512000169</v>
      </c>
      <c r="E1005" s="92" t="str">
        <f t="shared" si="15"/>
        <v>07.695.512/0001-69</v>
      </c>
      <c r="F1005" s="99" t="str">
        <f>VLOOKUP(P1005,[1]Plan1!$B$2:$L$546,4,0)&amp;", "&amp;VLOOKUP(P1005,[1]Plan1!$B$2:$L$546,5,0)&amp;", "&amp;VLOOKUP(P1005,[1]Plan1!$B$2:$L$546,6,0)&amp;", "&amp;VLOOKUP(P1005,[1]Plan1!$B$2:$L$546,7,0)&amp;", "&amp;VLOOKUP(P1005,[1]Plan1!$B$2:$L$546,8,0)&amp;", "&amp;VLOOKUP(P1005,[1]Plan1!$B$2:$L$546,9,0)&amp;", CEP "&amp;VLOOKUP(P1005,[1]Plan1!$B$2:$L$546,10,0)&amp;", "&amp;VLOOKUP(P1005,[1]Plan1!$B$2:$L$546,11,0)</f>
        <v>R MARECHAL FLORIANO , 92, , LIRA, ESTANCIA VELHA, RS, CEP 93600-000, BR</v>
      </c>
      <c r="G1005" s="92" t="s">
        <v>2654</v>
      </c>
      <c r="H1005" s="92" t="s">
        <v>1444</v>
      </c>
      <c r="I1005" s="101">
        <v>280</v>
      </c>
      <c r="J1005" s="93"/>
      <c r="K1005" s="94">
        <v>41978</v>
      </c>
      <c r="L1005" s="39">
        <v>1303326</v>
      </c>
      <c r="P1005" s="78">
        <v>7695512000169</v>
      </c>
    </row>
    <row r="1006" spans="2:16" ht="13.5" customHeight="1" x14ac:dyDescent="0.2">
      <c r="B1006" s="100" t="s">
        <v>30</v>
      </c>
      <c r="C1006" s="92" t="s">
        <v>144</v>
      </c>
      <c r="D1006" s="78">
        <v>7695512000169</v>
      </c>
      <c r="E1006" s="92" t="str">
        <f t="shared" si="15"/>
        <v>07.695.512/0001-69</v>
      </c>
      <c r="F1006" s="99" t="str">
        <f>VLOOKUP(P1006,[1]Plan1!$B$2:$L$546,4,0)&amp;", "&amp;VLOOKUP(P1006,[1]Plan1!$B$2:$L$546,5,0)&amp;", "&amp;VLOOKUP(P1006,[1]Plan1!$B$2:$L$546,6,0)&amp;", "&amp;VLOOKUP(P1006,[1]Plan1!$B$2:$L$546,7,0)&amp;", "&amp;VLOOKUP(P1006,[1]Plan1!$B$2:$L$546,8,0)&amp;", "&amp;VLOOKUP(P1006,[1]Plan1!$B$2:$L$546,9,0)&amp;", CEP "&amp;VLOOKUP(P1006,[1]Plan1!$B$2:$L$546,10,0)&amp;", "&amp;VLOOKUP(P1006,[1]Plan1!$B$2:$L$546,11,0)</f>
        <v>R MARECHAL FLORIANO , 92, , LIRA, ESTANCIA VELHA, RS, CEP 93600-000, BR</v>
      </c>
      <c r="G1006" s="92" t="s">
        <v>2654</v>
      </c>
      <c r="H1006" s="92" t="s">
        <v>1445</v>
      </c>
      <c r="I1006" s="101">
        <v>350</v>
      </c>
      <c r="J1006" s="93"/>
      <c r="K1006" s="94">
        <v>41976</v>
      </c>
      <c r="L1006" s="39">
        <v>1305174</v>
      </c>
      <c r="P1006" s="78">
        <v>7695512000169</v>
      </c>
    </row>
    <row r="1007" spans="2:16" ht="13.5" customHeight="1" x14ac:dyDescent="0.2">
      <c r="B1007" s="100" t="s">
        <v>30</v>
      </c>
      <c r="C1007" s="92" t="s">
        <v>144</v>
      </c>
      <c r="D1007" s="78">
        <v>7695512000169</v>
      </c>
      <c r="E1007" s="92" t="str">
        <f t="shared" si="15"/>
        <v>07.695.512/0001-69</v>
      </c>
      <c r="F1007" s="99" t="str">
        <f>VLOOKUP(P1007,[1]Plan1!$B$2:$L$546,4,0)&amp;", "&amp;VLOOKUP(P1007,[1]Plan1!$B$2:$L$546,5,0)&amp;", "&amp;VLOOKUP(P1007,[1]Plan1!$B$2:$L$546,6,0)&amp;", "&amp;VLOOKUP(P1007,[1]Plan1!$B$2:$L$546,7,0)&amp;", "&amp;VLOOKUP(P1007,[1]Plan1!$B$2:$L$546,8,0)&amp;", "&amp;VLOOKUP(P1007,[1]Plan1!$B$2:$L$546,9,0)&amp;", CEP "&amp;VLOOKUP(P1007,[1]Plan1!$B$2:$L$546,10,0)&amp;", "&amp;VLOOKUP(P1007,[1]Plan1!$B$2:$L$546,11,0)</f>
        <v>R MARECHAL FLORIANO , 92, , LIRA, ESTANCIA VELHA, RS, CEP 93600-000, BR</v>
      </c>
      <c r="G1007" s="92" t="s">
        <v>2654</v>
      </c>
      <c r="H1007" s="92" t="s">
        <v>1446</v>
      </c>
      <c r="I1007" s="101">
        <v>10</v>
      </c>
      <c r="J1007" s="93"/>
      <c r="K1007" s="94">
        <v>41976</v>
      </c>
      <c r="L1007" s="39">
        <v>1305175</v>
      </c>
      <c r="P1007" s="78">
        <v>7695512000169</v>
      </c>
    </row>
    <row r="1008" spans="2:16" ht="13.5" customHeight="1" x14ac:dyDescent="0.2">
      <c r="B1008" s="100" t="s">
        <v>30</v>
      </c>
      <c r="C1008" s="92" t="s">
        <v>144</v>
      </c>
      <c r="D1008" s="78">
        <v>7695512000169</v>
      </c>
      <c r="E1008" s="92" t="str">
        <f t="shared" si="15"/>
        <v>07.695.512/0001-69</v>
      </c>
      <c r="F1008" s="99" t="str">
        <f>VLOOKUP(P1008,[1]Plan1!$B$2:$L$546,4,0)&amp;", "&amp;VLOOKUP(P1008,[1]Plan1!$B$2:$L$546,5,0)&amp;", "&amp;VLOOKUP(P1008,[1]Plan1!$B$2:$L$546,6,0)&amp;", "&amp;VLOOKUP(P1008,[1]Plan1!$B$2:$L$546,7,0)&amp;", "&amp;VLOOKUP(P1008,[1]Plan1!$B$2:$L$546,8,0)&amp;", "&amp;VLOOKUP(P1008,[1]Plan1!$B$2:$L$546,9,0)&amp;", CEP "&amp;VLOOKUP(P1008,[1]Plan1!$B$2:$L$546,10,0)&amp;", "&amp;VLOOKUP(P1008,[1]Plan1!$B$2:$L$546,11,0)</f>
        <v>R MARECHAL FLORIANO , 92, , LIRA, ESTANCIA VELHA, RS, CEP 93600-000, BR</v>
      </c>
      <c r="G1008" s="92" t="s">
        <v>2654</v>
      </c>
      <c r="H1008" s="92" t="s">
        <v>1447</v>
      </c>
      <c r="I1008" s="101">
        <v>176.5</v>
      </c>
      <c r="J1008" s="93"/>
      <c r="K1008" s="94">
        <v>41978</v>
      </c>
      <c r="L1008" s="39">
        <v>1304571</v>
      </c>
      <c r="P1008" s="78">
        <v>7695512000169</v>
      </c>
    </row>
    <row r="1009" spans="2:16" ht="13.5" customHeight="1" x14ac:dyDescent="0.2">
      <c r="B1009" s="100" t="s">
        <v>30</v>
      </c>
      <c r="C1009" s="92" t="s">
        <v>144</v>
      </c>
      <c r="D1009" s="78">
        <v>7695512000169</v>
      </c>
      <c r="E1009" s="92" t="str">
        <f t="shared" si="15"/>
        <v>07.695.512/0001-69</v>
      </c>
      <c r="F1009" s="99" t="str">
        <f>VLOOKUP(P1009,[1]Plan1!$B$2:$L$546,4,0)&amp;", "&amp;VLOOKUP(P1009,[1]Plan1!$B$2:$L$546,5,0)&amp;", "&amp;VLOOKUP(P1009,[1]Plan1!$B$2:$L$546,6,0)&amp;", "&amp;VLOOKUP(P1009,[1]Plan1!$B$2:$L$546,7,0)&amp;", "&amp;VLOOKUP(P1009,[1]Plan1!$B$2:$L$546,8,0)&amp;", "&amp;VLOOKUP(P1009,[1]Plan1!$B$2:$L$546,9,0)&amp;", CEP "&amp;VLOOKUP(P1009,[1]Plan1!$B$2:$L$546,10,0)&amp;", "&amp;VLOOKUP(P1009,[1]Plan1!$B$2:$L$546,11,0)</f>
        <v>R MARECHAL FLORIANO , 92, , LIRA, ESTANCIA VELHA, RS, CEP 93600-000, BR</v>
      </c>
      <c r="G1009" s="92" t="s">
        <v>2654</v>
      </c>
      <c r="H1009" s="92" t="s">
        <v>1448</v>
      </c>
      <c r="I1009" s="101">
        <v>130</v>
      </c>
      <c r="J1009" s="93"/>
      <c r="K1009" s="94">
        <v>41978</v>
      </c>
      <c r="L1009" s="39">
        <v>1304572</v>
      </c>
      <c r="P1009" s="78">
        <v>7695512000169</v>
      </c>
    </row>
    <row r="1010" spans="2:16" ht="13.5" customHeight="1" x14ac:dyDescent="0.2">
      <c r="B1010" s="100" t="s">
        <v>30</v>
      </c>
      <c r="C1010" s="92" t="s">
        <v>144</v>
      </c>
      <c r="D1010" s="78">
        <v>7695512000169</v>
      </c>
      <c r="E1010" s="92" t="str">
        <f t="shared" si="15"/>
        <v>07.695.512/0001-69</v>
      </c>
      <c r="F1010" s="99" t="str">
        <f>VLOOKUP(P1010,[1]Plan1!$B$2:$L$546,4,0)&amp;", "&amp;VLOOKUP(P1010,[1]Plan1!$B$2:$L$546,5,0)&amp;", "&amp;VLOOKUP(P1010,[1]Plan1!$B$2:$L$546,6,0)&amp;", "&amp;VLOOKUP(P1010,[1]Plan1!$B$2:$L$546,7,0)&amp;", "&amp;VLOOKUP(P1010,[1]Plan1!$B$2:$L$546,8,0)&amp;", "&amp;VLOOKUP(P1010,[1]Plan1!$B$2:$L$546,9,0)&amp;", CEP "&amp;VLOOKUP(P1010,[1]Plan1!$B$2:$L$546,10,0)&amp;", "&amp;VLOOKUP(P1010,[1]Plan1!$B$2:$L$546,11,0)</f>
        <v>R MARECHAL FLORIANO , 92, , LIRA, ESTANCIA VELHA, RS, CEP 93600-000, BR</v>
      </c>
      <c r="G1010" s="92" t="s">
        <v>2654</v>
      </c>
      <c r="H1010" s="92" t="s">
        <v>1449</v>
      </c>
      <c r="I1010" s="101">
        <v>88.51</v>
      </c>
      <c r="J1010" s="93"/>
      <c r="K1010" s="94">
        <v>41978</v>
      </c>
      <c r="L1010" s="39">
        <v>1304573</v>
      </c>
      <c r="P1010" s="78">
        <v>7695512000169</v>
      </c>
    </row>
    <row r="1011" spans="2:16" ht="13.5" customHeight="1" x14ac:dyDescent="0.2">
      <c r="B1011" s="100" t="s">
        <v>30</v>
      </c>
      <c r="C1011" s="92" t="s">
        <v>144</v>
      </c>
      <c r="D1011" s="78">
        <v>7695512000169</v>
      </c>
      <c r="E1011" s="92" t="str">
        <f t="shared" si="15"/>
        <v>07.695.512/0001-69</v>
      </c>
      <c r="F1011" s="99" t="str">
        <f>VLOOKUP(P1011,[1]Plan1!$B$2:$L$546,4,0)&amp;", "&amp;VLOOKUP(P1011,[1]Plan1!$B$2:$L$546,5,0)&amp;", "&amp;VLOOKUP(P1011,[1]Plan1!$B$2:$L$546,6,0)&amp;", "&amp;VLOOKUP(P1011,[1]Plan1!$B$2:$L$546,7,0)&amp;", "&amp;VLOOKUP(P1011,[1]Plan1!$B$2:$L$546,8,0)&amp;", "&amp;VLOOKUP(P1011,[1]Plan1!$B$2:$L$546,9,0)&amp;", CEP "&amp;VLOOKUP(P1011,[1]Plan1!$B$2:$L$546,10,0)&amp;", "&amp;VLOOKUP(P1011,[1]Plan1!$B$2:$L$546,11,0)</f>
        <v>R MARECHAL FLORIANO , 92, , LIRA, ESTANCIA VELHA, RS, CEP 93600-000, BR</v>
      </c>
      <c r="G1011" s="92" t="s">
        <v>2654</v>
      </c>
      <c r="H1011" s="92" t="s">
        <v>1450</v>
      </c>
      <c r="I1011" s="101">
        <v>600</v>
      </c>
      <c r="J1011" s="93"/>
      <c r="K1011" s="94">
        <v>41978</v>
      </c>
      <c r="L1011" s="39">
        <v>1304574</v>
      </c>
      <c r="P1011" s="78">
        <v>7695512000169</v>
      </c>
    </row>
    <row r="1012" spans="2:16" ht="13.5" customHeight="1" x14ac:dyDescent="0.2">
      <c r="B1012" s="100" t="s">
        <v>30</v>
      </c>
      <c r="C1012" s="92" t="s">
        <v>144</v>
      </c>
      <c r="D1012" s="78">
        <v>7695512000169</v>
      </c>
      <c r="E1012" s="92" t="str">
        <f t="shared" si="15"/>
        <v>07.695.512/0001-69</v>
      </c>
      <c r="F1012" s="99" t="str">
        <f>VLOOKUP(P1012,[1]Plan1!$B$2:$L$546,4,0)&amp;", "&amp;VLOOKUP(P1012,[1]Plan1!$B$2:$L$546,5,0)&amp;", "&amp;VLOOKUP(P1012,[1]Plan1!$B$2:$L$546,6,0)&amp;", "&amp;VLOOKUP(P1012,[1]Plan1!$B$2:$L$546,7,0)&amp;", "&amp;VLOOKUP(P1012,[1]Plan1!$B$2:$L$546,8,0)&amp;", "&amp;VLOOKUP(P1012,[1]Plan1!$B$2:$L$546,9,0)&amp;", CEP "&amp;VLOOKUP(P1012,[1]Plan1!$B$2:$L$546,10,0)&amp;", "&amp;VLOOKUP(P1012,[1]Plan1!$B$2:$L$546,11,0)</f>
        <v>R MARECHAL FLORIANO , 92, , LIRA, ESTANCIA VELHA, RS, CEP 93600-000, BR</v>
      </c>
      <c r="G1012" s="92" t="s">
        <v>2654</v>
      </c>
      <c r="H1012" s="92" t="s">
        <v>1451</v>
      </c>
      <c r="I1012" s="101">
        <v>1000</v>
      </c>
      <c r="J1012" s="93"/>
      <c r="K1012" s="94">
        <v>41977</v>
      </c>
      <c r="L1012" s="39">
        <v>1305797</v>
      </c>
      <c r="P1012" s="78">
        <v>7695512000169</v>
      </c>
    </row>
    <row r="1013" spans="2:16" ht="13.5" customHeight="1" x14ac:dyDescent="0.2">
      <c r="B1013" s="100" t="s">
        <v>30</v>
      </c>
      <c r="C1013" s="92" t="s">
        <v>144</v>
      </c>
      <c r="D1013" s="78">
        <v>7695512000169</v>
      </c>
      <c r="E1013" s="92" t="str">
        <f t="shared" si="15"/>
        <v>07.695.512/0001-69</v>
      </c>
      <c r="F1013" s="99" t="str">
        <f>VLOOKUP(P1013,[1]Plan1!$B$2:$L$546,4,0)&amp;", "&amp;VLOOKUP(P1013,[1]Plan1!$B$2:$L$546,5,0)&amp;", "&amp;VLOOKUP(P1013,[1]Plan1!$B$2:$L$546,6,0)&amp;", "&amp;VLOOKUP(P1013,[1]Plan1!$B$2:$L$546,7,0)&amp;", "&amp;VLOOKUP(P1013,[1]Plan1!$B$2:$L$546,8,0)&amp;", "&amp;VLOOKUP(P1013,[1]Plan1!$B$2:$L$546,9,0)&amp;", CEP "&amp;VLOOKUP(P1013,[1]Plan1!$B$2:$L$546,10,0)&amp;", "&amp;VLOOKUP(P1013,[1]Plan1!$B$2:$L$546,11,0)</f>
        <v>R MARECHAL FLORIANO , 92, , LIRA, ESTANCIA VELHA, RS, CEP 93600-000, BR</v>
      </c>
      <c r="G1013" s="92" t="s">
        <v>2654</v>
      </c>
      <c r="H1013" s="92" t="s">
        <v>1452</v>
      </c>
      <c r="I1013" s="101">
        <v>200</v>
      </c>
      <c r="J1013" s="93"/>
      <c r="K1013" s="94">
        <v>41983</v>
      </c>
      <c r="L1013" s="39">
        <v>1305799</v>
      </c>
      <c r="P1013" s="78">
        <v>7695512000169</v>
      </c>
    </row>
    <row r="1014" spans="2:16" ht="13.5" customHeight="1" x14ac:dyDescent="0.2">
      <c r="B1014" s="100" t="s">
        <v>30</v>
      </c>
      <c r="C1014" s="92" t="s">
        <v>144</v>
      </c>
      <c r="D1014" s="78">
        <v>7695512000169</v>
      </c>
      <c r="E1014" s="92" t="str">
        <f t="shared" si="15"/>
        <v>07.695.512/0001-69</v>
      </c>
      <c r="F1014" s="99" t="str">
        <f>VLOOKUP(P1014,[1]Plan1!$B$2:$L$546,4,0)&amp;", "&amp;VLOOKUP(P1014,[1]Plan1!$B$2:$L$546,5,0)&amp;", "&amp;VLOOKUP(P1014,[1]Plan1!$B$2:$L$546,6,0)&amp;", "&amp;VLOOKUP(P1014,[1]Plan1!$B$2:$L$546,7,0)&amp;", "&amp;VLOOKUP(P1014,[1]Plan1!$B$2:$L$546,8,0)&amp;", "&amp;VLOOKUP(P1014,[1]Plan1!$B$2:$L$546,9,0)&amp;", CEP "&amp;VLOOKUP(P1014,[1]Plan1!$B$2:$L$546,10,0)&amp;", "&amp;VLOOKUP(P1014,[1]Plan1!$B$2:$L$546,11,0)</f>
        <v>R MARECHAL FLORIANO , 92, , LIRA, ESTANCIA VELHA, RS, CEP 93600-000, BR</v>
      </c>
      <c r="G1014" s="92" t="s">
        <v>2654</v>
      </c>
      <c r="H1014" s="92" t="s">
        <v>1453</v>
      </c>
      <c r="I1014" s="101">
        <v>65</v>
      </c>
      <c r="J1014" s="93"/>
      <c r="K1014" s="94">
        <v>41990</v>
      </c>
      <c r="L1014" s="39">
        <v>1306587</v>
      </c>
      <c r="P1014" s="78">
        <v>7695512000169</v>
      </c>
    </row>
    <row r="1015" spans="2:16" ht="13.5" customHeight="1" x14ac:dyDescent="0.2">
      <c r="B1015" s="100" t="s">
        <v>30</v>
      </c>
      <c r="C1015" s="92" t="s">
        <v>144</v>
      </c>
      <c r="D1015" s="78">
        <v>7695512000169</v>
      </c>
      <c r="E1015" s="92" t="str">
        <f t="shared" si="15"/>
        <v>07.695.512/0001-69</v>
      </c>
      <c r="F1015" s="99" t="str">
        <f>VLOOKUP(P1015,[1]Plan1!$B$2:$L$546,4,0)&amp;", "&amp;VLOOKUP(P1015,[1]Plan1!$B$2:$L$546,5,0)&amp;", "&amp;VLOOKUP(P1015,[1]Plan1!$B$2:$L$546,6,0)&amp;", "&amp;VLOOKUP(P1015,[1]Plan1!$B$2:$L$546,7,0)&amp;", "&amp;VLOOKUP(P1015,[1]Plan1!$B$2:$L$546,8,0)&amp;", "&amp;VLOOKUP(P1015,[1]Plan1!$B$2:$L$546,9,0)&amp;", CEP "&amp;VLOOKUP(P1015,[1]Plan1!$B$2:$L$546,10,0)&amp;", "&amp;VLOOKUP(P1015,[1]Plan1!$B$2:$L$546,11,0)</f>
        <v>R MARECHAL FLORIANO , 92, , LIRA, ESTANCIA VELHA, RS, CEP 93600-000, BR</v>
      </c>
      <c r="G1015" s="92" t="s">
        <v>2654</v>
      </c>
      <c r="H1015" s="92" t="s">
        <v>1454</v>
      </c>
      <c r="I1015" s="101">
        <v>10</v>
      </c>
      <c r="J1015" s="93"/>
      <c r="K1015" s="94">
        <v>41984</v>
      </c>
      <c r="L1015" s="39">
        <v>1307070</v>
      </c>
      <c r="P1015" s="78">
        <v>7695512000169</v>
      </c>
    </row>
    <row r="1016" spans="2:16" ht="13.5" customHeight="1" x14ac:dyDescent="0.2">
      <c r="B1016" s="100" t="s">
        <v>30</v>
      </c>
      <c r="C1016" s="92" t="s">
        <v>144</v>
      </c>
      <c r="D1016" s="78">
        <v>7695512000169</v>
      </c>
      <c r="E1016" s="92" t="str">
        <f t="shared" si="15"/>
        <v>07.695.512/0001-69</v>
      </c>
      <c r="F1016" s="99" t="str">
        <f>VLOOKUP(P1016,[1]Plan1!$B$2:$L$546,4,0)&amp;", "&amp;VLOOKUP(P1016,[1]Plan1!$B$2:$L$546,5,0)&amp;", "&amp;VLOOKUP(P1016,[1]Plan1!$B$2:$L$546,6,0)&amp;", "&amp;VLOOKUP(P1016,[1]Plan1!$B$2:$L$546,7,0)&amp;", "&amp;VLOOKUP(P1016,[1]Plan1!$B$2:$L$546,8,0)&amp;", "&amp;VLOOKUP(P1016,[1]Plan1!$B$2:$L$546,9,0)&amp;", CEP "&amp;VLOOKUP(P1016,[1]Plan1!$B$2:$L$546,10,0)&amp;", "&amp;VLOOKUP(P1016,[1]Plan1!$B$2:$L$546,11,0)</f>
        <v>R MARECHAL FLORIANO , 92, , LIRA, ESTANCIA VELHA, RS, CEP 93600-000, BR</v>
      </c>
      <c r="G1016" s="92" t="s">
        <v>2654</v>
      </c>
      <c r="H1016" s="92" t="s">
        <v>1455</v>
      </c>
      <c r="I1016" s="101">
        <v>890</v>
      </c>
      <c r="J1016" s="93"/>
      <c r="K1016" s="94">
        <v>41984</v>
      </c>
      <c r="L1016" s="39">
        <v>1307071</v>
      </c>
      <c r="P1016" s="78">
        <v>7695512000169</v>
      </c>
    </row>
    <row r="1017" spans="2:16" ht="13.5" customHeight="1" x14ac:dyDescent="0.2">
      <c r="B1017" s="100" t="s">
        <v>30</v>
      </c>
      <c r="C1017" s="92" t="s">
        <v>144</v>
      </c>
      <c r="D1017" s="78">
        <v>7695512000169</v>
      </c>
      <c r="E1017" s="92" t="str">
        <f t="shared" si="15"/>
        <v>07.695.512/0001-69</v>
      </c>
      <c r="F1017" s="99" t="str">
        <f>VLOOKUP(P1017,[1]Plan1!$B$2:$L$546,4,0)&amp;", "&amp;VLOOKUP(P1017,[1]Plan1!$B$2:$L$546,5,0)&amp;", "&amp;VLOOKUP(P1017,[1]Plan1!$B$2:$L$546,6,0)&amp;", "&amp;VLOOKUP(P1017,[1]Plan1!$B$2:$L$546,7,0)&amp;", "&amp;VLOOKUP(P1017,[1]Plan1!$B$2:$L$546,8,0)&amp;", "&amp;VLOOKUP(P1017,[1]Plan1!$B$2:$L$546,9,0)&amp;", CEP "&amp;VLOOKUP(P1017,[1]Plan1!$B$2:$L$546,10,0)&amp;", "&amp;VLOOKUP(P1017,[1]Plan1!$B$2:$L$546,11,0)</f>
        <v>R MARECHAL FLORIANO , 92, , LIRA, ESTANCIA VELHA, RS, CEP 93600-000, BR</v>
      </c>
      <c r="G1017" s="92" t="s">
        <v>2654</v>
      </c>
      <c r="H1017" s="92" t="s">
        <v>1456</v>
      </c>
      <c r="I1017" s="101">
        <v>35</v>
      </c>
      <c r="J1017" s="93"/>
      <c r="K1017" s="94">
        <v>41983</v>
      </c>
      <c r="L1017" s="39">
        <v>1309153</v>
      </c>
      <c r="P1017" s="78">
        <v>7695512000169</v>
      </c>
    </row>
    <row r="1018" spans="2:16" ht="13.5" customHeight="1" x14ac:dyDescent="0.2">
      <c r="B1018" s="100" t="s">
        <v>30</v>
      </c>
      <c r="C1018" s="92" t="s">
        <v>144</v>
      </c>
      <c r="D1018" s="78">
        <v>7695512000169</v>
      </c>
      <c r="E1018" s="92" t="str">
        <f t="shared" si="15"/>
        <v>07.695.512/0001-69</v>
      </c>
      <c r="F1018" s="99" t="str">
        <f>VLOOKUP(P1018,[1]Plan1!$B$2:$L$546,4,0)&amp;", "&amp;VLOOKUP(P1018,[1]Plan1!$B$2:$L$546,5,0)&amp;", "&amp;VLOOKUP(P1018,[1]Plan1!$B$2:$L$546,6,0)&amp;", "&amp;VLOOKUP(P1018,[1]Plan1!$B$2:$L$546,7,0)&amp;", "&amp;VLOOKUP(P1018,[1]Plan1!$B$2:$L$546,8,0)&amp;", "&amp;VLOOKUP(P1018,[1]Plan1!$B$2:$L$546,9,0)&amp;", CEP "&amp;VLOOKUP(P1018,[1]Plan1!$B$2:$L$546,10,0)&amp;", "&amp;VLOOKUP(P1018,[1]Plan1!$B$2:$L$546,11,0)</f>
        <v>R MARECHAL FLORIANO , 92, , LIRA, ESTANCIA VELHA, RS, CEP 93600-000, BR</v>
      </c>
      <c r="G1018" s="92" t="s">
        <v>2654</v>
      </c>
      <c r="H1018" s="92" t="s">
        <v>1457</v>
      </c>
      <c r="I1018" s="101">
        <v>67</v>
      </c>
      <c r="J1018" s="93"/>
      <c r="K1018" s="94">
        <v>41983</v>
      </c>
      <c r="L1018" s="39">
        <v>1309154</v>
      </c>
      <c r="P1018" s="78">
        <v>7695512000169</v>
      </c>
    </row>
    <row r="1019" spans="2:16" ht="13.5" customHeight="1" x14ac:dyDescent="0.2">
      <c r="B1019" s="100" t="s">
        <v>30</v>
      </c>
      <c r="C1019" s="92" t="s">
        <v>144</v>
      </c>
      <c r="D1019" s="78">
        <v>7695512000169</v>
      </c>
      <c r="E1019" s="92" t="str">
        <f t="shared" si="15"/>
        <v>07.695.512/0001-69</v>
      </c>
      <c r="F1019" s="99" t="str">
        <f>VLOOKUP(P1019,[1]Plan1!$B$2:$L$546,4,0)&amp;", "&amp;VLOOKUP(P1019,[1]Plan1!$B$2:$L$546,5,0)&amp;", "&amp;VLOOKUP(P1019,[1]Plan1!$B$2:$L$546,6,0)&amp;", "&amp;VLOOKUP(P1019,[1]Plan1!$B$2:$L$546,7,0)&amp;", "&amp;VLOOKUP(P1019,[1]Plan1!$B$2:$L$546,8,0)&amp;", "&amp;VLOOKUP(P1019,[1]Plan1!$B$2:$L$546,9,0)&amp;", CEP "&amp;VLOOKUP(P1019,[1]Plan1!$B$2:$L$546,10,0)&amp;", "&amp;VLOOKUP(P1019,[1]Plan1!$B$2:$L$546,11,0)</f>
        <v>R MARECHAL FLORIANO , 92, , LIRA, ESTANCIA VELHA, RS, CEP 93600-000, BR</v>
      </c>
      <c r="G1019" s="92" t="s">
        <v>2654</v>
      </c>
      <c r="H1019" s="92" t="s">
        <v>1458</v>
      </c>
      <c r="I1019" s="101">
        <v>81</v>
      </c>
      <c r="J1019" s="93"/>
      <c r="K1019" s="94">
        <v>41983</v>
      </c>
      <c r="L1019" s="39">
        <v>1309155</v>
      </c>
      <c r="P1019" s="78">
        <v>7695512000169</v>
      </c>
    </row>
    <row r="1020" spans="2:16" ht="13.5" customHeight="1" x14ac:dyDescent="0.2">
      <c r="B1020" s="100" t="s">
        <v>30</v>
      </c>
      <c r="C1020" s="92" t="s">
        <v>144</v>
      </c>
      <c r="D1020" s="78">
        <v>7695512000169</v>
      </c>
      <c r="E1020" s="92" t="str">
        <f t="shared" si="15"/>
        <v>07.695.512/0001-69</v>
      </c>
      <c r="F1020" s="99" t="str">
        <f>VLOOKUP(P1020,[1]Plan1!$B$2:$L$546,4,0)&amp;", "&amp;VLOOKUP(P1020,[1]Plan1!$B$2:$L$546,5,0)&amp;", "&amp;VLOOKUP(P1020,[1]Plan1!$B$2:$L$546,6,0)&amp;", "&amp;VLOOKUP(P1020,[1]Plan1!$B$2:$L$546,7,0)&amp;", "&amp;VLOOKUP(P1020,[1]Plan1!$B$2:$L$546,8,0)&amp;", "&amp;VLOOKUP(P1020,[1]Plan1!$B$2:$L$546,9,0)&amp;", CEP "&amp;VLOOKUP(P1020,[1]Plan1!$B$2:$L$546,10,0)&amp;", "&amp;VLOOKUP(P1020,[1]Plan1!$B$2:$L$546,11,0)</f>
        <v>R MARECHAL FLORIANO , 92, , LIRA, ESTANCIA VELHA, RS, CEP 93600-000, BR</v>
      </c>
      <c r="G1020" s="92" t="s">
        <v>2654</v>
      </c>
      <c r="H1020" s="92" t="s">
        <v>1459</v>
      </c>
      <c r="I1020" s="101">
        <v>60</v>
      </c>
      <c r="J1020" s="93"/>
      <c r="K1020" s="94">
        <v>41983</v>
      </c>
      <c r="L1020" s="39">
        <v>1309156</v>
      </c>
      <c r="P1020" s="78">
        <v>7695512000169</v>
      </c>
    </row>
    <row r="1021" spans="2:16" ht="13.5" customHeight="1" x14ac:dyDescent="0.2">
      <c r="B1021" s="100" t="s">
        <v>30</v>
      </c>
      <c r="C1021" s="92" t="s">
        <v>144</v>
      </c>
      <c r="D1021" s="78">
        <v>7695512000169</v>
      </c>
      <c r="E1021" s="92" t="str">
        <f t="shared" si="15"/>
        <v>07.695.512/0001-69</v>
      </c>
      <c r="F1021" s="99" t="str">
        <f>VLOOKUP(P1021,[1]Plan1!$B$2:$L$546,4,0)&amp;", "&amp;VLOOKUP(P1021,[1]Plan1!$B$2:$L$546,5,0)&amp;", "&amp;VLOOKUP(P1021,[1]Plan1!$B$2:$L$546,6,0)&amp;", "&amp;VLOOKUP(P1021,[1]Plan1!$B$2:$L$546,7,0)&amp;", "&amp;VLOOKUP(P1021,[1]Plan1!$B$2:$L$546,8,0)&amp;", "&amp;VLOOKUP(P1021,[1]Plan1!$B$2:$L$546,9,0)&amp;", CEP "&amp;VLOOKUP(P1021,[1]Plan1!$B$2:$L$546,10,0)&amp;", "&amp;VLOOKUP(P1021,[1]Plan1!$B$2:$L$546,11,0)</f>
        <v>R MARECHAL FLORIANO , 92, , LIRA, ESTANCIA VELHA, RS, CEP 93600-000, BR</v>
      </c>
      <c r="G1021" s="92" t="s">
        <v>2654</v>
      </c>
      <c r="H1021" s="92" t="s">
        <v>1460</v>
      </c>
      <c r="I1021" s="101">
        <v>110.16</v>
      </c>
      <c r="J1021" s="93"/>
      <c r="K1021" s="94">
        <v>41990</v>
      </c>
      <c r="L1021" s="39">
        <v>1311168</v>
      </c>
      <c r="P1021" s="78">
        <v>7695512000169</v>
      </c>
    </row>
    <row r="1022" spans="2:16" ht="13.5" customHeight="1" x14ac:dyDescent="0.2">
      <c r="B1022" s="100" t="s">
        <v>30</v>
      </c>
      <c r="C1022" s="92" t="s">
        <v>144</v>
      </c>
      <c r="D1022" s="78">
        <v>7695512000169</v>
      </c>
      <c r="E1022" s="92" t="str">
        <f t="shared" si="15"/>
        <v>07.695.512/0001-69</v>
      </c>
      <c r="F1022" s="99" t="str">
        <f>VLOOKUP(P1022,[1]Plan1!$B$2:$L$546,4,0)&amp;", "&amp;VLOOKUP(P1022,[1]Plan1!$B$2:$L$546,5,0)&amp;", "&amp;VLOOKUP(P1022,[1]Plan1!$B$2:$L$546,6,0)&amp;", "&amp;VLOOKUP(P1022,[1]Plan1!$B$2:$L$546,7,0)&amp;", "&amp;VLOOKUP(P1022,[1]Plan1!$B$2:$L$546,8,0)&amp;", "&amp;VLOOKUP(P1022,[1]Plan1!$B$2:$L$546,9,0)&amp;", CEP "&amp;VLOOKUP(P1022,[1]Plan1!$B$2:$L$546,10,0)&amp;", "&amp;VLOOKUP(P1022,[1]Plan1!$B$2:$L$546,11,0)</f>
        <v>R MARECHAL FLORIANO , 92, , LIRA, ESTANCIA VELHA, RS, CEP 93600-000, BR</v>
      </c>
      <c r="G1022" s="92" t="s">
        <v>2654</v>
      </c>
      <c r="H1022" s="92" t="s">
        <v>1461</v>
      </c>
      <c r="I1022" s="101">
        <v>166.5</v>
      </c>
      <c r="J1022" s="93"/>
      <c r="K1022" s="94">
        <v>41983</v>
      </c>
      <c r="L1022" s="39">
        <v>1310450</v>
      </c>
      <c r="P1022" s="78">
        <v>7695512000169</v>
      </c>
    </row>
    <row r="1023" spans="2:16" ht="13.5" customHeight="1" x14ac:dyDescent="0.2">
      <c r="B1023" s="100" t="s">
        <v>30</v>
      </c>
      <c r="C1023" s="92" t="s">
        <v>144</v>
      </c>
      <c r="D1023" s="78">
        <v>7695512000169</v>
      </c>
      <c r="E1023" s="92" t="str">
        <f t="shared" si="15"/>
        <v>07.695.512/0001-69</v>
      </c>
      <c r="F1023" s="99" t="str">
        <f>VLOOKUP(P1023,[1]Plan1!$B$2:$L$546,4,0)&amp;", "&amp;VLOOKUP(P1023,[1]Plan1!$B$2:$L$546,5,0)&amp;", "&amp;VLOOKUP(P1023,[1]Plan1!$B$2:$L$546,6,0)&amp;", "&amp;VLOOKUP(P1023,[1]Plan1!$B$2:$L$546,7,0)&amp;", "&amp;VLOOKUP(P1023,[1]Plan1!$B$2:$L$546,8,0)&amp;", "&amp;VLOOKUP(P1023,[1]Plan1!$B$2:$L$546,9,0)&amp;", CEP "&amp;VLOOKUP(P1023,[1]Plan1!$B$2:$L$546,10,0)&amp;", "&amp;VLOOKUP(P1023,[1]Plan1!$B$2:$L$546,11,0)</f>
        <v>R MARECHAL FLORIANO , 92, , LIRA, ESTANCIA VELHA, RS, CEP 93600-000, BR</v>
      </c>
      <c r="G1023" s="92" t="s">
        <v>2654</v>
      </c>
      <c r="H1023" s="92" t="s">
        <v>1462</v>
      </c>
      <c r="I1023" s="101">
        <v>150</v>
      </c>
      <c r="J1023" s="93"/>
      <c r="K1023" s="94">
        <v>41983</v>
      </c>
      <c r="L1023" s="39">
        <v>1310451</v>
      </c>
      <c r="P1023" s="78">
        <v>7695512000169</v>
      </c>
    </row>
    <row r="1024" spans="2:16" ht="13.5" customHeight="1" x14ac:dyDescent="0.2">
      <c r="B1024" s="100" t="s">
        <v>30</v>
      </c>
      <c r="C1024" s="92" t="s">
        <v>144</v>
      </c>
      <c r="D1024" s="78">
        <v>7695512000169</v>
      </c>
      <c r="E1024" s="92" t="str">
        <f t="shared" si="15"/>
        <v>07.695.512/0001-69</v>
      </c>
      <c r="F1024" s="99" t="str">
        <f>VLOOKUP(P1024,[1]Plan1!$B$2:$L$546,4,0)&amp;", "&amp;VLOOKUP(P1024,[1]Plan1!$B$2:$L$546,5,0)&amp;", "&amp;VLOOKUP(P1024,[1]Plan1!$B$2:$L$546,6,0)&amp;", "&amp;VLOOKUP(P1024,[1]Plan1!$B$2:$L$546,7,0)&amp;", "&amp;VLOOKUP(P1024,[1]Plan1!$B$2:$L$546,8,0)&amp;", "&amp;VLOOKUP(P1024,[1]Plan1!$B$2:$L$546,9,0)&amp;", CEP "&amp;VLOOKUP(P1024,[1]Plan1!$B$2:$L$546,10,0)&amp;", "&amp;VLOOKUP(P1024,[1]Plan1!$B$2:$L$546,11,0)</f>
        <v>R MARECHAL FLORIANO , 92, , LIRA, ESTANCIA VELHA, RS, CEP 93600-000, BR</v>
      </c>
      <c r="G1024" s="92" t="s">
        <v>2654</v>
      </c>
      <c r="H1024" s="92" t="s">
        <v>1463</v>
      </c>
      <c r="I1024" s="101">
        <v>384.4</v>
      </c>
      <c r="J1024" s="93"/>
      <c r="K1024" s="94">
        <v>41990</v>
      </c>
      <c r="L1024" s="39">
        <v>1311169</v>
      </c>
      <c r="P1024" s="78">
        <v>7695512000169</v>
      </c>
    </row>
    <row r="1025" spans="2:16" ht="13.5" customHeight="1" x14ac:dyDescent="0.2">
      <c r="B1025" s="100" t="s">
        <v>30</v>
      </c>
      <c r="C1025" s="92" t="s">
        <v>144</v>
      </c>
      <c r="D1025" s="78">
        <v>7695512000169</v>
      </c>
      <c r="E1025" s="92" t="str">
        <f t="shared" si="15"/>
        <v>07.695.512/0001-69</v>
      </c>
      <c r="F1025" s="99" t="str">
        <f>VLOOKUP(P1025,[1]Plan1!$B$2:$L$546,4,0)&amp;", "&amp;VLOOKUP(P1025,[1]Plan1!$B$2:$L$546,5,0)&amp;", "&amp;VLOOKUP(P1025,[1]Plan1!$B$2:$L$546,6,0)&amp;", "&amp;VLOOKUP(P1025,[1]Plan1!$B$2:$L$546,7,0)&amp;", "&amp;VLOOKUP(P1025,[1]Plan1!$B$2:$L$546,8,0)&amp;", "&amp;VLOOKUP(P1025,[1]Plan1!$B$2:$L$546,9,0)&amp;", CEP "&amp;VLOOKUP(P1025,[1]Plan1!$B$2:$L$546,10,0)&amp;", "&amp;VLOOKUP(P1025,[1]Plan1!$B$2:$L$546,11,0)</f>
        <v>R MARECHAL FLORIANO , 92, , LIRA, ESTANCIA VELHA, RS, CEP 93600-000, BR</v>
      </c>
      <c r="G1025" s="92" t="s">
        <v>2654</v>
      </c>
      <c r="H1025" s="92" t="s">
        <v>1464</v>
      </c>
      <c r="I1025" s="101">
        <v>166.5</v>
      </c>
      <c r="J1025" s="93"/>
      <c r="K1025" s="94">
        <v>41983</v>
      </c>
      <c r="L1025" s="39">
        <v>1310452</v>
      </c>
      <c r="P1025" s="78">
        <v>7695512000169</v>
      </c>
    </row>
    <row r="1026" spans="2:16" ht="13.5" customHeight="1" x14ac:dyDescent="0.2">
      <c r="B1026" s="100" t="s">
        <v>30</v>
      </c>
      <c r="C1026" s="92" t="s">
        <v>144</v>
      </c>
      <c r="D1026" s="78">
        <v>7695512000169</v>
      </c>
      <c r="E1026" s="92" t="str">
        <f t="shared" si="15"/>
        <v>07.695.512/0001-69</v>
      </c>
      <c r="F1026" s="99" t="str">
        <f>VLOOKUP(P1026,[1]Plan1!$B$2:$L$546,4,0)&amp;", "&amp;VLOOKUP(P1026,[1]Plan1!$B$2:$L$546,5,0)&amp;", "&amp;VLOOKUP(P1026,[1]Plan1!$B$2:$L$546,6,0)&amp;", "&amp;VLOOKUP(P1026,[1]Plan1!$B$2:$L$546,7,0)&amp;", "&amp;VLOOKUP(P1026,[1]Plan1!$B$2:$L$546,8,0)&amp;", "&amp;VLOOKUP(P1026,[1]Plan1!$B$2:$L$546,9,0)&amp;", CEP "&amp;VLOOKUP(P1026,[1]Plan1!$B$2:$L$546,10,0)&amp;", "&amp;VLOOKUP(P1026,[1]Plan1!$B$2:$L$546,11,0)</f>
        <v>R MARECHAL FLORIANO , 92, , LIRA, ESTANCIA VELHA, RS, CEP 93600-000, BR</v>
      </c>
      <c r="G1026" s="92" t="s">
        <v>2654</v>
      </c>
      <c r="H1026" s="92" t="s">
        <v>1465</v>
      </c>
      <c r="I1026" s="101">
        <v>68.28</v>
      </c>
      <c r="J1026" s="93"/>
      <c r="K1026" s="94">
        <v>41983</v>
      </c>
      <c r="L1026" s="39">
        <v>1310453</v>
      </c>
      <c r="P1026" s="78">
        <v>7695512000169</v>
      </c>
    </row>
    <row r="1027" spans="2:16" ht="13.5" customHeight="1" x14ac:dyDescent="0.2">
      <c r="B1027" s="100" t="s">
        <v>30</v>
      </c>
      <c r="C1027" s="92" t="s">
        <v>144</v>
      </c>
      <c r="D1027" s="78">
        <v>7695512000169</v>
      </c>
      <c r="E1027" s="92" t="str">
        <f t="shared" si="15"/>
        <v>07.695.512/0001-69</v>
      </c>
      <c r="F1027" s="99" t="str">
        <f>VLOOKUP(P1027,[1]Plan1!$B$2:$L$546,4,0)&amp;", "&amp;VLOOKUP(P1027,[1]Plan1!$B$2:$L$546,5,0)&amp;", "&amp;VLOOKUP(P1027,[1]Plan1!$B$2:$L$546,6,0)&amp;", "&amp;VLOOKUP(P1027,[1]Plan1!$B$2:$L$546,7,0)&amp;", "&amp;VLOOKUP(P1027,[1]Plan1!$B$2:$L$546,8,0)&amp;", "&amp;VLOOKUP(P1027,[1]Plan1!$B$2:$L$546,9,0)&amp;", CEP "&amp;VLOOKUP(P1027,[1]Plan1!$B$2:$L$546,10,0)&amp;", "&amp;VLOOKUP(P1027,[1]Plan1!$B$2:$L$546,11,0)</f>
        <v>R MARECHAL FLORIANO , 92, , LIRA, ESTANCIA VELHA, RS, CEP 93600-000, BR</v>
      </c>
      <c r="G1027" s="92" t="s">
        <v>2654</v>
      </c>
      <c r="H1027" s="92" t="s">
        <v>1466</v>
      </c>
      <c r="I1027" s="101">
        <v>400</v>
      </c>
      <c r="J1027" s="93"/>
      <c r="K1027" s="94">
        <v>41996</v>
      </c>
      <c r="L1027" s="39">
        <v>1312922</v>
      </c>
      <c r="P1027" s="78">
        <v>7695512000169</v>
      </c>
    </row>
    <row r="1028" spans="2:16" ht="13.5" customHeight="1" x14ac:dyDescent="0.2">
      <c r="B1028" s="100" t="s">
        <v>30</v>
      </c>
      <c r="C1028" s="92" t="s">
        <v>144</v>
      </c>
      <c r="D1028" s="78">
        <v>7695512000169</v>
      </c>
      <c r="E1028" s="92" t="str">
        <f t="shared" si="15"/>
        <v>07.695.512/0001-69</v>
      </c>
      <c r="F1028" s="99" t="str">
        <f>VLOOKUP(P1028,[1]Plan1!$B$2:$L$546,4,0)&amp;", "&amp;VLOOKUP(P1028,[1]Plan1!$B$2:$L$546,5,0)&amp;", "&amp;VLOOKUP(P1028,[1]Plan1!$B$2:$L$546,6,0)&amp;", "&amp;VLOOKUP(P1028,[1]Plan1!$B$2:$L$546,7,0)&amp;", "&amp;VLOOKUP(P1028,[1]Plan1!$B$2:$L$546,8,0)&amp;", "&amp;VLOOKUP(P1028,[1]Plan1!$B$2:$L$546,9,0)&amp;", CEP "&amp;VLOOKUP(P1028,[1]Plan1!$B$2:$L$546,10,0)&amp;", "&amp;VLOOKUP(P1028,[1]Plan1!$B$2:$L$546,11,0)</f>
        <v>R MARECHAL FLORIANO , 92, , LIRA, ESTANCIA VELHA, RS, CEP 93600-000, BR</v>
      </c>
      <c r="G1028" s="92" t="s">
        <v>2654</v>
      </c>
      <c r="H1028" s="92" t="s">
        <v>1467</v>
      </c>
      <c r="I1028" s="101">
        <v>20</v>
      </c>
      <c r="J1028" s="93"/>
      <c r="K1028" s="94">
        <v>41992</v>
      </c>
      <c r="L1028" s="39">
        <v>1311170</v>
      </c>
      <c r="P1028" s="78">
        <v>7695512000169</v>
      </c>
    </row>
    <row r="1029" spans="2:16" ht="13.5" customHeight="1" x14ac:dyDescent="0.2">
      <c r="B1029" s="100" t="s">
        <v>30</v>
      </c>
      <c r="C1029" s="92" t="s">
        <v>144</v>
      </c>
      <c r="D1029" s="78">
        <v>7695512000169</v>
      </c>
      <c r="E1029" s="92" t="str">
        <f t="shared" si="15"/>
        <v>07.695.512/0001-69</v>
      </c>
      <c r="F1029" s="99" t="str">
        <f>VLOOKUP(P1029,[1]Plan1!$B$2:$L$546,4,0)&amp;", "&amp;VLOOKUP(P1029,[1]Plan1!$B$2:$L$546,5,0)&amp;", "&amp;VLOOKUP(P1029,[1]Plan1!$B$2:$L$546,6,0)&amp;", "&amp;VLOOKUP(P1029,[1]Plan1!$B$2:$L$546,7,0)&amp;", "&amp;VLOOKUP(P1029,[1]Plan1!$B$2:$L$546,8,0)&amp;", "&amp;VLOOKUP(P1029,[1]Plan1!$B$2:$L$546,9,0)&amp;", CEP "&amp;VLOOKUP(P1029,[1]Plan1!$B$2:$L$546,10,0)&amp;", "&amp;VLOOKUP(P1029,[1]Plan1!$B$2:$L$546,11,0)</f>
        <v>R MARECHAL FLORIANO , 92, , LIRA, ESTANCIA VELHA, RS, CEP 93600-000, BR</v>
      </c>
      <c r="G1029" s="92" t="s">
        <v>2654</v>
      </c>
      <c r="H1029" s="92" t="s">
        <v>1468</v>
      </c>
      <c r="I1029" s="101">
        <v>480</v>
      </c>
      <c r="J1029" s="93"/>
      <c r="K1029" s="94">
        <v>41996</v>
      </c>
      <c r="L1029" s="39">
        <v>1311171</v>
      </c>
      <c r="P1029" s="78">
        <v>7695512000169</v>
      </c>
    </row>
    <row r="1030" spans="2:16" ht="13.5" customHeight="1" x14ac:dyDescent="0.2">
      <c r="B1030" s="100" t="s">
        <v>30</v>
      </c>
      <c r="C1030" s="92" t="s">
        <v>144</v>
      </c>
      <c r="D1030" s="78">
        <v>7695512000169</v>
      </c>
      <c r="E1030" s="92" t="str">
        <f t="shared" ref="E1030:E1093" si="16">IF(LEN(P1030),TEXT(P1030,"00"".""000"".""000""/""0000""-""00"),P1030)</f>
        <v>07.695.512/0001-69</v>
      </c>
      <c r="F1030" s="99" t="str">
        <f>VLOOKUP(P1030,[1]Plan1!$B$2:$L$546,4,0)&amp;", "&amp;VLOOKUP(P1030,[1]Plan1!$B$2:$L$546,5,0)&amp;", "&amp;VLOOKUP(P1030,[1]Plan1!$B$2:$L$546,6,0)&amp;", "&amp;VLOOKUP(P1030,[1]Plan1!$B$2:$L$546,7,0)&amp;", "&amp;VLOOKUP(P1030,[1]Plan1!$B$2:$L$546,8,0)&amp;", "&amp;VLOOKUP(P1030,[1]Plan1!$B$2:$L$546,9,0)&amp;", CEP "&amp;VLOOKUP(P1030,[1]Plan1!$B$2:$L$546,10,0)&amp;", "&amp;VLOOKUP(P1030,[1]Plan1!$B$2:$L$546,11,0)</f>
        <v>R MARECHAL FLORIANO , 92, , LIRA, ESTANCIA VELHA, RS, CEP 93600-000, BR</v>
      </c>
      <c r="G1030" s="92" t="s">
        <v>2654</v>
      </c>
      <c r="H1030" s="92" t="s">
        <v>1469</v>
      </c>
      <c r="I1030" s="101">
        <v>214.27</v>
      </c>
      <c r="J1030" s="93"/>
      <c r="K1030" s="94">
        <v>41990</v>
      </c>
      <c r="L1030" s="39">
        <v>1310863</v>
      </c>
      <c r="P1030" s="78">
        <v>7695512000169</v>
      </c>
    </row>
    <row r="1031" spans="2:16" ht="13.5" customHeight="1" x14ac:dyDescent="0.2">
      <c r="B1031" s="100" t="s">
        <v>30</v>
      </c>
      <c r="C1031" s="92" t="s">
        <v>144</v>
      </c>
      <c r="D1031" s="78">
        <v>7695512000169</v>
      </c>
      <c r="E1031" s="92" t="str">
        <f t="shared" si="16"/>
        <v>07.695.512/0001-69</v>
      </c>
      <c r="F1031" s="99" t="str">
        <f>VLOOKUP(P1031,[1]Plan1!$B$2:$L$546,4,0)&amp;", "&amp;VLOOKUP(P1031,[1]Plan1!$B$2:$L$546,5,0)&amp;", "&amp;VLOOKUP(P1031,[1]Plan1!$B$2:$L$546,6,0)&amp;", "&amp;VLOOKUP(P1031,[1]Plan1!$B$2:$L$546,7,0)&amp;", "&amp;VLOOKUP(P1031,[1]Plan1!$B$2:$L$546,8,0)&amp;", "&amp;VLOOKUP(P1031,[1]Plan1!$B$2:$L$546,9,0)&amp;", CEP "&amp;VLOOKUP(P1031,[1]Plan1!$B$2:$L$546,10,0)&amp;", "&amp;VLOOKUP(P1031,[1]Plan1!$B$2:$L$546,11,0)</f>
        <v>R MARECHAL FLORIANO , 92, , LIRA, ESTANCIA VELHA, RS, CEP 93600-000, BR</v>
      </c>
      <c r="G1031" s="92" t="s">
        <v>2654</v>
      </c>
      <c r="H1031" s="92" t="s">
        <v>1470</v>
      </c>
      <c r="I1031" s="101">
        <v>73.680000000000007</v>
      </c>
      <c r="J1031" s="93"/>
      <c r="K1031" s="94">
        <v>41990</v>
      </c>
      <c r="L1031" s="39">
        <v>1310864</v>
      </c>
      <c r="P1031" s="78">
        <v>7695512000169</v>
      </c>
    </row>
    <row r="1032" spans="2:16" ht="13.5" customHeight="1" x14ac:dyDescent="0.2">
      <c r="B1032" s="100" t="s">
        <v>30</v>
      </c>
      <c r="C1032" s="92" t="s">
        <v>144</v>
      </c>
      <c r="D1032" s="78">
        <v>7695512000169</v>
      </c>
      <c r="E1032" s="92" t="str">
        <f t="shared" si="16"/>
        <v>07.695.512/0001-69</v>
      </c>
      <c r="F1032" s="99" t="str">
        <f>VLOOKUP(P1032,[1]Plan1!$B$2:$L$546,4,0)&amp;", "&amp;VLOOKUP(P1032,[1]Plan1!$B$2:$L$546,5,0)&amp;", "&amp;VLOOKUP(P1032,[1]Plan1!$B$2:$L$546,6,0)&amp;", "&amp;VLOOKUP(P1032,[1]Plan1!$B$2:$L$546,7,0)&amp;", "&amp;VLOOKUP(P1032,[1]Plan1!$B$2:$L$546,8,0)&amp;", "&amp;VLOOKUP(P1032,[1]Plan1!$B$2:$L$546,9,0)&amp;", CEP "&amp;VLOOKUP(P1032,[1]Plan1!$B$2:$L$546,10,0)&amp;", "&amp;VLOOKUP(P1032,[1]Plan1!$B$2:$L$546,11,0)</f>
        <v>R MARECHAL FLORIANO , 92, , LIRA, ESTANCIA VELHA, RS, CEP 93600-000, BR</v>
      </c>
      <c r="G1032" s="92" t="s">
        <v>2654</v>
      </c>
      <c r="H1032" s="92" t="s">
        <v>1471</v>
      </c>
      <c r="I1032" s="101">
        <v>300</v>
      </c>
      <c r="J1032" s="93"/>
      <c r="K1032" s="94">
        <v>41998</v>
      </c>
      <c r="L1032" s="39">
        <v>1312648</v>
      </c>
      <c r="P1032" s="78">
        <v>7695512000169</v>
      </c>
    </row>
    <row r="1033" spans="2:16" ht="13.5" customHeight="1" x14ac:dyDescent="0.2">
      <c r="B1033" s="100" t="s">
        <v>30</v>
      </c>
      <c r="C1033" s="92" t="s">
        <v>144</v>
      </c>
      <c r="D1033" s="78">
        <v>7695512000169</v>
      </c>
      <c r="E1033" s="92" t="str">
        <f t="shared" si="16"/>
        <v>07.695.512/0001-69</v>
      </c>
      <c r="F1033" s="99" t="str">
        <f>VLOOKUP(P1033,[1]Plan1!$B$2:$L$546,4,0)&amp;", "&amp;VLOOKUP(P1033,[1]Plan1!$B$2:$L$546,5,0)&amp;", "&amp;VLOOKUP(P1033,[1]Plan1!$B$2:$L$546,6,0)&amp;", "&amp;VLOOKUP(P1033,[1]Plan1!$B$2:$L$546,7,0)&amp;", "&amp;VLOOKUP(P1033,[1]Plan1!$B$2:$L$546,8,0)&amp;", "&amp;VLOOKUP(P1033,[1]Plan1!$B$2:$L$546,9,0)&amp;", CEP "&amp;VLOOKUP(P1033,[1]Plan1!$B$2:$L$546,10,0)&amp;", "&amp;VLOOKUP(P1033,[1]Plan1!$B$2:$L$546,11,0)</f>
        <v>R MARECHAL FLORIANO , 92, , LIRA, ESTANCIA VELHA, RS, CEP 93600-000, BR</v>
      </c>
      <c r="G1033" s="92" t="s">
        <v>2654</v>
      </c>
      <c r="H1033" s="92" t="s">
        <v>1472</v>
      </c>
      <c r="I1033" s="101">
        <v>20</v>
      </c>
      <c r="J1033" s="93"/>
      <c r="K1033" s="94">
        <v>41998</v>
      </c>
      <c r="L1033" s="39">
        <v>1312649</v>
      </c>
      <c r="P1033" s="78">
        <v>7695512000169</v>
      </c>
    </row>
    <row r="1034" spans="2:16" ht="13.5" customHeight="1" x14ac:dyDescent="0.2">
      <c r="B1034" s="100" t="s">
        <v>30</v>
      </c>
      <c r="C1034" s="92" t="s">
        <v>144</v>
      </c>
      <c r="D1034" s="78">
        <v>7695512000169</v>
      </c>
      <c r="E1034" s="92" t="str">
        <f t="shared" si="16"/>
        <v>07.695.512/0001-69</v>
      </c>
      <c r="F1034" s="99" t="str">
        <f>VLOOKUP(P1034,[1]Plan1!$B$2:$L$546,4,0)&amp;", "&amp;VLOOKUP(P1034,[1]Plan1!$B$2:$L$546,5,0)&amp;", "&amp;VLOOKUP(P1034,[1]Plan1!$B$2:$L$546,6,0)&amp;", "&amp;VLOOKUP(P1034,[1]Plan1!$B$2:$L$546,7,0)&amp;", "&amp;VLOOKUP(P1034,[1]Plan1!$B$2:$L$546,8,0)&amp;", "&amp;VLOOKUP(P1034,[1]Plan1!$B$2:$L$546,9,0)&amp;", CEP "&amp;VLOOKUP(P1034,[1]Plan1!$B$2:$L$546,10,0)&amp;", "&amp;VLOOKUP(P1034,[1]Plan1!$B$2:$L$546,11,0)</f>
        <v>R MARECHAL FLORIANO , 92, , LIRA, ESTANCIA VELHA, RS, CEP 93600-000, BR</v>
      </c>
      <c r="G1034" s="92" t="s">
        <v>2654</v>
      </c>
      <c r="H1034" s="92" t="s">
        <v>1473</v>
      </c>
      <c r="I1034" s="101">
        <v>180</v>
      </c>
      <c r="J1034" s="93"/>
      <c r="K1034" s="94">
        <v>41998</v>
      </c>
      <c r="L1034" s="39">
        <v>1312650</v>
      </c>
      <c r="P1034" s="78">
        <v>7695512000169</v>
      </c>
    </row>
    <row r="1035" spans="2:16" ht="13.5" customHeight="1" x14ac:dyDescent="0.2">
      <c r="B1035" s="100" t="s">
        <v>30</v>
      </c>
      <c r="C1035" s="92" t="s">
        <v>144</v>
      </c>
      <c r="D1035" s="78">
        <v>7695512000169</v>
      </c>
      <c r="E1035" s="92" t="str">
        <f t="shared" si="16"/>
        <v>07.695.512/0001-69</v>
      </c>
      <c r="F1035" s="99" t="str">
        <f>VLOOKUP(P1035,[1]Plan1!$B$2:$L$546,4,0)&amp;", "&amp;VLOOKUP(P1035,[1]Plan1!$B$2:$L$546,5,0)&amp;", "&amp;VLOOKUP(P1035,[1]Plan1!$B$2:$L$546,6,0)&amp;", "&amp;VLOOKUP(P1035,[1]Plan1!$B$2:$L$546,7,0)&amp;", "&amp;VLOOKUP(P1035,[1]Plan1!$B$2:$L$546,8,0)&amp;", "&amp;VLOOKUP(P1035,[1]Plan1!$B$2:$L$546,9,0)&amp;", CEP "&amp;VLOOKUP(P1035,[1]Plan1!$B$2:$L$546,10,0)&amp;", "&amp;VLOOKUP(P1035,[1]Plan1!$B$2:$L$546,11,0)</f>
        <v>R MARECHAL FLORIANO , 92, , LIRA, ESTANCIA VELHA, RS, CEP 93600-000, BR</v>
      </c>
      <c r="G1035" s="92" t="s">
        <v>2654</v>
      </c>
      <c r="H1035" s="92" t="s">
        <v>1474</v>
      </c>
      <c r="I1035" s="101">
        <v>73.790000000000006</v>
      </c>
      <c r="J1035" s="93"/>
      <c r="K1035" s="94">
        <v>41990</v>
      </c>
      <c r="L1035" s="39">
        <v>1311172</v>
      </c>
      <c r="P1035" s="78">
        <v>7695512000169</v>
      </c>
    </row>
    <row r="1036" spans="2:16" ht="13.5" customHeight="1" x14ac:dyDescent="0.2">
      <c r="B1036" s="100" t="s">
        <v>30</v>
      </c>
      <c r="C1036" s="92" t="s">
        <v>144</v>
      </c>
      <c r="D1036" s="78">
        <v>7695512000169</v>
      </c>
      <c r="E1036" s="92" t="str">
        <f t="shared" si="16"/>
        <v>07.695.512/0001-69</v>
      </c>
      <c r="F1036" s="99" t="str">
        <f>VLOOKUP(P1036,[1]Plan1!$B$2:$L$546,4,0)&amp;", "&amp;VLOOKUP(P1036,[1]Plan1!$B$2:$L$546,5,0)&amp;", "&amp;VLOOKUP(P1036,[1]Plan1!$B$2:$L$546,6,0)&amp;", "&amp;VLOOKUP(P1036,[1]Plan1!$B$2:$L$546,7,0)&amp;", "&amp;VLOOKUP(P1036,[1]Plan1!$B$2:$L$546,8,0)&amp;", "&amp;VLOOKUP(P1036,[1]Plan1!$B$2:$L$546,9,0)&amp;", CEP "&amp;VLOOKUP(P1036,[1]Plan1!$B$2:$L$546,10,0)&amp;", "&amp;VLOOKUP(P1036,[1]Plan1!$B$2:$L$546,11,0)</f>
        <v>R MARECHAL FLORIANO , 92, , LIRA, ESTANCIA VELHA, RS, CEP 93600-000, BR</v>
      </c>
      <c r="G1036" s="92" t="s">
        <v>2654</v>
      </c>
      <c r="H1036" s="92" t="s">
        <v>1475</v>
      </c>
      <c r="I1036" s="101">
        <v>124.59</v>
      </c>
      <c r="J1036" s="93"/>
      <c r="K1036" s="94">
        <v>41990</v>
      </c>
      <c r="L1036" s="39">
        <v>1311173</v>
      </c>
      <c r="P1036" s="78">
        <v>7695512000169</v>
      </c>
    </row>
    <row r="1037" spans="2:16" ht="13.5" customHeight="1" x14ac:dyDescent="0.2">
      <c r="B1037" s="100" t="s">
        <v>30</v>
      </c>
      <c r="C1037" s="92" t="s">
        <v>144</v>
      </c>
      <c r="D1037" s="78">
        <v>7695512000169</v>
      </c>
      <c r="E1037" s="92" t="str">
        <f t="shared" si="16"/>
        <v>07.695.512/0001-69</v>
      </c>
      <c r="F1037" s="99" t="str">
        <f>VLOOKUP(P1037,[1]Plan1!$B$2:$L$546,4,0)&amp;", "&amp;VLOOKUP(P1037,[1]Plan1!$B$2:$L$546,5,0)&amp;", "&amp;VLOOKUP(P1037,[1]Plan1!$B$2:$L$546,6,0)&amp;", "&amp;VLOOKUP(P1037,[1]Plan1!$B$2:$L$546,7,0)&amp;", "&amp;VLOOKUP(P1037,[1]Plan1!$B$2:$L$546,8,0)&amp;", "&amp;VLOOKUP(P1037,[1]Plan1!$B$2:$L$546,9,0)&amp;", CEP "&amp;VLOOKUP(P1037,[1]Plan1!$B$2:$L$546,10,0)&amp;", "&amp;VLOOKUP(P1037,[1]Plan1!$B$2:$L$546,11,0)</f>
        <v>R MARECHAL FLORIANO , 92, , LIRA, ESTANCIA VELHA, RS, CEP 93600-000, BR</v>
      </c>
      <c r="G1037" s="92" t="s">
        <v>2654</v>
      </c>
      <c r="H1037" s="92" t="s">
        <v>1476</v>
      </c>
      <c r="I1037" s="101">
        <v>103.9</v>
      </c>
      <c r="J1037" s="93"/>
      <c r="K1037" s="94">
        <v>42009</v>
      </c>
      <c r="L1037" s="39">
        <v>1314347</v>
      </c>
      <c r="P1037" s="78">
        <v>7695512000169</v>
      </c>
    </row>
    <row r="1038" spans="2:16" ht="13.5" customHeight="1" x14ac:dyDescent="0.2">
      <c r="B1038" s="100" t="s">
        <v>30</v>
      </c>
      <c r="C1038" s="92" t="s">
        <v>144</v>
      </c>
      <c r="D1038" s="78">
        <v>7695512000169</v>
      </c>
      <c r="E1038" s="92" t="str">
        <f t="shared" si="16"/>
        <v>07.695.512/0001-69</v>
      </c>
      <c r="F1038" s="99" t="str">
        <f>VLOOKUP(P1038,[1]Plan1!$B$2:$L$546,4,0)&amp;", "&amp;VLOOKUP(P1038,[1]Plan1!$B$2:$L$546,5,0)&amp;", "&amp;VLOOKUP(P1038,[1]Plan1!$B$2:$L$546,6,0)&amp;", "&amp;VLOOKUP(P1038,[1]Plan1!$B$2:$L$546,7,0)&amp;", "&amp;VLOOKUP(P1038,[1]Plan1!$B$2:$L$546,8,0)&amp;", "&amp;VLOOKUP(P1038,[1]Plan1!$B$2:$L$546,9,0)&amp;", CEP "&amp;VLOOKUP(P1038,[1]Plan1!$B$2:$L$546,10,0)&amp;", "&amp;VLOOKUP(P1038,[1]Plan1!$B$2:$L$546,11,0)</f>
        <v>R MARECHAL FLORIANO , 92, , LIRA, ESTANCIA VELHA, RS, CEP 93600-000, BR</v>
      </c>
      <c r="G1038" s="92" t="s">
        <v>2654</v>
      </c>
      <c r="H1038" s="92" t="s">
        <v>1477</v>
      </c>
      <c r="I1038" s="101">
        <v>61.05</v>
      </c>
      <c r="J1038" s="93"/>
      <c r="K1038" s="94">
        <v>42009</v>
      </c>
      <c r="L1038" s="39">
        <v>1316968</v>
      </c>
      <c r="P1038" s="78">
        <v>7695512000169</v>
      </c>
    </row>
    <row r="1039" spans="2:16" ht="13.5" customHeight="1" x14ac:dyDescent="0.2">
      <c r="B1039" s="100" t="s">
        <v>30</v>
      </c>
      <c r="C1039" s="92" t="s">
        <v>144</v>
      </c>
      <c r="D1039" s="78">
        <v>7695512000169</v>
      </c>
      <c r="E1039" s="92" t="str">
        <f t="shared" si="16"/>
        <v>07.695.512/0001-69</v>
      </c>
      <c r="F1039" s="99" t="str">
        <f>VLOOKUP(P1039,[1]Plan1!$B$2:$L$546,4,0)&amp;", "&amp;VLOOKUP(P1039,[1]Plan1!$B$2:$L$546,5,0)&amp;", "&amp;VLOOKUP(P1039,[1]Plan1!$B$2:$L$546,6,0)&amp;", "&amp;VLOOKUP(P1039,[1]Plan1!$B$2:$L$546,7,0)&amp;", "&amp;VLOOKUP(P1039,[1]Plan1!$B$2:$L$546,8,0)&amp;", "&amp;VLOOKUP(P1039,[1]Plan1!$B$2:$L$546,9,0)&amp;", CEP "&amp;VLOOKUP(P1039,[1]Plan1!$B$2:$L$546,10,0)&amp;", "&amp;VLOOKUP(P1039,[1]Plan1!$B$2:$L$546,11,0)</f>
        <v>R MARECHAL FLORIANO , 92, , LIRA, ESTANCIA VELHA, RS, CEP 93600-000, BR</v>
      </c>
      <c r="G1039" s="92" t="s">
        <v>2654</v>
      </c>
      <c r="H1039" s="92" t="s">
        <v>1478</v>
      </c>
      <c r="I1039" s="101">
        <v>80.989999999999995</v>
      </c>
      <c r="J1039" s="93"/>
      <c r="K1039" s="94">
        <v>42009</v>
      </c>
      <c r="L1039" s="39">
        <v>1314348</v>
      </c>
      <c r="P1039" s="78">
        <v>7695512000169</v>
      </c>
    </row>
    <row r="1040" spans="2:16" ht="13.5" customHeight="1" x14ac:dyDescent="0.2">
      <c r="B1040" s="100" t="s">
        <v>30</v>
      </c>
      <c r="C1040" s="92" t="s">
        <v>144</v>
      </c>
      <c r="D1040" s="78">
        <v>7695512000169</v>
      </c>
      <c r="E1040" s="92" t="str">
        <f t="shared" si="16"/>
        <v>07.695.512/0001-69</v>
      </c>
      <c r="F1040" s="99" t="str">
        <f>VLOOKUP(P1040,[1]Plan1!$B$2:$L$546,4,0)&amp;", "&amp;VLOOKUP(P1040,[1]Plan1!$B$2:$L$546,5,0)&amp;", "&amp;VLOOKUP(P1040,[1]Plan1!$B$2:$L$546,6,0)&amp;", "&amp;VLOOKUP(P1040,[1]Plan1!$B$2:$L$546,7,0)&amp;", "&amp;VLOOKUP(P1040,[1]Plan1!$B$2:$L$546,8,0)&amp;", "&amp;VLOOKUP(P1040,[1]Plan1!$B$2:$L$546,9,0)&amp;", CEP "&amp;VLOOKUP(P1040,[1]Plan1!$B$2:$L$546,10,0)&amp;", "&amp;VLOOKUP(P1040,[1]Plan1!$B$2:$L$546,11,0)</f>
        <v>R MARECHAL FLORIANO , 92, , LIRA, ESTANCIA VELHA, RS, CEP 93600-000, BR</v>
      </c>
      <c r="G1040" s="92" t="s">
        <v>2654</v>
      </c>
      <c r="H1040" s="92" t="s">
        <v>1479</v>
      </c>
      <c r="I1040" s="101">
        <v>68.33</v>
      </c>
      <c r="J1040" s="93"/>
      <c r="K1040" s="94">
        <v>42009</v>
      </c>
      <c r="L1040" s="39">
        <v>1314349</v>
      </c>
      <c r="P1040" s="78">
        <v>7695512000169</v>
      </c>
    </row>
    <row r="1041" spans="2:16" ht="13.5" customHeight="1" x14ac:dyDescent="0.2">
      <c r="B1041" s="100" t="s">
        <v>30</v>
      </c>
      <c r="C1041" s="92" t="s">
        <v>144</v>
      </c>
      <c r="D1041" s="78">
        <v>7695512000169</v>
      </c>
      <c r="E1041" s="92" t="str">
        <f t="shared" si="16"/>
        <v>07.695.512/0001-69</v>
      </c>
      <c r="F1041" s="99" t="str">
        <f>VLOOKUP(P1041,[1]Plan1!$B$2:$L$546,4,0)&amp;", "&amp;VLOOKUP(P1041,[1]Plan1!$B$2:$L$546,5,0)&amp;", "&amp;VLOOKUP(P1041,[1]Plan1!$B$2:$L$546,6,0)&amp;", "&amp;VLOOKUP(P1041,[1]Plan1!$B$2:$L$546,7,0)&amp;", "&amp;VLOOKUP(P1041,[1]Plan1!$B$2:$L$546,8,0)&amp;", "&amp;VLOOKUP(P1041,[1]Plan1!$B$2:$L$546,9,0)&amp;", CEP "&amp;VLOOKUP(P1041,[1]Plan1!$B$2:$L$546,10,0)&amp;", "&amp;VLOOKUP(P1041,[1]Plan1!$B$2:$L$546,11,0)</f>
        <v>R MARECHAL FLORIANO , 92, , LIRA, ESTANCIA VELHA, RS, CEP 93600-000, BR</v>
      </c>
      <c r="G1041" s="92" t="s">
        <v>2654</v>
      </c>
      <c r="H1041" s="92" t="s">
        <v>1480</v>
      </c>
      <c r="I1041" s="101">
        <v>103.9</v>
      </c>
      <c r="J1041" s="93"/>
      <c r="K1041" s="94">
        <v>42009</v>
      </c>
      <c r="L1041" s="39">
        <v>1314350</v>
      </c>
      <c r="P1041" s="78">
        <v>7695512000169</v>
      </c>
    </row>
    <row r="1042" spans="2:16" ht="13.5" customHeight="1" x14ac:dyDescent="0.2">
      <c r="B1042" s="100" t="s">
        <v>30</v>
      </c>
      <c r="C1042" s="92" t="s">
        <v>144</v>
      </c>
      <c r="D1042" s="78">
        <v>7695512000169</v>
      </c>
      <c r="E1042" s="92" t="str">
        <f t="shared" si="16"/>
        <v>07.695.512/0001-69</v>
      </c>
      <c r="F1042" s="99" t="str">
        <f>VLOOKUP(P1042,[1]Plan1!$B$2:$L$546,4,0)&amp;", "&amp;VLOOKUP(P1042,[1]Plan1!$B$2:$L$546,5,0)&amp;", "&amp;VLOOKUP(P1042,[1]Plan1!$B$2:$L$546,6,0)&amp;", "&amp;VLOOKUP(P1042,[1]Plan1!$B$2:$L$546,7,0)&amp;", "&amp;VLOOKUP(P1042,[1]Plan1!$B$2:$L$546,8,0)&amp;", "&amp;VLOOKUP(P1042,[1]Plan1!$B$2:$L$546,9,0)&amp;", CEP "&amp;VLOOKUP(P1042,[1]Plan1!$B$2:$L$546,10,0)&amp;", "&amp;VLOOKUP(P1042,[1]Plan1!$B$2:$L$546,11,0)</f>
        <v>R MARECHAL FLORIANO , 92, , LIRA, ESTANCIA VELHA, RS, CEP 93600-000, BR</v>
      </c>
      <c r="G1042" s="92" t="s">
        <v>2654</v>
      </c>
      <c r="H1042" s="92" t="s">
        <v>1481</v>
      </c>
      <c r="I1042" s="101">
        <v>160</v>
      </c>
      <c r="J1042" s="93"/>
      <c r="K1042" s="94">
        <v>42003</v>
      </c>
      <c r="L1042" s="39">
        <v>1315658</v>
      </c>
      <c r="P1042" s="78">
        <v>7695512000169</v>
      </c>
    </row>
    <row r="1043" spans="2:16" ht="13.5" customHeight="1" x14ac:dyDescent="0.2">
      <c r="B1043" s="100" t="s">
        <v>30</v>
      </c>
      <c r="C1043" s="92" t="s">
        <v>144</v>
      </c>
      <c r="D1043" s="78">
        <v>7695512000169</v>
      </c>
      <c r="E1043" s="92" t="str">
        <f t="shared" si="16"/>
        <v>07.695.512/0001-69</v>
      </c>
      <c r="F1043" s="99" t="str">
        <f>VLOOKUP(P1043,[1]Plan1!$B$2:$L$546,4,0)&amp;", "&amp;VLOOKUP(P1043,[1]Plan1!$B$2:$L$546,5,0)&amp;", "&amp;VLOOKUP(P1043,[1]Plan1!$B$2:$L$546,6,0)&amp;", "&amp;VLOOKUP(P1043,[1]Plan1!$B$2:$L$546,7,0)&amp;", "&amp;VLOOKUP(P1043,[1]Plan1!$B$2:$L$546,8,0)&amp;", "&amp;VLOOKUP(P1043,[1]Plan1!$B$2:$L$546,9,0)&amp;", CEP "&amp;VLOOKUP(P1043,[1]Plan1!$B$2:$L$546,10,0)&amp;", "&amp;VLOOKUP(P1043,[1]Plan1!$B$2:$L$546,11,0)</f>
        <v>R MARECHAL FLORIANO , 92, , LIRA, ESTANCIA VELHA, RS, CEP 93600-000, BR</v>
      </c>
      <c r="G1043" s="92" t="s">
        <v>2654</v>
      </c>
      <c r="H1043" s="92" t="s">
        <v>1482</v>
      </c>
      <c r="I1043" s="101">
        <v>340</v>
      </c>
      <c r="J1043" s="93"/>
      <c r="K1043" s="94">
        <v>42003</v>
      </c>
      <c r="L1043" s="39">
        <v>1315659</v>
      </c>
      <c r="P1043" s="78">
        <v>7695512000169</v>
      </c>
    </row>
    <row r="1044" spans="2:16" ht="13.5" customHeight="1" x14ac:dyDescent="0.2">
      <c r="B1044" s="100" t="s">
        <v>30</v>
      </c>
      <c r="C1044" s="92" t="s">
        <v>144</v>
      </c>
      <c r="D1044" s="78">
        <v>7695512000169</v>
      </c>
      <c r="E1044" s="92" t="str">
        <f t="shared" si="16"/>
        <v>07.695.512/0001-69</v>
      </c>
      <c r="F1044" s="99" t="str">
        <f>VLOOKUP(P1044,[1]Plan1!$B$2:$L$546,4,0)&amp;", "&amp;VLOOKUP(P1044,[1]Plan1!$B$2:$L$546,5,0)&amp;", "&amp;VLOOKUP(P1044,[1]Plan1!$B$2:$L$546,6,0)&amp;", "&amp;VLOOKUP(P1044,[1]Plan1!$B$2:$L$546,7,0)&amp;", "&amp;VLOOKUP(P1044,[1]Plan1!$B$2:$L$546,8,0)&amp;", "&amp;VLOOKUP(P1044,[1]Plan1!$B$2:$L$546,9,0)&amp;", CEP "&amp;VLOOKUP(P1044,[1]Plan1!$B$2:$L$546,10,0)&amp;", "&amp;VLOOKUP(P1044,[1]Plan1!$B$2:$L$546,11,0)</f>
        <v>R MARECHAL FLORIANO , 92, , LIRA, ESTANCIA VELHA, RS, CEP 93600-000, BR</v>
      </c>
      <c r="G1044" s="92" t="s">
        <v>2654</v>
      </c>
      <c r="H1044" s="92" t="s">
        <v>1483</v>
      </c>
      <c r="I1044" s="101">
        <v>396.22</v>
      </c>
      <c r="J1044" s="93"/>
      <c r="K1044" s="94">
        <v>42009</v>
      </c>
      <c r="L1044" s="39">
        <v>1316424</v>
      </c>
      <c r="P1044" s="78">
        <v>7695512000169</v>
      </c>
    </row>
    <row r="1045" spans="2:16" ht="13.5" customHeight="1" x14ac:dyDescent="0.2">
      <c r="B1045" s="100" t="s">
        <v>30</v>
      </c>
      <c r="C1045" s="92" t="s">
        <v>144</v>
      </c>
      <c r="D1045" s="78">
        <v>7695512000169</v>
      </c>
      <c r="E1045" s="92" t="str">
        <f t="shared" si="16"/>
        <v>07.695.512/0001-69</v>
      </c>
      <c r="F1045" s="99" t="str">
        <f>VLOOKUP(P1045,[1]Plan1!$B$2:$L$546,4,0)&amp;", "&amp;VLOOKUP(P1045,[1]Plan1!$B$2:$L$546,5,0)&amp;", "&amp;VLOOKUP(P1045,[1]Plan1!$B$2:$L$546,6,0)&amp;", "&amp;VLOOKUP(P1045,[1]Plan1!$B$2:$L$546,7,0)&amp;", "&amp;VLOOKUP(P1045,[1]Plan1!$B$2:$L$546,8,0)&amp;", "&amp;VLOOKUP(P1045,[1]Plan1!$B$2:$L$546,9,0)&amp;", CEP "&amp;VLOOKUP(P1045,[1]Plan1!$B$2:$L$546,10,0)&amp;", "&amp;VLOOKUP(P1045,[1]Plan1!$B$2:$L$546,11,0)</f>
        <v>R MARECHAL FLORIANO , 92, , LIRA, ESTANCIA VELHA, RS, CEP 93600-000, BR</v>
      </c>
      <c r="G1045" s="92" t="s">
        <v>2654</v>
      </c>
      <c r="H1045" s="92" t="s">
        <v>1484</v>
      </c>
      <c r="I1045" s="101">
        <v>80</v>
      </c>
      <c r="J1045" s="93"/>
      <c r="K1045" s="94">
        <v>42009</v>
      </c>
      <c r="L1045" s="39">
        <v>1316969</v>
      </c>
      <c r="P1045" s="78">
        <v>7695512000169</v>
      </c>
    </row>
    <row r="1046" spans="2:16" ht="13.5" customHeight="1" x14ac:dyDescent="0.2">
      <c r="B1046" s="100" t="s">
        <v>30</v>
      </c>
      <c r="C1046" s="92" t="s">
        <v>144</v>
      </c>
      <c r="D1046" s="78">
        <v>7695512000169</v>
      </c>
      <c r="E1046" s="92" t="str">
        <f t="shared" si="16"/>
        <v>07.695.512/0001-69</v>
      </c>
      <c r="F1046" s="99" t="str">
        <f>VLOOKUP(P1046,[1]Plan1!$B$2:$L$546,4,0)&amp;", "&amp;VLOOKUP(P1046,[1]Plan1!$B$2:$L$546,5,0)&amp;", "&amp;VLOOKUP(P1046,[1]Plan1!$B$2:$L$546,6,0)&amp;", "&amp;VLOOKUP(P1046,[1]Plan1!$B$2:$L$546,7,0)&amp;", "&amp;VLOOKUP(P1046,[1]Plan1!$B$2:$L$546,8,0)&amp;", "&amp;VLOOKUP(P1046,[1]Plan1!$B$2:$L$546,9,0)&amp;", CEP "&amp;VLOOKUP(P1046,[1]Plan1!$B$2:$L$546,10,0)&amp;", "&amp;VLOOKUP(P1046,[1]Plan1!$B$2:$L$546,11,0)</f>
        <v>R MARECHAL FLORIANO , 92, , LIRA, ESTANCIA VELHA, RS, CEP 93600-000, BR</v>
      </c>
      <c r="G1046" s="92" t="s">
        <v>2654</v>
      </c>
      <c r="H1046" s="92" t="s">
        <v>1485</v>
      </c>
      <c r="I1046" s="101">
        <v>71.930000000000007</v>
      </c>
      <c r="J1046" s="93"/>
      <c r="K1046" s="94">
        <v>42009</v>
      </c>
      <c r="L1046" s="39">
        <v>1317212</v>
      </c>
      <c r="P1046" s="78">
        <v>7695512000169</v>
      </c>
    </row>
    <row r="1047" spans="2:16" ht="13.5" customHeight="1" x14ac:dyDescent="0.2">
      <c r="B1047" s="100" t="s">
        <v>30</v>
      </c>
      <c r="C1047" s="92" t="s">
        <v>144</v>
      </c>
      <c r="D1047" s="78">
        <v>7695512000169</v>
      </c>
      <c r="E1047" s="92" t="str">
        <f t="shared" si="16"/>
        <v>07.695.512/0001-69</v>
      </c>
      <c r="F1047" s="99" t="str">
        <f>VLOOKUP(P1047,[1]Plan1!$B$2:$L$546,4,0)&amp;", "&amp;VLOOKUP(P1047,[1]Plan1!$B$2:$L$546,5,0)&amp;", "&amp;VLOOKUP(P1047,[1]Plan1!$B$2:$L$546,6,0)&amp;", "&amp;VLOOKUP(P1047,[1]Plan1!$B$2:$L$546,7,0)&amp;", "&amp;VLOOKUP(P1047,[1]Plan1!$B$2:$L$546,8,0)&amp;", "&amp;VLOOKUP(P1047,[1]Plan1!$B$2:$L$546,9,0)&amp;", CEP "&amp;VLOOKUP(P1047,[1]Plan1!$B$2:$L$546,10,0)&amp;", "&amp;VLOOKUP(P1047,[1]Plan1!$B$2:$L$546,11,0)</f>
        <v>R MARECHAL FLORIANO , 92, , LIRA, ESTANCIA VELHA, RS, CEP 93600-000, BR</v>
      </c>
      <c r="G1047" s="92" t="s">
        <v>2654</v>
      </c>
      <c r="H1047" s="92" t="s">
        <v>1486</v>
      </c>
      <c r="I1047" s="101">
        <v>457.39</v>
      </c>
      <c r="J1047" s="93"/>
      <c r="K1047" s="94">
        <v>42009</v>
      </c>
      <c r="L1047" s="39">
        <v>1318294</v>
      </c>
      <c r="P1047" s="78">
        <v>7695512000169</v>
      </c>
    </row>
    <row r="1048" spans="2:16" ht="13.5" customHeight="1" x14ac:dyDescent="0.2">
      <c r="B1048" s="100" t="s">
        <v>30</v>
      </c>
      <c r="C1048" s="92" t="s">
        <v>144</v>
      </c>
      <c r="D1048" s="78">
        <v>7695512000169</v>
      </c>
      <c r="E1048" s="92" t="str">
        <f t="shared" si="16"/>
        <v>07.695.512/0001-69</v>
      </c>
      <c r="F1048" s="99" t="str">
        <f>VLOOKUP(P1048,[1]Plan1!$B$2:$L$546,4,0)&amp;", "&amp;VLOOKUP(P1048,[1]Plan1!$B$2:$L$546,5,0)&amp;", "&amp;VLOOKUP(P1048,[1]Plan1!$B$2:$L$546,6,0)&amp;", "&amp;VLOOKUP(P1048,[1]Plan1!$B$2:$L$546,7,0)&amp;", "&amp;VLOOKUP(P1048,[1]Plan1!$B$2:$L$546,8,0)&amp;", "&amp;VLOOKUP(P1048,[1]Plan1!$B$2:$L$546,9,0)&amp;", CEP "&amp;VLOOKUP(P1048,[1]Plan1!$B$2:$L$546,10,0)&amp;", "&amp;VLOOKUP(P1048,[1]Plan1!$B$2:$L$546,11,0)</f>
        <v>R MARECHAL FLORIANO , 92, , LIRA, ESTANCIA VELHA, RS, CEP 93600-000, BR</v>
      </c>
      <c r="G1048" s="92" t="s">
        <v>2654</v>
      </c>
      <c r="H1048" s="92" t="s">
        <v>1487</v>
      </c>
      <c r="I1048" s="101">
        <v>85</v>
      </c>
      <c r="J1048" s="93"/>
      <c r="K1048" s="94">
        <v>42060</v>
      </c>
      <c r="L1048" s="39">
        <v>1320852</v>
      </c>
      <c r="P1048" s="78">
        <v>7695512000169</v>
      </c>
    </row>
    <row r="1049" spans="2:16" ht="13.5" customHeight="1" x14ac:dyDescent="0.2">
      <c r="B1049" s="100" t="s">
        <v>30</v>
      </c>
      <c r="C1049" s="92" t="s">
        <v>144</v>
      </c>
      <c r="D1049" s="78">
        <v>7695512000169</v>
      </c>
      <c r="E1049" s="92" t="str">
        <f t="shared" si="16"/>
        <v>07.695.512/0001-69</v>
      </c>
      <c r="F1049" s="99" t="str">
        <f>VLOOKUP(P1049,[1]Plan1!$B$2:$L$546,4,0)&amp;", "&amp;VLOOKUP(P1049,[1]Plan1!$B$2:$L$546,5,0)&amp;", "&amp;VLOOKUP(P1049,[1]Plan1!$B$2:$L$546,6,0)&amp;", "&amp;VLOOKUP(P1049,[1]Plan1!$B$2:$L$546,7,0)&amp;", "&amp;VLOOKUP(P1049,[1]Plan1!$B$2:$L$546,8,0)&amp;", "&amp;VLOOKUP(P1049,[1]Plan1!$B$2:$L$546,9,0)&amp;", CEP "&amp;VLOOKUP(P1049,[1]Plan1!$B$2:$L$546,10,0)&amp;", "&amp;VLOOKUP(P1049,[1]Plan1!$B$2:$L$546,11,0)</f>
        <v>R MARECHAL FLORIANO , 92, , LIRA, ESTANCIA VELHA, RS, CEP 93600-000, BR</v>
      </c>
      <c r="G1049" s="92" t="s">
        <v>2654</v>
      </c>
      <c r="H1049" s="92" t="s">
        <v>1488</v>
      </c>
      <c r="I1049" s="101">
        <v>60</v>
      </c>
      <c r="J1049" s="93"/>
      <c r="K1049" s="94">
        <v>42060</v>
      </c>
      <c r="L1049" s="39">
        <v>1321799</v>
      </c>
      <c r="P1049" s="78">
        <v>7695512000169</v>
      </c>
    </row>
    <row r="1050" spans="2:16" ht="13.5" customHeight="1" x14ac:dyDescent="0.2">
      <c r="B1050" s="100" t="s">
        <v>30</v>
      </c>
      <c r="C1050" s="92" t="s">
        <v>144</v>
      </c>
      <c r="D1050" s="78">
        <v>7695512000169</v>
      </c>
      <c r="E1050" s="92" t="str">
        <f t="shared" si="16"/>
        <v>07.695.512/0001-69</v>
      </c>
      <c r="F1050" s="99" t="str">
        <f>VLOOKUP(P1050,[1]Plan1!$B$2:$L$546,4,0)&amp;", "&amp;VLOOKUP(P1050,[1]Plan1!$B$2:$L$546,5,0)&amp;", "&amp;VLOOKUP(P1050,[1]Plan1!$B$2:$L$546,6,0)&amp;", "&amp;VLOOKUP(P1050,[1]Plan1!$B$2:$L$546,7,0)&amp;", "&amp;VLOOKUP(P1050,[1]Plan1!$B$2:$L$546,8,0)&amp;", "&amp;VLOOKUP(P1050,[1]Plan1!$B$2:$L$546,9,0)&amp;", CEP "&amp;VLOOKUP(P1050,[1]Plan1!$B$2:$L$546,10,0)&amp;", "&amp;VLOOKUP(P1050,[1]Plan1!$B$2:$L$546,11,0)</f>
        <v>R MARECHAL FLORIANO , 92, , LIRA, ESTANCIA VELHA, RS, CEP 93600-000, BR</v>
      </c>
      <c r="G1050" s="92" t="s">
        <v>2654</v>
      </c>
      <c r="H1050" s="92" t="s">
        <v>1489</v>
      </c>
      <c r="I1050" s="101">
        <v>800</v>
      </c>
      <c r="J1050" s="93"/>
      <c r="K1050" s="94">
        <v>42060</v>
      </c>
      <c r="L1050" s="39">
        <v>1321977</v>
      </c>
      <c r="P1050" s="78">
        <v>7695512000169</v>
      </c>
    </row>
    <row r="1051" spans="2:16" ht="13.5" customHeight="1" x14ac:dyDescent="0.2">
      <c r="B1051" s="100" t="s">
        <v>30</v>
      </c>
      <c r="C1051" s="92" t="s">
        <v>144</v>
      </c>
      <c r="D1051" s="78">
        <v>7695512000169</v>
      </c>
      <c r="E1051" s="92" t="str">
        <f t="shared" si="16"/>
        <v>07.695.512/0001-69</v>
      </c>
      <c r="F1051" s="99" t="str">
        <f>VLOOKUP(P1051,[1]Plan1!$B$2:$L$546,4,0)&amp;", "&amp;VLOOKUP(P1051,[1]Plan1!$B$2:$L$546,5,0)&amp;", "&amp;VLOOKUP(P1051,[1]Plan1!$B$2:$L$546,6,0)&amp;", "&amp;VLOOKUP(P1051,[1]Plan1!$B$2:$L$546,7,0)&amp;", "&amp;VLOOKUP(P1051,[1]Plan1!$B$2:$L$546,8,0)&amp;", "&amp;VLOOKUP(P1051,[1]Plan1!$B$2:$L$546,9,0)&amp;", CEP "&amp;VLOOKUP(P1051,[1]Plan1!$B$2:$L$546,10,0)&amp;", "&amp;VLOOKUP(P1051,[1]Plan1!$B$2:$L$546,11,0)</f>
        <v>R MARECHAL FLORIANO , 92, , LIRA, ESTANCIA VELHA, RS, CEP 93600-000, BR</v>
      </c>
      <c r="G1051" s="92" t="s">
        <v>2654</v>
      </c>
      <c r="H1051" s="92" t="s">
        <v>1490</v>
      </c>
      <c r="I1051" s="101">
        <v>78</v>
      </c>
      <c r="J1051" s="93"/>
      <c r="K1051" s="94">
        <v>42060</v>
      </c>
      <c r="L1051" s="39">
        <v>1321800</v>
      </c>
      <c r="P1051" s="78">
        <v>7695512000169</v>
      </c>
    </row>
    <row r="1052" spans="2:16" ht="13.5" customHeight="1" x14ac:dyDescent="0.2">
      <c r="B1052" s="100" t="s">
        <v>30</v>
      </c>
      <c r="C1052" s="92" t="s">
        <v>144</v>
      </c>
      <c r="D1052" s="78">
        <v>7695512000169</v>
      </c>
      <c r="E1052" s="92" t="str">
        <f t="shared" si="16"/>
        <v>07.695.512/0001-69</v>
      </c>
      <c r="F1052" s="99" t="str">
        <f>VLOOKUP(P1052,[1]Plan1!$B$2:$L$546,4,0)&amp;", "&amp;VLOOKUP(P1052,[1]Plan1!$B$2:$L$546,5,0)&amp;", "&amp;VLOOKUP(P1052,[1]Plan1!$B$2:$L$546,6,0)&amp;", "&amp;VLOOKUP(P1052,[1]Plan1!$B$2:$L$546,7,0)&amp;", "&amp;VLOOKUP(P1052,[1]Plan1!$B$2:$L$546,8,0)&amp;", "&amp;VLOOKUP(P1052,[1]Plan1!$B$2:$L$546,9,0)&amp;", CEP "&amp;VLOOKUP(P1052,[1]Plan1!$B$2:$L$546,10,0)&amp;", "&amp;VLOOKUP(P1052,[1]Plan1!$B$2:$L$546,11,0)</f>
        <v>R MARECHAL FLORIANO , 92, , LIRA, ESTANCIA VELHA, RS, CEP 93600-000, BR</v>
      </c>
      <c r="G1052" s="92" t="s">
        <v>2654</v>
      </c>
      <c r="H1052" s="92" t="s">
        <v>1491</v>
      </c>
      <c r="I1052" s="101">
        <v>69</v>
      </c>
      <c r="J1052" s="93"/>
      <c r="K1052" s="94">
        <v>42060</v>
      </c>
      <c r="L1052" s="39">
        <v>1321801</v>
      </c>
      <c r="P1052" s="78">
        <v>7695512000169</v>
      </c>
    </row>
    <row r="1053" spans="2:16" ht="13.5" customHeight="1" x14ac:dyDescent="0.2">
      <c r="B1053" s="100" t="s">
        <v>30</v>
      </c>
      <c r="C1053" s="92" t="s">
        <v>144</v>
      </c>
      <c r="D1053" s="78">
        <v>7695512000169</v>
      </c>
      <c r="E1053" s="92" t="str">
        <f t="shared" si="16"/>
        <v>07.695.512/0001-69</v>
      </c>
      <c r="F1053" s="99" t="str">
        <f>VLOOKUP(P1053,[1]Plan1!$B$2:$L$546,4,0)&amp;", "&amp;VLOOKUP(P1053,[1]Plan1!$B$2:$L$546,5,0)&amp;", "&amp;VLOOKUP(P1053,[1]Plan1!$B$2:$L$546,6,0)&amp;", "&amp;VLOOKUP(P1053,[1]Plan1!$B$2:$L$546,7,0)&amp;", "&amp;VLOOKUP(P1053,[1]Plan1!$B$2:$L$546,8,0)&amp;", "&amp;VLOOKUP(P1053,[1]Plan1!$B$2:$L$546,9,0)&amp;", CEP "&amp;VLOOKUP(P1053,[1]Plan1!$B$2:$L$546,10,0)&amp;", "&amp;VLOOKUP(P1053,[1]Plan1!$B$2:$L$546,11,0)</f>
        <v>R MARECHAL FLORIANO , 92, , LIRA, ESTANCIA VELHA, RS, CEP 93600-000, BR</v>
      </c>
      <c r="G1053" s="92" t="s">
        <v>2654</v>
      </c>
      <c r="H1053" s="92" t="s">
        <v>1492</v>
      </c>
      <c r="I1053" s="101">
        <v>80</v>
      </c>
      <c r="J1053" s="93"/>
      <c r="K1053" s="94">
        <v>42060</v>
      </c>
      <c r="L1053" s="39">
        <v>1322528</v>
      </c>
      <c r="P1053" s="78">
        <v>7695512000169</v>
      </c>
    </row>
    <row r="1054" spans="2:16" ht="13.5" customHeight="1" x14ac:dyDescent="0.2">
      <c r="B1054" s="100" t="s">
        <v>30</v>
      </c>
      <c r="C1054" s="92" t="s">
        <v>144</v>
      </c>
      <c r="D1054" s="78">
        <v>7695512000169</v>
      </c>
      <c r="E1054" s="92" t="str">
        <f t="shared" si="16"/>
        <v>07.695.512/0001-69</v>
      </c>
      <c r="F1054" s="99" t="str">
        <f>VLOOKUP(P1054,[1]Plan1!$B$2:$L$546,4,0)&amp;", "&amp;VLOOKUP(P1054,[1]Plan1!$B$2:$L$546,5,0)&amp;", "&amp;VLOOKUP(P1054,[1]Plan1!$B$2:$L$546,6,0)&amp;", "&amp;VLOOKUP(P1054,[1]Plan1!$B$2:$L$546,7,0)&amp;", "&amp;VLOOKUP(P1054,[1]Plan1!$B$2:$L$546,8,0)&amp;", "&amp;VLOOKUP(P1054,[1]Plan1!$B$2:$L$546,9,0)&amp;", CEP "&amp;VLOOKUP(P1054,[1]Plan1!$B$2:$L$546,10,0)&amp;", "&amp;VLOOKUP(P1054,[1]Plan1!$B$2:$L$546,11,0)</f>
        <v>R MARECHAL FLORIANO , 92, , LIRA, ESTANCIA VELHA, RS, CEP 93600-000, BR</v>
      </c>
      <c r="G1054" s="92" t="s">
        <v>2654</v>
      </c>
      <c r="H1054" s="92" t="s">
        <v>1493</v>
      </c>
      <c r="I1054" s="101">
        <v>105</v>
      </c>
      <c r="J1054" s="93"/>
      <c r="K1054" s="94">
        <v>42060</v>
      </c>
      <c r="L1054" s="39">
        <v>1322529</v>
      </c>
      <c r="P1054" s="78">
        <v>7695512000169</v>
      </c>
    </row>
    <row r="1055" spans="2:16" ht="13.5" customHeight="1" x14ac:dyDescent="0.2">
      <c r="B1055" s="100" t="s">
        <v>30</v>
      </c>
      <c r="C1055" s="92" t="s">
        <v>144</v>
      </c>
      <c r="D1055" s="78">
        <v>7695512000169</v>
      </c>
      <c r="E1055" s="92" t="str">
        <f t="shared" si="16"/>
        <v>07.695.512/0001-69</v>
      </c>
      <c r="F1055" s="99" t="str">
        <f>VLOOKUP(P1055,[1]Plan1!$B$2:$L$546,4,0)&amp;", "&amp;VLOOKUP(P1055,[1]Plan1!$B$2:$L$546,5,0)&amp;", "&amp;VLOOKUP(P1055,[1]Plan1!$B$2:$L$546,6,0)&amp;", "&amp;VLOOKUP(P1055,[1]Plan1!$B$2:$L$546,7,0)&amp;", "&amp;VLOOKUP(P1055,[1]Plan1!$B$2:$L$546,8,0)&amp;", "&amp;VLOOKUP(P1055,[1]Plan1!$B$2:$L$546,9,0)&amp;", CEP "&amp;VLOOKUP(P1055,[1]Plan1!$B$2:$L$546,10,0)&amp;", "&amp;VLOOKUP(P1055,[1]Plan1!$B$2:$L$546,11,0)</f>
        <v>R MARECHAL FLORIANO , 92, , LIRA, ESTANCIA VELHA, RS, CEP 93600-000, BR</v>
      </c>
      <c r="G1055" s="92" t="s">
        <v>2654</v>
      </c>
      <c r="H1055" s="92" t="s">
        <v>1494</v>
      </c>
      <c r="I1055" s="101">
        <v>105</v>
      </c>
      <c r="J1055" s="93"/>
      <c r="K1055" s="94">
        <v>42062</v>
      </c>
      <c r="L1055" s="39">
        <v>1324755</v>
      </c>
      <c r="P1055" s="78">
        <v>7695512000169</v>
      </c>
    </row>
    <row r="1056" spans="2:16" ht="13.5" customHeight="1" x14ac:dyDescent="0.2">
      <c r="B1056" s="100" t="s">
        <v>30</v>
      </c>
      <c r="C1056" s="92" t="s">
        <v>144</v>
      </c>
      <c r="D1056" s="78">
        <v>7695512000169</v>
      </c>
      <c r="E1056" s="92" t="str">
        <f t="shared" si="16"/>
        <v>07.695.512/0001-69</v>
      </c>
      <c r="F1056" s="99" t="str">
        <f>VLOOKUP(P1056,[1]Plan1!$B$2:$L$546,4,0)&amp;", "&amp;VLOOKUP(P1056,[1]Plan1!$B$2:$L$546,5,0)&amp;", "&amp;VLOOKUP(P1056,[1]Plan1!$B$2:$L$546,6,0)&amp;", "&amp;VLOOKUP(P1056,[1]Plan1!$B$2:$L$546,7,0)&amp;", "&amp;VLOOKUP(P1056,[1]Plan1!$B$2:$L$546,8,0)&amp;", "&amp;VLOOKUP(P1056,[1]Plan1!$B$2:$L$546,9,0)&amp;", CEP "&amp;VLOOKUP(P1056,[1]Plan1!$B$2:$L$546,10,0)&amp;", "&amp;VLOOKUP(P1056,[1]Plan1!$B$2:$L$546,11,0)</f>
        <v>R MARECHAL FLORIANO , 92, , LIRA, ESTANCIA VELHA, RS, CEP 93600-000, BR</v>
      </c>
      <c r="G1056" s="92" t="s">
        <v>2654</v>
      </c>
      <c r="H1056" s="92" t="s">
        <v>1495</v>
      </c>
      <c r="I1056" s="101">
        <v>80</v>
      </c>
      <c r="J1056" s="93"/>
      <c r="K1056" s="94">
        <v>42062</v>
      </c>
      <c r="L1056" s="39">
        <v>1324756</v>
      </c>
      <c r="P1056" s="78">
        <v>7695512000169</v>
      </c>
    </row>
    <row r="1057" spans="2:16" ht="13.5" customHeight="1" x14ac:dyDescent="0.2">
      <c r="B1057" s="100" t="s">
        <v>30</v>
      </c>
      <c r="C1057" s="92" t="s">
        <v>144</v>
      </c>
      <c r="D1057" s="78">
        <v>7695512000169</v>
      </c>
      <c r="E1057" s="92" t="str">
        <f t="shared" si="16"/>
        <v>07.695.512/0001-69</v>
      </c>
      <c r="F1057" s="99" t="str">
        <f>VLOOKUP(P1057,[1]Plan1!$B$2:$L$546,4,0)&amp;", "&amp;VLOOKUP(P1057,[1]Plan1!$B$2:$L$546,5,0)&amp;", "&amp;VLOOKUP(P1057,[1]Plan1!$B$2:$L$546,6,0)&amp;", "&amp;VLOOKUP(P1057,[1]Plan1!$B$2:$L$546,7,0)&amp;", "&amp;VLOOKUP(P1057,[1]Plan1!$B$2:$L$546,8,0)&amp;", "&amp;VLOOKUP(P1057,[1]Plan1!$B$2:$L$546,9,0)&amp;", CEP "&amp;VLOOKUP(P1057,[1]Plan1!$B$2:$L$546,10,0)&amp;", "&amp;VLOOKUP(P1057,[1]Plan1!$B$2:$L$546,11,0)</f>
        <v>R MARECHAL FLORIANO , 92, , LIRA, ESTANCIA VELHA, RS, CEP 93600-000, BR</v>
      </c>
      <c r="G1057" s="92" t="s">
        <v>2654</v>
      </c>
      <c r="H1057" s="92" t="s">
        <v>1496</v>
      </c>
      <c r="I1057" s="101">
        <v>132.91</v>
      </c>
      <c r="J1057" s="93"/>
      <c r="K1057" s="94">
        <v>42062</v>
      </c>
      <c r="L1057" s="39">
        <v>1326360</v>
      </c>
      <c r="P1057" s="78">
        <v>7695512000169</v>
      </c>
    </row>
    <row r="1058" spans="2:16" ht="13.5" customHeight="1" x14ac:dyDescent="0.2">
      <c r="B1058" s="100" t="s">
        <v>30</v>
      </c>
      <c r="C1058" s="92" t="s">
        <v>144</v>
      </c>
      <c r="D1058" s="78">
        <v>7695512000169</v>
      </c>
      <c r="E1058" s="92" t="str">
        <f t="shared" si="16"/>
        <v>07.695.512/0001-69</v>
      </c>
      <c r="F1058" s="99" t="str">
        <f>VLOOKUP(P1058,[1]Plan1!$B$2:$L$546,4,0)&amp;", "&amp;VLOOKUP(P1058,[1]Plan1!$B$2:$L$546,5,0)&amp;", "&amp;VLOOKUP(P1058,[1]Plan1!$B$2:$L$546,6,0)&amp;", "&amp;VLOOKUP(P1058,[1]Plan1!$B$2:$L$546,7,0)&amp;", "&amp;VLOOKUP(P1058,[1]Plan1!$B$2:$L$546,8,0)&amp;", "&amp;VLOOKUP(P1058,[1]Plan1!$B$2:$L$546,9,0)&amp;", CEP "&amp;VLOOKUP(P1058,[1]Plan1!$B$2:$L$546,10,0)&amp;", "&amp;VLOOKUP(P1058,[1]Plan1!$B$2:$L$546,11,0)</f>
        <v>R MARECHAL FLORIANO , 92, , LIRA, ESTANCIA VELHA, RS, CEP 93600-000, BR</v>
      </c>
      <c r="G1058" s="92" t="s">
        <v>2654</v>
      </c>
      <c r="H1058" s="92" t="s">
        <v>1497</v>
      </c>
      <c r="I1058" s="101">
        <v>235.23</v>
      </c>
      <c r="J1058" s="93"/>
      <c r="K1058" s="94">
        <v>42062</v>
      </c>
      <c r="L1058" s="39">
        <v>1328480</v>
      </c>
      <c r="P1058" s="78">
        <v>7695512000169</v>
      </c>
    </row>
    <row r="1059" spans="2:16" ht="13.5" customHeight="1" x14ac:dyDescent="0.2">
      <c r="B1059" s="100" t="s">
        <v>30</v>
      </c>
      <c r="C1059" s="92" t="s">
        <v>144</v>
      </c>
      <c r="D1059" s="78">
        <v>7695512000169</v>
      </c>
      <c r="E1059" s="92" t="str">
        <f t="shared" si="16"/>
        <v>07.695.512/0001-69</v>
      </c>
      <c r="F1059" s="99" t="str">
        <f>VLOOKUP(P1059,[1]Plan1!$B$2:$L$546,4,0)&amp;", "&amp;VLOOKUP(P1059,[1]Plan1!$B$2:$L$546,5,0)&amp;", "&amp;VLOOKUP(P1059,[1]Plan1!$B$2:$L$546,6,0)&amp;", "&amp;VLOOKUP(P1059,[1]Plan1!$B$2:$L$546,7,0)&amp;", "&amp;VLOOKUP(P1059,[1]Plan1!$B$2:$L$546,8,0)&amp;", "&amp;VLOOKUP(P1059,[1]Plan1!$B$2:$L$546,9,0)&amp;", CEP "&amp;VLOOKUP(P1059,[1]Plan1!$B$2:$L$546,10,0)&amp;", "&amp;VLOOKUP(P1059,[1]Plan1!$B$2:$L$546,11,0)</f>
        <v>R MARECHAL FLORIANO , 92, , LIRA, ESTANCIA VELHA, RS, CEP 93600-000, BR</v>
      </c>
      <c r="G1059" s="92" t="s">
        <v>2654</v>
      </c>
      <c r="H1059" s="92" t="s">
        <v>1498</v>
      </c>
      <c r="I1059" s="101">
        <v>231.63</v>
      </c>
      <c r="J1059" s="93"/>
      <c r="K1059" s="94">
        <v>42062</v>
      </c>
      <c r="L1059" s="39">
        <v>1328481</v>
      </c>
      <c r="P1059" s="78">
        <v>7695512000169</v>
      </c>
    </row>
    <row r="1060" spans="2:16" ht="13.5" customHeight="1" x14ac:dyDescent="0.2">
      <c r="B1060" s="100" t="s">
        <v>30</v>
      </c>
      <c r="C1060" s="92" t="s">
        <v>144</v>
      </c>
      <c r="D1060" s="78">
        <v>7695512000169</v>
      </c>
      <c r="E1060" s="92" t="str">
        <f t="shared" si="16"/>
        <v>07.695.512/0001-69</v>
      </c>
      <c r="F1060" s="99" t="str">
        <f>VLOOKUP(P1060,[1]Plan1!$B$2:$L$546,4,0)&amp;", "&amp;VLOOKUP(P1060,[1]Plan1!$B$2:$L$546,5,0)&amp;", "&amp;VLOOKUP(P1060,[1]Plan1!$B$2:$L$546,6,0)&amp;", "&amp;VLOOKUP(P1060,[1]Plan1!$B$2:$L$546,7,0)&amp;", "&amp;VLOOKUP(P1060,[1]Plan1!$B$2:$L$546,8,0)&amp;", "&amp;VLOOKUP(P1060,[1]Plan1!$B$2:$L$546,9,0)&amp;", CEP "&amp;VLOOKUP(P1060,[1]Plan1!$B$2:$L$546,10,0)&amp;", "&amp;VLOOKUP(P1060,[1]Plan1!$B$2:$L$546,11,0)</f>
        <v>R MARECHAL FLORIANO , 92, , LIRA, ESTANCIA VELHA, RS, CEP 93600-000, BR</v>
      </c>
      <c r="G1060" s="92" t="s">
        <v>2654</v>
      </c>
      <c r="H1060" s="92" t="s">
        <v>1499</v>
      </c>
      <c r="I1060" s="101">
        <v>86.53</v>
      </c>
      <c r="J1060" s="93"/>
      <c r="K1060" s="94">
        <v>42062</v>
      </c>
      <c r="L1060" s="39">
        <v>1328482</v>
      </c>
      <c r="P1060" s="78">
        <v>7695512000169</v>
      </c>
    </row>
    <row r="1061" spans="2:16" ht="13.5" customHeight="1" x14ac:dyDescent="0.2">
      <c r="B1061" s="100" t="s">
        <v>30</v>
      </c>
      <c r="C1061" s="92" t="s">
        <v>144</v>
      </c>
      <c r="D1061" s="78">
        <v>7695512000169</v>
      </c>
      <c r="E1061" s="92" t="str">
        <f t="shared" si="16"/>
        <v>07.695.512/0001-69</v>
      </c>
      <c r="F1061" s="99" t="str">
        <f>VLOOKUP(P1061,[1]Plan1!$B$2:$L$546,4,0)&amp;", "&amp;VLOOKUP(P1061,[1]Plan1!$B$2:$L$546,5,0)&amp;", "&amp;VLOOKUP(P1061,[1]Plan1!$B$2:$L$546,6,0)&amp;", "&amp;VLOOKUP(P1061,[1]Plan1!$B$2:$L$546,7,0)&amp;", "&amp;VLOOKUP(P1061,[1]Plan1!$B$2:$L$546,8,0)&amp;", "&amp;VLOOKUP(P1061,[1]Plan1!$B$2:$L$546,9,0)&amp;", CEP "&amp;VLOOKUP(P1061,[1]Plan1!$B$2:$L$546,10,0)&amp;", "&amp;VLOOKUP(P1061,[1]Plan1!$B$2:$L$546,11,0)</f>
        <v>R MARECHAL FLORIANO , 92, , LIRA, ESTANCIA VELHA, RS, CEP 93600-000, BR</v>
      </c>
      <c r="G1061" s="92" t="s">
        <v>2654</v>
      </c>
      <c r="H1061" s="92" t="s">
        <v>1500</v>
      </c>
      <c r="I1061" s="101">
        <v>165</v>
      </c>
      <c r="J1061" s="93"/>
      <c r="K1061" s="94">
        <v>42062</v>
      </c>
      <c r="L1061" s="39">
        <v>1327726</v>
      </c>
      <c r="P1061" s="78">
        <v>7695512000169</v>
      </c>
    </row>
    <row r="1062" spans="2:16" ht="13.5" customHeight="1" x14ac:dyDescent="0.2">
      <c r="B1062" s="100" t="s">
        <v>30</v>
      </c>
      <c r="C1062" s="92" t="s">
        <v>144</v>
      </c>
      <c r="D1062" s="78">
        <v>7695512000169</v>
      </c>
      <c r="E1062" s="92" t="str">
        <f t="shared" si="16"/>
        <v>07.695.512/0001-69</v>
      </c>
      <c r="F1062" s="99" t="str">
        <f>VLOOKUP(P1062,[1]Plan1!$B$2:$L$546,4,0)&amp;", "&amp;VLOOKUP(P1062,[1]Plan1!$B$2:$L$546,5,0)&amp;", "&amp;VLOOKUP(P1062,[1]Plan1!$B$2:$L$546,6,0)&amp;", "&amp;VLOOKUP(P1062,[1]Plan1!$B$2:$L$546,7,0)&amp;", "&amp;VLOOKUP(P1062,[1]Plan1!$B$2:$L$546,8,0)&amp;", "&amp;VLOOKUP(P1062,[1]Plan1!$B$2:$L$546,9,0)&amp;", CEP "&amp;VLOOKUP(P1062,[1]Plan1!$B$2:$L$546,10,0)&amp;", "&amp;VLOOKUP(P1062,[1]Plan1!$B$2:$L$546,11,0)</f>
        <v>R MARECHAL FLORIANO , 92, , LIRA, ESTANCIA VELHA, RS, CEP 93600-000, BR</v>
      </c>
      <c r="G1062" s="92" t="s">
        <v>2654</v>
      </c>
      <c r="H1062" s="92" t="s">
        <v>1501</v>
      </c>
      <c r="I1062" s="101">
        <v>2600</v>
      </c>
      <c r="J1062" s="93"/>
      <c r="K1062" s="94">
        <v>42060</v>
      </c>
      <c r="L1062" s="39">
        <v>1328164</v>
      </c>
      <c r="P1062" s="78">
        <v>7695512000169</v>
      </c>
    </row>
    <row r="1063" spans="2:16" ht="13.5" customHeight="1" x14ac:dyDescent="0.2">
      <c r="B1063" s="100" t="s">
        <v>30</v>
      </c>
      <c r="C1063" s="92" t="s">
        <v>144</v>
      </c>
      <c r="D1063" s="78">
        <v>7695512000169</v>
      </c>
      <c r="E1063" s="92" t="str">
        <f t="shared" si="16"/>
        <v>07.695.512/0001-69</v>
      </c>
      <c r="F1063" s="99" t="str">
        <f>VLOOKUP(P1063,[1]Plan1!$B$2:$L$546,4,0)&amp;", "&amp;VLOOKUP(P1063,[1]Plan1!$B$2:$L$546,5,0)&amp;", "&amp;VLOOKUP(P1063,[1]Plan1!$B$2:$L$546,6,0)&amp;", "&amp;VLOOKUP(P1063,[1]Plan1!$B$2:$L$546,7,0)&amp;", "&amp;VLOOKUP(P1063,[1]Plan1!$B$2:$L$546,8,0)&amp;", "&amp;VLOOKUP(P1063,[1]Plan1!$B$2:$L$546,9,0)&amp;", CEP "&amp;VLOOKUP(P1063,[1]Plan1!$B$2:$L$546,10,0)&amp;", "&amp;VLOOKUP(P1063,[1]Plan1!$B$2:$L$546,11,0)</f>
        <v>R MARECHAL FLORIANO , 92, , LIRA, ESTANCIA VELHA, RS, CEP 93600-000, BR</v>
      </c>
      <c r="G1063" s="92" t="s">
        <v>2654</v>
      </c>
      <c r="H1063" s="92" t="s">
        <v>1502</v>
      </c>
      <c r="I1063" s="101">
        <v>35</v>
      </c>
      <c r="J1063" s="93"/>
      <c r="K1063" s="94">
        <v>42062</v>
      </c>
      <c r="L1063" s="39">
        <v>1328483</v>
      </c>
      <c r="P1063" s="78">
        <v>7695512000169</v>
      </c>
    </row>
    <row r="1064" spans="2:16" ht="13.5" customHeight="1" x14ac:dyDescent="0.2">
      <c r="B1064" s="100" t="s">
        <v>30</v>
      </c>
      <c r="C1064" s="92" t="s">
        <v>144</v>
      </c>
      <c r="D1064" s="78">
        <v>7695512000169</v>
      </c>
      <c r="E1064" s="92" t="str">
        <f t="shared" si="16"/>
        <v>07.695.512/0001-69</v>
      </c>
      <c r="F1064" s="99" t="str">
        <f>VLOOKUP(P1064,[1]Plan1!$B$2:$L$546,4,0)&amp;", "&amp;VLOOKUP(P1064,[1]Plan1!$B$2:$L$546,5,0)&amp;", "&amp;VLOOKUP(P1064,[1]Plan1!$B$2:$L$546,6,0)&amp;", "&amp;VLOOKUP(P1064,[1]Plan1!$B$2:$L$546,7,0)&amp;", "&amp;VLOOKUP(P1064,[1]Plan1!$B$2:$L$546,8,0)&amp;", "&amp;VLOOKUP(P1064,[1]Plan1!$B$2:$L$546,9,0)&amp;", CEP "&amp;VLOOKUP(P1064,[1]Plan1!$B$2:$L$546,10,0)&amp;", "&amp;VLOOKUP(P1064,[1]Plan1!$B$2:$L$546,11,0)</f>
        <v>R MARECHAL FLORIANO , 92, , LIRA, ESTANCIA VELHA, RS, CEP 93600-000, BR</v>
      </c>
      <c r="G1064" s="92" t="s">
        <v>2654</v>
      </c>
      <c r="H1064" s="92" t="s">
        <v>1503</v>
      </c>
      <c r="I1064" s="101">
        <v>35</v>
      </c>
      <c r="J1064" s="93"/>
      <c r="K1064" s="94">
        <v>42062</v>
      </c>
      <c r="L1064" s="39">
        <v>1328484</v>
      </c>
      <c r="P1064" s="78">
        <v>7695512000169</v>
      </c>
    </row>
    <row r="1065" spans="2:16" ht="13.5" customHeight="1" x14ac:dyDescent="0.2">
      <c r="B1065" s="100" t="s">
        <v>30</v>
      </c>
      <c r="C1065" s="92" t="s">
        <v>144</v>
      </c>
      <c r="D1065" s="78">
        <v>7695512000169</v>
      </c>
      <c r="E1065" s="92" t="str">
        <f t="shared" si="16"/>
        <v>07.695.512/0001-69</v>
      </c>
      <c r="F1065" s="99" t="str">
        <f>VLOOKUP(P1065,[1]Plan1!$B$2:$L$546,4,0)&amp;", "&amp;VLOOKUP(P1065,[1]Plan1!$B$2:$L$546,5,0)&amp;", "&amp;VLOOKUP(P1065,[1]Plan1!$B$2:$L$546,6,0)&amp;", "&amp;VLOOKUP(P1065,[1]Plan1!$B$2:$L$546,7,0)&amp;", "&amp;VLOOKUP(P1065,[1]Plan1!$B$2:$L$546,8,0)&amp;", "&amp;VLOOKUP(P1065,[1]Plan1!$B$2:$L$546,9,0)&amp;", CEP "&amp;VLOOKUP(P1065,[1]Plan1!$B$2:$L$546,10,0)&amp;", "&amp;VLOOKUP(P1065,[1]Plan1!$B$2:$L$546,11,0)</f>
        <v>R MARECHAL FLORIANO , 92, , LIRA, ESTANCIA VELHA, RS, CEP 93600-000, BR</v>
      </c>
      <c r="G1065" s="92" t="s">
        <v>2654</v>
      </c>
      <c r="H1065" s="92" t="s">
        <v>1504</v>
      </c>
      <c r="I1065" s="101">
        <v>2600</v>
      </c>
      <c r="J1065" s="93"/>
      <c r="K1065" s="94">
        <v>42062</v>
      </c>
      <c r="L1065" s="39">
        <v>1330209</v>
      </c>
      <c r="P1065" s="78">
        <v>7695512000169</v>
      </c>
    </row>
    <row r="1066" spans="2:16" ht="13.5" customHeight="1" x14ac:dyDescent="0.2">
      <c r="B1066" s="100" t="s">
        <v>30</v>
      </c>
      <c r="C1066" s="92" t="s">
        <v>144</v>
      </c>
      <c r="D1066" s="78">
        <v>7695512000169</v>
      </c>
      <c r="E1066" s="92" t="str">
        <f t="shared" si="16"/>
        <v>07.695.512/0001-69</v>
      </c>
      <c r="F1066" s="99" t="str">
        <f>VLOOKUP(P1066,[1]Plan1!$B$2:$L$546,4,0)&amp;", "&amp;VLOOKUP(P1066,[1]Plan1!$B$2:$L$546,5,0)&amp;", "&amp;VLOOKUP(P1066,[1]Plan1!$B$2:$L$546,6,0)&amp;", "&amp;VLOOKUP(P1066,[1]Plan1!$B$2:$L$546,7,0)&amp;", "&amp;VLOOKUP(P1066,[1]Plan1!$B$2:$L$546,8,0)&amp;", "&amp;VLOOKUP(P1066,[1]Plan1!$B$2:$L$546,9,0)&amp;", CEP "&amp;VLOOKUP(P1066,[1]Plan1!$B$2:$L$546,10,0)&amp;", "&amp;VLOOKUP(P1066,[1]Plan1!$B$2:$L$546,11,0)</f>
        <v>R MARECHAL FLORIANO , 92, , LIRA, ESTANCIA VELHA, RS, CEP 93600-000, BR</v>
      </c>
      <c r="G1066" s="92" t="s">
        <v>2654</v>
      </c>
      <c r="H1066" s="92" t="s">
        <v>1505</v>
      </c>
      <c r="I1066" s="101">
        <v>946.45</v>
      </c>
      <c r="J1066" s="93"/>
      <c r="K1066" s="94">
        <v>42063</v>
      </c>
      <c r="L1066" s="39">
        <v>1334826</v>
      </c>
      <c r="P1066" s="78">
        <v>7695512000169</v>
      </c>
    </row>
    <row r="1067" spans="2:16" ht="13.5" customHeight="1" x14ac:dyDescent="0.2">
      <c r="B1067" s="100" t="s">
        <v>30</v>
      </c>
      <c r="C1067" s="92" t="s">
        <v>144</v>
      </c>
      <c r="D1067" s="78">
        <v>7695512000169</v>
      </c>
      <c r="E1067" s="92" t="str">
        <f t="shared" si="16"/>
        <v>07.695.512/0001-69</v>
      </c>
      <c r="F1067" s="99" t="str">
        <f>VLOOKUP(P1067,[1]Plan1!$B$2:$L$546,4,0)&amp;", "&amp;VLOOKUP(P1067,[1]Plan1!$B$2:$L$546,5,0)&amp;", "&amp;VLOOKUP(P1067,[1]Plan1!$B$2:$L$546,6,0)&amp;", "&amp;VLOOKUP(P1067,[1]Plan1!$B$2:$L$546,7,0)&amp;", "&amp;VLOOKUP(P1067,[1]Plan1!$B$2:$L$546,8,0)&amp;", "&amp;VLOOKUP(P1067,[1]Plan1!$B$2:$L$546,9,0)&amp;", CEP "&amp;VLOOKUP(P1067,[1]Plan1!$B$2:$L$546,10,0)&amp;", "&amp;VLOOKUP(P1067,[1]Plan1!$B$2:$L$546,11,0)</f>
        <v>R MARECHAL FLORIANO , 92, , LIRA, ESTANCIA VELHA, RS, CEP 93600-000, BR</v>
      </c>
      <c r="G1067" s="92" t="s">
        <v>2654</v>
      </c>
      <c r="H1067" s="92" t="s">
        <v>1506</v>
      </c>
      <c r="I1067" s="101">
        <v>186.2</v>
      </c>
      <c r="J1067" s="93"/>
      <c r="K1067" s="94">
        <v>42068</v>
      </c>
      <c r="L1067" s="39">
        <v>1336143</v>
      </c>
      <c r="P1067" s="78">
        <v>7695512000169</v>
      </c>
    </row>
    <row r="1068" spans="2:16" ht="13.5" customHeight="1" x14ac:dyDescent="0.2">
      <c r="B1068" s="100" t="s">
        <v>30</v>
      </c>
      <c r="C1068" s="92" t="s">
        <v>144</v>
      </c>
      <c r="D1068" s="78">
        <v>7695512000169</v>
      </c>
      <c r="E1068" s="92" t="str">
        <f t="shared" si="16"/>
        <v>07.695.512/0001-69</v>
      </c>
      <c r="F1068" s="99" t="str">
        <f>VLOOKUP(P1068,[1]Plan1!$B$2:$L$546,4,0)&amp;", "&amp;VLOOKUP(P1068,[1]Plan1!$B$2:$L$546,5,0)&amp;", "&amp;VLOOKUP(P1068,[1]Plan1!$B$2:$L$546,6,0)&amp;", "&amp;VLOOKUP(P1068,[1]Plan1!$B$2:$L$546,7,0)&amp;", "&amp;VLOOKUP(P1068,[1]Plan1!$B$2:$L$546,8,0)&amp;", "&amp;VLOOKUP(P1068,[1]Plan1!$B$2:$L$546,9,0)&amp;", CEP "&amp;VLOOKUP(P1068,[1]Plan1!$B$2:$L$546,10,0)&amp;", "&amp;VLOOKUP(P1068,[1]Plan1!$B$2:$L$546,11,0)</f>
        <v>R MARECHAL FLORIANO , 92, , LIRA, ESTANCIA VELHA, RS, CEP 93600-000, BR</v>
      </c>
      <c r="G1068" s="92" t="s">
        <v>2654</v>
      </c>
      <c r="H1068" s="92" t="s">
        <v>1507</v>
      </c>
      <c r="I1068" s="101">
        <v>2600</v>
      </c>
      <c r="J1068" s="93"/>
      <c r="K1068" s="94">
        <v>42074</v>
      </c>
      <c r="L1068" s="39">
        <v>1336824</v>
      </c>
      <c r="P1068" s="78">
        <v>7695512000169</v>
      </c>
    </row>
    <row r="1069" spans="2:16" ht="13.5" customHeight="1" x14ac:dyDescent="0.2">
      <c r="B1069" s="100" t="s">
        <v>30</v>
      </c>
      <c r="C1069" s="92" t="s">
        <v>144</v>
      </c>
      <c r="D1069" s="78">
        <v>7695512000169</v>
      </c>
      <c r="E1069" s="92" t="str">
        <f t="shared" si="16"/>
        <v>07.695.512/0001-69</v>
      </c>
      <c r="F1069" s="99" t="str">
        <f>VLOOKUP(P1069,[1]Plan1!$B$2:$L$546,4,0)&amp;", "&amp;VLOOKUP(P1069,[1]Plan1!$B$2:$L$546,5,0)&amp;", "&amp;VLOOKUP(P1069,[1]Plan1!$B$2:$L$546,6,0)&amp;", "&amp;VLOOKUP(P1069,[1]Plan1!$B$2:$L$546,7,0)&amp;", "&amp;VLOOKUP(P1069,[1]Plan1!$B$2:$L$546,8,0)&amp;", "&amp;VLOOKUP(P1069,[1]Plan1!$B$2:$L$546,9,0)&amp;", CEP "&amp;VLOOKUP(P1069,[1]Plan1!$B$2:$L$546,10,0)&amp;", "&amp;VLOOKUP(P1069,[1]Plan1!$B$2:$L$546,11,0)</f>
        <v>R MARECHAL FLORIANO , 92, , LIRA, ESTANCIA VELHA, RS, CEP 93600-000, BR</v>
      </c>
      <c r="G1069" s="92" t="s">
        <v>2654</v>
      </c>
      <c r="H1069" s="92" t="s">
        <v>1508</v>
      </c>
      <c r="I1069" s="101">
        <v>542</v>
      </c>
      <c r="J1069" s="93"/>
      <c r="K1069" s="94">
        <v>42083</v>
      </c>
      <c r="L1069" s="39">
        <v>1338324</v>
      </c>
      <c r="P1069" s="78">
        <v>7695512000169</v>
      </c>
    </row>
    <row r="1070" spans="2:16" ht="13.5" customHeight="1" x14ac:dyDescent="0.2">
      <c r="B1070" s="100" t="s">
        <v>30</v>
      </c>
      <c r="C1070" s="92" t="s">
        <v>144</v>
      </c>
      <c r="D1070" s="78">
        <v>7695512000169</v>
      </c>
      <c r="E1070" s="92" t="str">
        <f t="shared" si="16"/>
        <v>07.695.512/0001-69</v>
      </c>
      <c r="F1070" s="99" t="str">
        <f>VLOOKUP(P1070,[1]Plan1!$B$2:$L$546,4,0)&amp;", "&amp;VLOOKUP(P1070,[1]Plan1!$B$2:$L$546,5,0)&amp;", "&amp;VLOOKUP(P1070,[1]Plan1!$B$2:$L$546,6,0)&amp;", "&amp;VLOOKUP(P1070,[1]Plan1!$B$2:$L$546,7,0)&amp;", "&amp;VLOOKUP(P1070,[1]Plan1!$B$2:$L$546,8,0)&amp;", "&amp;VLOOKUP(P1070,[1]Plan1!$B$2:$L$546,9,0)&amp;", CEP "&amp;VLOOKUP(P1070,[1]Plan1!$B$2:$L$546,10,0)&amp;", "&amp;VLOOKUP(P1070,[1]Plan1!$B$2:$L$546,11,0)</f>
        <v>R MARECHAL FLORIANO , 92, , LIRA, ESTANCIA VELHA, RS, CEP 93600-000, BR</v>
      </c>
      <c r="G1070" s="92" t="s">
        <v>2654</v>
      </c>
      <c r="H1070" s="92" t="s">
        <v>1509</v>
      </c>
      <c r="I1070" s="101">
        <v>85</v>
      </c>
      <c r="J1070" s="93"/>
      <c r="K1070" s="94">
        <v>42083</v>
      </c>
      <c r="L1070" s="39">
        <v>1336415</v>
      </c>
      <c r="P1070" s="78">
        <v>7695512000169</v>
      </c>
    </row>
    <row r="1071" spans="2:16" ht="13.5" customHeight="1" x14ac:dyDescent="0.2">
      <c r="B1071" s="100" t="s">
        <v>30</v>
      </c>
      <c r="C1071" s="92" t="s">
        <v>144</v>
      </c>
      <c r="D1071" s="78">
        <v>7695512000169</v>
      </c>
      <c r="E1071" s="92" t="str">
        <f t="shared" si="16"/>
        <v>07.695.512/0001-69</v>
      </c>
      <c r="F1071" s="99" t="str">
        <f>VLOOKUP(P1071,[1]Plan1!$B$2:$L$546,4,0)&amp;", "&amp;VLOOKUP(P1071,[1]Plan1!$B$2:$L$546,5,0)&amp;", "&amp;VLOOKUP(P1071,[1]Plan1!$B$2:$L$546,6,0)&amp;", "&amp;VLOOKUP(P1071,[1]Plan1!$B$2:$L$546,7,0)&amp;", "&amp;VLOOKUP(P1071,[1]Plan1!$B$2:$L$546,8,0)&amp;", "&amp;VLOOKUP(P1071,[1]Plan1!$B$2:$L$546,9,0)&amp;", CEP "&amp;VLOOKUP(P1071,[1]Plan1!$B$2:$L$546,10,0)&amp;", "&amp;VLOOKUP(P1071,[1]Plan1!$B$2:$L$546,11,0)</f>
        <v>R MARECHAL FLORIANO , 92, , LIRA, ESTANCIA VELHA, RS, CEP 93600-000, BR</v>
      </c>
      <c r="G1071" s="92" t="s">
        <v>2654</v>
      </c>
      <c r="H1071" s="92" t="s">
        <v>1510</v>
      </c>
      <c r="I1071" s="101">
        <v>222.01</v>
      </c>
      <c r="J1071" s="93"/>
      <c r="K1071" s="94">
        <v>42083</v>
      </c>
      <c r="L1071" s="39">
        <v>1338325</v>
      </c>
      <c r="P1071" s="78">
        <v>7695512000169</v>
      </c>
    </row>
    <row r="1072" spans="2:16" ht="13.5" customHeight="1" x14ac:dyDescent="0.2">
      <c r="B1072" s="100" t="s">
        <v>30</v>
      </c>
      <c r="C1072" s="92" t="s">
        <v>144</v>
      </c>
      <c r="D1072" s="78">
        <v>7695512000169</v>
      </c>
      <c r="E1072" s="92" t="str">
        <f t="shared" si="16"/>
        <v>07.695.512/0001-69</v>
      </c>
      <c r="F1072" s="99" t="str">
        <f>VLOOKUP(P1072,[1]Plan1!$B$2:$L$546,4,0)&amp;", "&amp;VLOOKUP(P1072,[1]Plan1!$B$2:$L$546,5,0)&amp;", "&amp;VLOOKUP(P1072,[1]Plan1!$B$2:$L$546,6,0)&amp;", "&amp;VLOOKUP(P1072,[1]Plan1!$B$2:$L$546,7,0)&amp;", "&amp;VLOOKUP(P1072,[1]Plan1!$B$2:$L$546,8,0)&amp;", "&amp;VLOOKUP(P1072,[1]Plan1!$B$2:$L$546,9,0)&amp;", CEP "&amp;VLOOKUP(P1072,[1]Plan1!$B$2:$L$546,10,0)&amp;", "&amp;VLOOKUP(P1072,[1]Plan1!$B$2:$L$546,11,0)</f>
        <v>R MARECHAL FLORIANO , 92, , LIRA, ESTANCIA VELHA, RS, CEP 93600-000, BR</v>
      </c>
      <c r="G1072" s="92" t="s">
        <v>2654</v>
      </c>
      <c r="H1072" s="92" t="s">
        <v>1511</v>
      </c>
      <c r="I1072" s="101">
        <v>131.75</v>
      </c>
      <c r="J1072" s="93"/>
      <c r="K1072" s="94">
        <v>42083</v>
      </c>
      <c r="L1072" s="39">
        <v>1338326</v>
      </c>
      <c r="P1072" s="78">
        <v>7695512000169</v>
      </c>
    </row>
    <row r="1073" spans="2:16" ht="13.5" customHeight="1" x14ac:dyDescent="0.2">
      <c r="B1073" s="100" t="s">
        <v>30</v>
      </c>
      <c r="C1073" s="92" t="s">
        <v>144</v>
      </c>
      <c r="D1073" s="78">
        <v>7695512000169</v>
      </c>
      <c r="E1073" s="92" t="str">
        <f t="shared" si="16"/>
        <v>07.695.512/0001-69</v>
      </c>
      <c r="F1073" s="99" t="str">
        <f>VLOOKUP(P1073,[1]Plan1!$B$2:$L$546,4,0)&amp;", "&amp;VLOOKUP(P1073,[1]Plan1!$B$2:$L$546,5,0)&amp;", "&amp;VLOOKUP(P1073,[1]Plan1!$B$2:$L$546,6,0)&amp;", "&amp;VLOOKUP(P1073,[1]Plan1!$B$2:$L$546,7,0)&amp;", "&amp;VLOOKUP(P1073,[1]Plan1!$B$2:$L$546,8,0)&amp;", "&amp;VLOOKUP(P1073,[1]Plan1!$B$2:$L$546,9,0)&amp;", CEP "&amp;VLOOKUP(P1073,[1]Plan1!$B$2:$L$546,10,0)&amp;", "&amp;VLOOKUP(P1073,[1]Plan1!$B$2:$L$546,11,0)</f>
        <v>R MARECHAL FLORIANO , 92, , LIRA, ESTANCIA VELHA, RS, CEP 93600-000, BR</v>
      </c>
      <c r="G1073" s="92" t="s">
        <v>2654</v>
      </c>
      <c r="H1073" s="92" t="s">
        <v>1512</v>
      </c>
      <c r="I1073" s="101">
        <v>95</v>
      </c>
      <c r="J1073" s="93"/>
      <c r="K1073" s="94">
        <v>42099</v>
      </c>
      <c r="L1073" s="39">
        <v>1339573</v>
      </c>
      <c r="P1073" s="78">
        <v>7695512000169</v>
      </c>
    </row>
    <row r="1074" spans="2:16" ht="13.5" customHeight="1" x14ac:dyDescent="0.2">
      <c r="B1074" s="100" t="s">
        <v>30</v>
      </c>
      <c r="C1074" s="92" t="s">
        <v>144</v>
      </c>
      <c r="D1074" s="78">
        <v>7695512000169</v>
      </c>
      <c r="E1074" s="92" t="str">
        <f t="shared" si="16"/>
        <v>07.695.512/0001-69</v>
      </c>
      <c r="F1074" s="99" t="str">
        <f>VLOOKUP(P1074,[1]Plan1!$B$2:$L$546,4,0)&amp;", "&amp;VLOOKUP(P1074,[1]Plan1!$B$2:$L$546,5,0)&amp;", "&amp;VLOOKUP(P1074,[1]Plan1!$B$2:$L$546,6,0)&amp;", "&amp;VLOOKUP(P1074,[1]Plan1!$B$2:$L$546,7,0)&amp;", "&amp;VLOOKUP(P1074,[1]Plan1!$B$2:$L$546,8,0)&amp;", "&amp;VLOOKUP(P1074,[1]Plan1!$B$2:$L$546,9,0)&amp;", CEP "&amp;VLOOKUP(P1074,[1]Plan1!$B$2:$L$546,10,0)&amp;", "&amp;VLOOKUP(P1074,[1]Plan1!$B$2:$L$546,11,0)</f>
        <v>R MARECHAL FLORIANO , 92, , LIRA, ESTANCIA VELHA, RS, CEP 93600-000, BR</v>
      </c>
      <c r="G1074" s="92" t="s">
        <v>2654</v>
      </c>
      <c r="H1074" s="92" t="s">
        <v>1513</v>
      </c>
      <c r="I1074" s="101">
        <v>198.43</v>
      </c>
      <c r="J1074" s="93"/>
      <c r="K1074" s="94">
        <v>42099</v>
      </c>
      <c r="L1074" s="39">
        <v>1344336</v>
      </c>
      <c r="P1074" s="78">
        <v>7695512000169</v>
      </c>
    </row>
    <row r="1075" spans="2:16" ht="13.5" customHeight="1" x14ac:dyDescent="0.2">
      <c r="B1075" s="100" t="s">
        <v>30</v>
      </c>
      <c r="C1075" s="92" t="s">
        <v>144</v>
      </c>
      <c r="D1075" s="78">
        <v>7695512000169</v>
      </c>
      <c r="E1075" s="92" t="str">
        <f t="shared" si="16"/>
        <v>07.695.512/0001-69</v>
      </c>
      <c r="F1075" s="99" t="str">
        <f>VLOOKUP(P1075,[1]Plan1!$B$2:$L$546,4,0)&amp;", "&amp;VLOOKUP(P1075,[1]Plan1!$B$2:$L$546,5,0)&amp;", "&amp;VLOOKUP(P1075,[1]Plan1!$B$2:$L$546,6,0)&amp;", "&amp;VLOOKUP(P1075,[1]Plan1!$B$2:$L$546,7,0)&amp;", "&amp;VLOOKUP(P1075,[1]Plan1!$B$2:$L$546,8,0)&amp;", "&amp;VLOOKUP(P1075,[1]Plan1!$B$2:$L$546,9,0)&amp;", CEP "&amp;VLOOKUP(P1075,[1]Plan1!$B$2:$L$546,10,0)&amp;", "&amp;VLOOKUP(P1075,[1]Plan1!$B$2:$L$546,11,0)</f>
        <v>R MARECHAL FLORIANO , 92, , LIRA, ESTANCIA VELHA, RS, CEP 93600-000, BR</v>
      </c>
      <c r="G1075" s="92" t="s">
        <v>2654</v>
      </c>
      <c r="H1075" s="92" t="s">
        <v>1514</v>
      </c>
      <c r="I1075" s="101">
        <v>2500</v>
      </c>
      <c r="J1075" s="93"/>
      <c r="K1075" s="94">
        <v>42088</v>
      </c>
      <c r="L1075" s="39">
        <v>1345352</v>
      </c>
      <c r="P1075" s="78">
        <v>7695512000169</v>
      </c>
    </row>
    <row r="1076" spans="2:16" ht="13.5" customHeight="1" x14ac:dyDescent="0.2">
      <c r="B1076" s="100" t="s">
        <v>30</v>
      </c>
      <c r="C1076" s="92" t="s">
        <v>144</v>
      </c>
      <c r="D1076" s="78">
        <v>7695512000169</v>
      </c>
      <c r="E1076" s="92" t="str">
        <f t="shared" si="16"/>
        <v>07.695.512/0001-69</v>
      </c>
      <c r="F1076" s="99" t="str">
        <f>VLOOKUP(P1076,[1]Plan1!$B$2:$L$546,4,0)&amp;", "&amp;VLOOKUP(P1076,[1]Plan1!$B$2:$L$546,5,0)&amp;", "&amp;VLOOKUP(P1076,[1]Plan1!$B$2:$L$546,6,0)&amp;", "&amp;VLOOKUP(P1076,[1]Plan1!$B$2:$L$546,7,0)&amp;", "&amp;VLOOKUP(P1076,[1]Plan1!$B$2:$L$546,8,0)&amp;", "&amp;VLOOKUP(P1076,[1]Plan1!$B$2:$L$546,9,0)&amp;", CEP "&amp;VLOOKUP(P1076,[1]Plan1!$B$2:$L$546,10,0)&amp;", "&amp;VLOOKUP(P1076,[1]Plan1!$B$2:$L$546,11,0)</f>
        <v>R MARECHAL FLORIANO , 92, , LIRA, ESTANCIA VELHA, RS, CEP 93600-000, BR</v>
      </c>
      <c r="G1076" s="92" t="s">
        <v>2654</v>
      </c>
      <c r="H1076" s="92" t="s">
        <v>1515</v>
      </c>
      <c r="I1076" s="101">
        <v>47.15</v>
      </c>
      <c r="J1076" s="93"/>
      <c r="K1076" s="94">
        <v>42099</v>
      </c>
      <c r="L1076" s="39">
        <v>1342699</v>
      </c>
      <c r="P1076" s="78">
        <v>7695512000169</v>
      </c>
    </row>
    <row r="1077" spans="2:16" ht="13.5" customHeight="1" x14ac:dyDescent="0.2">
      <c r="B1077" s="100" t="s">
        <v>30</v>
      </c>
      <c r="C1077" s="92" t="s">
        <v>144</v>
      </c>
      <c r="D1077" s="78">
        <v>7695512000169</v>
      </c>
      <c r="E1077" s="92" t="str">
        <f t="shared" si="16"/>
        <v>07.695.512/0001-69</v>
      </c>
      <c r="F1077" s="99" t="str">
        <f>VLOOKUP(P1077,[1]Plan1!$B$2:$L$546,4,0)&amp;", "&amp;VLOOKUP(P1077,[1]Plan1!$B$2:$L$546,5,0)&amp;", "&amp;VLOOKUP(P1077,[1]Plan1!$B$2:$L$546,6,0)&amp;", "&amp;VLOOKUP(P1077,[1]Plan1!$B$2:$L$546,7,0)&amp;", "&amp;VLOOKUP(P1077,[1]Plan1!$B$2:$L$546,8,0)&amp;", "&amp;VLOOKUP(P1077,[1]Plan1!$B$2:$L$546,9,0)&amp;", CEP "&amp;VLOOKUP(P1077,[1]Plan1!$B$2:$L$546,10,0)&amp;", "&amp;VLOOKUP(P1077,[1]Plan1!$B$2:$L$546,11,0)</f>
        <v>R MARECHAL FLORIANO , 92, , LIRA, ESTANCIA VELHA, RS, CEP 93600-000, BR</v>
      </c>
      <c r="G1077" s="92" t="s">
        <v>2654</v>
      </c>
      <c r="H1077" s="92" t="s">
        <v>1516</v>
      </c>
      <c r="I1077" s="101">
        <v>175.66</v>
      </c>
      <c r="J1077" s="93"/>
      <c r="K1077" s="94">
        <v>42124</v>
      </c>
      <c r="L1077" s="39">
        <v>1355710</v>
      </c>
      <c r="P1077" s="78">
        <v>7695512000169</v>
      </c>
    </row>
    <row r="1078" spans="2:16" ht="13.5" customHeight="1" x14ac:dyDescent="0.2">
      <c r="B1078" s="100" t="s">
        <v>30</v>
      </c>
      <c r="C1078" s="92" t="s">
        <v>144</v>
      </c>
      <c r="D1078" s="78">
        <v>7695512000169</v>
      </c>
      <c r="E1078" s="92" t="str">
        <f t="shared" si="16"/>
        <v>07.695.512/0001-69</v>
      </c>
      <c r="F1078" s="99" t="str">
        <f>VLOOKUP(P1078,[1]Plan1!$B$2:$L$546,4,0)&amp;", "&amp;VLOOKUP(P1078,[1]Plan1!$B$2:$L$546,5,0)&amp;", "&amp;VLOOKUP(P1078,[1]Plan1!$B$2:$L$546,6,0)&amp;", "&amp;VLOOKUP(P1078,[1]Plan1!$B$2:$L$546,7,0)&amp;", "&amp;VLOOKUP(P1078,[1]Plan1!$B$2:$L$546,8,0)&amp;", "&amp;VLOOKUP(P1078,[1]Plan1!$B$2:$L$546,9,0)&amp;", CEP "&amp;VLOOKUP(P1078,[1]Plan1!$B$2:$L$546,10,0)&amp;", "&amp;VLOOKUP(P1078,[1]Plan1!$B$2:$L$546,11,0)</f>
        <v>R MARECHAL FLORIANO , 92, , LIRA, ESTANCIA VELHA, RS, CEP 93600-000, BR</v>
      </c>
      <c r="G1078" s="92" t="s">
        <v>2654</v>
      </c>
      <c r="H1078" s="92" t="s">
        <v>1517</v>
      </c>
      <c r="I1078" s="101">
        <v>2500</v>
      </c>
      <c r="J1078" s="93"/>
      <c r="K1078" s="94">
        <v>42101</v>
      </c>
      <c r="L1078" s="39">
        <v>1345353</v>
      </c>
      <c r="P1078" s="78">
        <v>7695512000169</v>
      </c>
    </row>
    <row r="1079" spans="2:16" ht="13.5" customHeight="1" x14ac:dyDescent="0.2">
      <c r="B1079" s="100" t="s">
        <v>30</v>
      </c>
      <c r="C1079" s="92" t="s">
        <v>144</v>
      </c>
      <c r="D1079" s="78">
        <v>7695512000169</v>
      </c>
      <c r="E1079" s="92" t="str">
        <f t="shared" si="16"/>
        <v>07.695.512/0001-69</v>
      </c>
      <c r="F1079" s="99" t="str">
        <f>VLOOKUP(P1079,[1]Plan1!$B$2:$L$546,4,0)&amp;", "&amp;VLOOKUP(P1079,[1]Plan1!$B$2:$L$546,5,0)&amp;", "&amp;VLOOKUP(P1079,[1]Plan1!$B$2:$L$546,6,0)&amp;", "&amp;VLOOKUP(P1079,[1]Plan1!$B$2:$L$546,7,0)&amp;", "&amp;VLOOKUP(P1079,[1]Plan1!$B$2:$L$546,8,0)&amp;", "&amp;VLOOKUP(P1079,[1]Plan1!$B$2:$L$546,9,0)&amp;", CEP "&amp;VLOOKUP(P1079,[1]Plan1!$B$2:$L$546,10,0)&amp;", "&amp;VLOOKUP(P1079,[1]Plan1!$B$2:$L$546,11,0)</f>
        <v>R MARECHAL FLORIANO , 92, , LIRA, ESTANCIA VELHA, RS, CEP 93600-000, BR</v>
      </c>
      <c r="G1079" s="92" t="s">
        <v>2654</v>
      </c>
      <c r="H1079" s="92" t="s">
        <v>1518</v>
      </c>
      <c r="I1079" s="101">
        <v>150</v>
      </c>
      <c r="J1079" s="93"/>
      <c r="K1079" s="94">
        <v>42112</v>
      </c>
      <c r="L1079" s="39">
        <v>1347040</v>
      </c>
      <c r="P1079" s="78">
        <v>7695512000169</v>
      </c>
    </row>
    <row r="1080" spans="2:16" ht="13.5" customHeight="1" x14ac:dyDescent="0.2">
      <c r="B1080" s="100" t="s">
        <v>30</v>
      </c>
      <c r="C1080" s="92" t="s">
        <v>144</v>
      </c>
      <c r="D1080" s="78">
        <v>7695512000169</v>
      </c>
      <c r="E1080" s="92" t="str">
        <f t="shared" si="16"/>
        <v>07.695.512/0001-69</v>
      </c>
      <c r="F1080" s="99" t="str">
        <f>VLOOKUP(P1080,[1]Plan1!$B$2:$L$546,4,0)&amp;", "&amp;VLOOKUP(P1080,[1]Plan1!$B$2:$L$546,5,0)&amp;", "&amp;VLOOKUP(P1080,[1]Plan1!$B$2:$L$546,6,0)&amp;", "&amp;VLOOKUP(P1080,[1]Plan1!$B$2:$L$546,7,0)&amp;", "&amp;VLOOKUP(P1080,[1]Plan1!$B$2:$L$546,8,0)&amp;", "&amp;VLOOKUP(P1080,[1]Plan1!$B$2:$L$546,9,0)&amp;", CEP "&amp;VLOOKUP(P1080,[1]Plan1!$B$2:$L$546,10,0)&amp;", "&amp;VLOOKUP(P1080,[1]Plan1!$B$2:$L$546,11,0)</f>
        <v>R MARECHAL FLORIANO , 92, , LIRA, ESTANCIA VELHA, RS, CEP 93600-000, BR</v>
      </c>
      <c r="G1080" s="92" t="s">
        <v>2654</v>
      </c>
      <c r="H1080" s="92" t="s">
        <v>1519</v>
      </c>
      <c r="I1080" s="101">
        <v>150</v>
      </c>
      <c r="J1080" s="93"/>
      <c r="K1080" s="94">
        <v>42112</v>
      </c>
      <c r="L1080" s="39">
        <v>1347041</v>
      </c>
      <c r="P1080" s="78">
        <v>7695512000169</v>
      </c>
    </row>
    <row r="1081" spans="2:16" ht="13.5" customHeight="1" x14ac:dyDescent="0.2">
      <c r="B1081" s="100" t="s">
        <v>30</v>
      </c>
      <c r="C1081" s="92" t="s">
        <v>144</v>
      </c>
      <c r="D1081" s="78">
        <v>7695512000169</v>
      </c>
      <c r="E1081" s="92" t="str">
        <f t="shared" si="16"/>
        <v>07.695.512/0001-69</v>
      </c>
      <c r="F1081" s="99" t="str">
        <f>VLOOKUP(P1081,[1]Plan1!$B$2:$L$546,4,0)&amp;", "&amp;VLOOKUP(P1081,[1]Plan1!$B$2:$L$546,5,0)&amp;", "&amp;VLOOKUP(P1081,[1]Plan1!$B$2:$L$546,6,0)&amp;", "&amp;VLOOKUP(P1081,[1]Plan1!$B$2:$L$546,7,0)&amp;", "&amp;VLOOKUP(P1081,[1]Plan1!$B$2:$L$546,8,0)&amp;", "&amp;VLOOKUP(P1081,[1]Plan1!$B$2:$L$546,9,0)&amp;", CEP "&amp;VLOOKUP(P1081,[1]Plan1!$B$2:$L$546,10,0)&amp;", "&amp;VLOOKUP(P1081,[1]Plan1!$B$2:$L$546,11,0)</f>
        <v>R MARECHAL FLORIANO , 92, , LIRA, ESTANCIA VELHA, RS, CEP 93600-000, BR</v>
      </c>
      <c r="G1081" s="92" t="s">
        <v>2654</v>
      </c>
      <c r="H1081" s="92" t="s">
        <v>1520</v>
      </c>
      <c r="I1081" s="101">
        <v>100</v>
      </c>
      <c r="J1081" s="93"/>
      <c r="K1081" s="94">
        <v>42114</v>
      </c>
      <c r="L1081" s="39">
        <v>1346372</v>
      </c>
      <c r="P1081" s="78">
        <v>7695512000169</v>
      </c>
    </row>
    <row r="1082" spans="2:16" ht="13.5" customHeight="1" x14ac:dyDescent="0.2">
      <c r="B1082" s="100" t="s">
        <v>30</v>
      </c>
      <c r="C1082" s="92" t="s">
        <v>144</v>
      </c>
      <c r="D1082" s="78">
        <v>7695512000169</v>
      </c>
      <c r="E1082" s="92" t="str">
        <f t="shared" si="16"/>
        <v>07.695.512/0001-69</v>
      </c>
      <c r="F1082" s="99" t="str">
        <f>VLOOKUP(P1082,[1]Plan1!$B$2:$L$546,4,0)&amp;", "&amp;VLOOKUP(P1082,[1]Plan1!$B$2:$L$546,5,0)&amp;", "&amp;VLOOKUP(P1082,[1]Plan1!$B$2:$L$546,6,0)&amp;", "&amp;VLOOKUP(P1082,[1]Plan1!$B$2:$L$546,7,0)&amp;", "&amp;VLOOKUP(P1082,[1]Plan1!$B$2:$L$546,8,0)&amp;", "&amp;VLOOKUP(P1082,[1]Plan1!$B$2:$L$546,9,0)&amp;", CEP "&amp;VLOOKUP(P1082,[1]Plan1!$B$2:$L$546,10,0)&amp;", "&amp;VLOOKUP(P1082,[1]Plan1!$B$2:$L$546,11,0)</f>
        <v>R MARECHAL FLORIANO , 92, , LIRA, ESTANCIA VELHA, RS, CEP 93600-000, BR</v>
      </c>
      <c r="G1082" s="92" t="s">
        <v>2654</v>
      </c>
      <c r="H1082" s="92" t="s">
        <v>1521</v>
      </c>
      <c r="I1082" s="101">
        <v>100</v>
      </c>
      <c r="J1082" s="93"/>
      <c r="K1082" s="94">
        <v>42114</v>
      </c>
      <c r="L1082" s="39">
        <v>1346373</v>
      </c>
      <c r="P1082" s="78">
        <v>7695512000169</v>
      </c>
    </row>
    <row r="1083" spans="2:16" ht="13.5" customHeight="1" x14ac:dyDescent="0.2">
      <c r="B1083" s="100" t="s">
        <v>30</v>
      </c>
      <c r="C1083" s="92" t="s">
        <v>144</v>
      </c>
      <c r="D1083" s="78">
        <v>7695512000169</v>
      </c>
      <c r="E1083" s="92" t="str">
        <f t="shared" si="16"/>
        <v>07.695.512/0001-69</v>
      </c>
      <c r="F1083" s="99" t="str">
        <f>VLOOKUP(P1083,[1]Plan1!$B$2:$L$546,4,0)&amp;", "&amp;VLOOKUP(P1083,[1]Plan1!$B$2:$L$546,5,0)&amp;", "&amp;VLOOKUP(P1083,[1]Plan1!$B$2:$L$546,6,0)&amp;", "&amp;VLOOKUP(P1083,[1]Plan1!$B$2:$L$546,7,0)&amp;", "&amp;VLOOKUP(P1083,[1]Plan1!$B$2:$L$546,8,0)&amp;", "&amp;VLOOKUP(P1083,[1]Plan1!$B$2:$L$546,9,0)&amp;", CEP "&amp;VLOOKUP(P1083,[1]Plan1!$B$2:$L$546,10,0)&amp;", "&amp;VLOOKUP(P1083,[1]Plan1!$B$2:$L$546,11,0)</f>
        <v>R MARECHAL FLORIANO , 92, , LIRA, ESTANCIA VELHA, RS, CEP 93600-000, BR</v>
      </c>
      <c r="G1083" s="92" t="s">
        <v>2654</v>
      </c>
      <c r="H1083" s="92" t="s">
        <v>1522</v>
      </c>
      <c r="I1083" s="101">
        <v>100</v>
      </c>
      <c r="J1083" s="93"/>
      <c r="K1083" s="94">
        <v>42112</v>
      </c>
      <c r="L1083" s="39">
        <v>1347042</v>
      </c>
      <c r="P1083" s="78">
        <v>7695512000169</v>
      </c>
    </row>
    <row r="1084" spans="2:16" ht="13.5" customHeight="1" x14ac:dyDescent="0.2">
      <c r="B1084" s="100" t="s">
        <v>30</v>
      </c>
      <c r="C1084" s="92" t="s">
        <v>144</v>
      </c>
      <c r="D1084" s="78">
        <v>7695512000169</v>
      </c>
      <c r="E1084" s="92" t="str">
        <f t="shared" si="16"/>
        <v>07.695.512/0001-69</v>
      </c>
      <c r="F1084" s="99" t="str">
        <f>VLOOKUP(P1084,[1]Plan1!$B$2:$L$546,4,0)&amp;", "&amp;VLOOKUP(P1084,[1]Plan1!$B$2:$L$546,5,0)&amp;", "&amp;VLOOKUP(P1084,[1]Plan1!$B$2:$L$546,6,0)&amp;", "&amp;VLOOKUP(P1084,[1]Plan1!$B$2:$L$546,7,0)&amp;", "&amp;VLOOKUP(P1084,[1]Plan1!$B$2:$L$546,8,0)&amp;", "&amp;VLOOKUP(P1084,[1]Plan1!$B$2:$L$546,9,0)&amp;", CEP "&amp;VLOOKUP(P1084,[1]Plan1!$B$2:$L$546,10,0)&amp;", "&amp;VLOOKUP(P1084,[1]Plan1!$B$2:$L$546,11,0)</f>
        <v>R MARECHAL FLORIANO , 92, , LIRA, ESTANCIA VELHA, RS, CEP 93600-000, BR</v>
      </c>
      <c r="G1084" s="92" t="s">
        <v>2654</v>
      </c>
      <c r="H1084" s="92" t="s">
        <v>1523</v>
      </c>
      <c r="I1084" s="101">
        <v>94.48</v>
      </c>
      <c r="J1084" s="93"/>
      <c r="K1084" s="94">
        <v>42114</v>
      </c>
      <c r="L1084" s="39">
        <v>1346719</v>
      </c>
      <c r="P1084" s="78">
        <v>7695512000169</v>
      </c>
    </row>
    <row r="1085" spans="2:16" ht="13.5" customHeight="1" x14ac:dyDescent="0.2">
      <c r="B1085" s="100" t="s">
        <v>30</v>
      </c>
      <c r="C1085" s="92" t="s">
        <v>144</v>
      </c>
      <c r="D1085" s="78">
        <v>7695512000169</v>
      </c>
      <c r="E1085" s="92" t="str">
        <f t="shared" si="16"/>
        <v>07.695.512/0001-69</v>
      </c>
      <c r="F1085" s="99" t="str">
        <f>VLOOKUP(P1085,[1]Plan1!$B$2:$L$546,4,0)&amp;", "&amp;VLOOKUP(P1085,[1]Plan1!$B$2:$L$546,5,0)&amp;", "&amp;VLOOKUP(P1085,[1]Plan1!$B$2:$L$546,6,0)&amp;", "&amp;VLOOKUP(P1085,[1]Plan1!$B$2:$L$546,7,0)&amp;", "&amp;VLOOKUP(P1085,[1]Plan1!$B$2:$L$546,8,0)&amp;", "&amp;VLOOKUP(P1085,[1]Plan1!$B$2:$L$546,9,0)&amp;", CEP "&amp;VLOOKUP(P1085,[1]Plan1!$B$2:$L$546,10,0)&amp;", "&amp;VLOOKUP(P1085,[1]Plan1!$B$2:$L$546,11,0)</f>
        <v>R MARECHAL FLORIANO , 92, , LIRA, ESTANCIA VELHA, RS, CEP 93600-000, BR</v>
      </c>
      <c r="G1085" s="92" t="s">
        <v>2654</v>
      </c>
      <c r="H1085" s="92" t="s">
        <v>1524</v>
      </c>
      <c r="I1085" s="101">
        <v>130</v>
      </c>
      <c r="J1085" s="93"/>
      <c r="K1085" s="94">
        <v>42114</v>
      </c>
      <c r="L1085" s="39">
        <v>1346720</v>
      </c>
      <c r="P1085" s="78">
        <v>7695512000169</v>
      </c>
    </row>
    <row r="1086" spans="2:16" ht="13.5" customHeight="1" x14ac:dyDescent="0.2">
      <c r="B1086" s="100" t="s">
        <v>30</v>
      </c>
      <c r="C1086" s="92" t="s">
        <v>144</v>
      </c>
      <c r="D1086" s="78">
        <v>7695512000169</v>
      </c>
      <c r="E1086" s="92" t="str">
        <f t="shared" si="16"/>
        <v>07.695.512/0001-69</v>
      </c>
      <c r="F1086" s="99" t="str">
        <f>VLOOKUP(P1086,[1]Plan1!$B$2:$L$546,4,0)&amp;", "&amp;VLOOKUP(P1086,[1]Plan1!$B$2:$L$546,5,0)&amp;", "&amp;VLOOKUP(P1086,[1]Plan1!$B$2:$L$546,6,0)&amp;", "&amp;VLOOKUP(P1086,[1]Plan1!$B$2:$L$546,7,0)&amp;", "&amp;VLOOKUP(P1086,[1]Plan1!$B$2:$L$546,8,0)&amp;", "&amp;VLOOKUP(P1086,[1]Plan1!$B$2:$L$546,9,0)&amp;", CEP "&amp;VLOOKUP(P1086,[1]Plan1!$B$2:$L$546,10,0)&amp;", "&amp;VLOOKUP(P1086,[1]Plan1!$B$2:$L$546,11,0)</f>
        <v>R MARECHAL FLORIANO , 92, , LIRA, ESTANCIA VELHA, RS, CEP 93600-000, BR</v>
      </c>
      <c r="G1086" s="92" t="s">
        <v>2654</v>
      </c>
      <c r="H1086" s="92" t="s">
        <v>1525</v>
      </c>
      <c r="I1086" s="101">
        <v>180</v>
      </c>
      <c r="J1086" s="93"/>
      <c r="K1086" s="94">
        <v>42114</v>
      </c>
      <c r="L1086" s="39">
        <v>1346721</v>
      </c>
      <c r="P1086" s="78">
        <v>7695512000169</v>
      </c>
    </row>
    <row r="1087" spans="2:16" ht="13.5" customHeight="1" x14ac:dyDescent="0.2">
      <c r="B1087" s="100" t="s">
        <v>30</v>
      </c>
      <c r="C1087" s="92" t="s">
        <v>144</v>
      </c>
      <c r="D1087" s="78">
        <v>7695512000169</v>
      </c>
      <c r="E1087" s="92" t="str">
        <f t="shared" si="16"/>
        <v>07.695.512/0001-69</v>
      </c>
      <c r="F1087" s="99" t="str">
        <f>VLOOKUP(P1087,[1]Plan1!$B$2:$L$546,4,0)&amp;", "&amp;VLOOKUP(P1087,[1]Plan1!$B$2:$L$546,5,0)&amp;", "&amp;VLOOKUP(P1087,[1]Plan1!$B$2:$L$546,6,0)&amp;", "&amp;VLOOKUP(P1087,[1]Plan1!$B$2:$L$546,7,0)&amp;", "&amp;VLOOKUP(P1087,[1]Plan1!$B$2:$L$546,8,0)&amp;", "&amp;VLOOKUP(P1087,[1]Plan1!$B$2:$L$546,9,0)&amp;", CEP "&amp;VLOOKUP(P1087,[1]Plan1!$B$2:$L$546,10,0)&amp;", "&amp;VLOOKUP(P1087,[1]Plan1!$B$2:$L$546,11,0)</f>
        <v>R MARECHAL FLORIANO , 92, , LIRA, ESTANCIA VELHA, RS, CEP 93600-000, BR</v>
      </c>
      <c r="G1087" s="92" t="s">
        <v>2654</v>
      </c>
      <c r="H1087" s="92" t="s">
        <v>1526</v>
      </c>
      <c r="I1087" s="101">
        <v>131.85</v>
      </c>
      <c r="J1087" s="93"/>
      <c r="K1087" s="94">
        <v>42114</v>
      </c>
      <c r="L1087" s="39">
        <v>1347043</v>
      </c>
      <c r="P1087" s="78">
        <v>7695512000169</v>
      </c>
    </row>
    <row r="1088" spans="2:16" ht="13.5" customHeight="1" x14ac:dyDescent="0.2">
      <c r="B1088" s="100" t="s">
        <v>30</v>
      </c>
      <c r="C1088" s="92" t="s">
        <v>144</v>
      </c>
      <c r="D1088" s="78">
        <v>7695512000169</v>
      </c>
      <c r="E1088" s="92" t="str">
        <f t="shared" si="16"/>
        <v>07.695.512/0001-69</v>
      </c>
      <c r="F1088" s="99" t="str">
        <f>VLOOKUP(P1088,[1]Plan1!$B$2:$L$546,4,0)&amp;", "&amp;VLOOKUP(P1088,[1]Plan1!$B$2:$L$546,5,0)&amp;", "&amp;VLOOKUP(P1088,[1]Plan1!$B$2:$L$546,6,0)&amp;", "&amp;VLOOKUP(P1088,[1]Plan1!$B$2:$L$546,7,0)&amp;", "&amp;VLOOKUP(P1088,[1]Plan1!$B$2:$L$546,8,0)&amp;", "&amp;VLOOKUP(P1088,[1]Plan1!$B$2:$L$546,9,0)&amp;", CEP "&amp;VLOOKUP(P1088,[1]Plan1!$B$2:$L$546,10,0)&amp;", "&amp;VLOOKUP(P1088,[1]Plan1!$B$2:$L$546,11,0)</f>
        <v>R MARECHAL FLORIANO , 92, , LIRA, ESTANCIA VELHA, RS, CEP 93600-000, BR</v>
      </c>
      <c r="G1088" s="92" t="s">
        <v>2654</v>
      </c>
      <c r="H1088" s="92" t="s">
        <v>1527</v>
      </c>
      <c r="I1088" s="101">
        <v>81.11</v>
      </c>
      <c r="J1088" s="93"/>
      <c r="K1088" s="94">
        <v>42129</v>
      </c>
      <c r="L1088" s="39">
        <v>1355714</v>
      </c>
      <c r="P1088" s="78">
        <v>7695512000169</v>
      </c>
    </row>
    <row r="1089" spans="2:16" ht="13.5" customHeight="1" x14ac:dyDescent="0.2">
      <c r="B1089" s="100" t="s">
        <v>30</v>
      </c>
      <c r="C1089" s="92" t="s">
        <v>144</v>
      </c>
      <c r="D1089" s="78">
        <v>7695512000169</v>
      </c>
      <c r="E1089" s="92" t="str">
        <f t="shared" si="16"/>
        <v>07.695.512/0001-69</v>
      </c>
      <c r="F1089" s="99" t="str">
        <f>VLOOKUP(P1089,[1]Plan1!$B$2:$L$546,4,0)&amp;", "&amp;VLOOKUP(P1089,[1]Plan1!$B$2:$L$546,5,0)&amp;", "&amp;VLOOKUP(P1089,[1]Plan1!$B$2:$L$546,6,0)&amp;", "&amp;VLOOKUP(P1089,[1]Plan1!$B$2:$L$546,7,0)&amp;", "&amp;VLOOKUP(P1089,[1]Plan1!$B$2:$L$546,8,0)&amp;", "&amp;VLOOKUP(P1089,[1]Plan1!$B$2:$L$546,9,0)&amp;", CEP "&amp;VLOOKUP(P1089,[1]Plan1!$B$2:$L$546,10,0)&amp;", "&amp;VLOOKUP(P1089,[1]Plan1!$B$2:$L$546,11,0)</f>
        <v>R MARECHAL FLORIANO , 92, , LIRA, ESTANCIA VELHA, RS, CEP 93600-000, BR</v>
      </c>
      <c r="G1089" s="92" t="s">
        <v>2654</v>
      </c>
      <c r="H1089" s="92" t="s">
        <v>1528</v>
      </c>
      <c r="I1089" s="101">
        <v>93.23</v>
      </c>
      <c r="J1089" s="93"/>
      <c r="K1089" s="94">
        <v>42129</v>
      </c>
      <c r="L1089" s="39">
        <v>1355715</v>
      </c>
      <c r="P1089" s="78">
        <v>7695512000169</v>
      </c>
    </row>
    <row r="1090" spans="2:16" ht="13.5" customHeight="1" x14ac:dyDescent="0.2">
      <c r="B1090" s="100" t="s">
        <v>30</v>
      </c>
      <c r="C1090" s="92" t="s">
        <v>144</v>
      </c>
      <c r="D1090" s="78">
        <v>7695512000169</v>
      </c>
      <c r="E1090" s="92" t="str">
        <f t="shared" si="16"/>
        <v>07.695.512/0001-69</v>
      </c>
      <c r="F1090" s="99" t="str">
        <f>VLOOKUP(P1090,[1]Plan1!$B$2:$L$546,4,0)&amp;", "&amp;VLOOKUP(P1090,[1]Plan1!$B$2:$L$546,5,0)&amp;", "&amp;VLOOKUP(P1090,[1]Plan1!$B$2:$L$546,6,0)&amp;", "&amp;VLOOKUP(P1090,[1]Plan1!$B$2:$L$546,7,0)&amp;", "&amp;VLOOKUP(P1090,[1]Plan1!$B$2:$L$546,8,0)&amp;", "&amp;VLOOKUP(P1090,[1]Plan1!$B$2:$L$546,9,0)&amp;", CEP "&amp;VLOOKUP(P1090,[1]Plan1!$B$2:$L$546,10,0)&amp;", "&amp;VLOOKUP(P1090,[1]Plan1!$B$2:$L$546,11,0)</f>
        <v>R MARECHAL FLORIANO , 92, , LIRA, ESTANCIA VELHA, RS, CEP 93600-000, BR</v>
      </c>
      <c r="G1090" s="92" t="s">
        <v>2654</v>
      </c>
      <c r="H1090" s="92" t="s">
        <v>1529</v>
      </c>
      <c r="I1090" s="101">
        <v>500</v>
      </c>
      <c r="J1090" s="93"/>
      <c r="K1090" s="94">
        <v>42123</v>
      </c>
      <c r="L1090" s="39">
        <v>1352060</v>
      </c>
      <c r="P1090" s="78">
        <v>7695512000169</v>
      </c>
    </row>
    <row r="1091" spans="2:16" ht="13.5" customHeight="1" x14ac:dyDescent="0.2">
      <c r="B1091" s="100" t="s">
        <v>30</v>
      </c>
      <c r="C1091" s="92" t="s">
        <v>144</v>
      </c>
      <c r="D1091" s="78">
        <v>7695512000169</v>
      </c>
      <c r="E1091" s="92" t="str">
        <f t="shared" si="16"/>
        <v>07.695.512/0001-69</v>
      </c>
      <c r="F1091" s="99" t="str">
        <f>VLOOKUP(P1091,[1]Plan1!$B$2:$L$546,4,0)&amp;", "&amp;VLOOKUP(P1091,[1]Plan1!$B$2:$L$546,5,0)&amp;", "&amp;VLOOKUP(P1091,[1]Plan1!$B$2:$L$546,6,0)&amp;", "&amp;VLOOKUP(P1091,[1]Plan1!$B$2:$L$546,7,0)&amp;", "&amp;VLOOKUP(P1091,[1]Plan1!$B$2:$L$546,8,0)&amp;", "&amp;VLOOKUP(P1091,[1]Plan1!$B$2:$L$546,9,0)&amp;", CEP "&amp;VLOOKUP(P1091,[1]Plan1!$B$2:$L$546,10,0)&amp;", "&amp;VLOOKUP(P1091,[1]Plan1!$B$2:$L$546,11,0)</f>
        <v>R MARECHAL FLORIANO , 92, , LIRA, ESTANCIA VELHA, RS, CEP 93600-000, BR</v>
      </c>
      <c r="G1091" s="92" t="s">
        <v>2654</v>
      </c>
      <c r="H1091" s="92" t="s">
        <v>1530</v>
      </c>
      <c r="I1091" s="101">
        <v>400</v>
      </c>
      <c r="J1091" s="93"/>
      <c r="K1091" s="94">
        <v>42124</v>
      </c>
      <c r="L1091" s="39">
        <v>1352061</v>
      </c>
      <c r="P1091" s="78">
        <v>7695512000169</v>
      </c>
    </row>
    <row r="1092" spans="2:16" ht="13.5" customHeight="1" x14ac:dyDescent="0.2">
      <c r="B1092" s="100" t="s">
        <v>30</v>
      </c>
      <c r="C1092" s="92" t="s">
        <v>144</v>
      </c>
      <c r="D1092" s="78">
        <v>7695512000169</v>
      </c>
      <c r="E1092" s="92" t="str">
        <f t="shared" si="16"/>
        <v>07.695.512/0001-69</v>
      </c>
      <c r="F1092" s="99" t="str">
        <f>VLOOKUP(P1092,[1]Plan1!$B$2:$L$546,4,0)&amp;", "&amp;VLOOKUP(P1092,[1]Plan1!$B$2:$L$546,5,0)&amp;", "&amp;VLOOKUP(P1092,[1]Plan1!$B$2:$L$546,6,0)&amp;", "&amp;VLOOKUP(P1092,[1]Plan1!$B$2:$L$546,7,0)&amp;", "&amp;VLOOKUP(P1092,[1]Plan1!$B$2:$L$546,8,0)&amp;", "&amp;VLOOKUP(P1092,[1]Plan1!$B$2:$L$546,9,0)&amp;", CEP "&amp;VLOOKUP(P1092,[1]Plan1!$B$2:$L$546,10,0)&amp;", "&amp;VLOOKUP(P1092,[1]Plan1!$B$2:$L$546,11,0)</f>
        <v>R MARECHAL FLORIANO , 92, , LIRA, ESTANCIA VELHA, RS, CEP 93600-000, BR</v>
      </c>
      <c r="G1092" s="92" t="s">
        <v>2654</v>
      </c>
      <c r="H1092" s="92" t="s">
        <v>1531</v>
      </c>
      <c r="I1092" s="101">
        <v>20</v>
      </c>
      <c r="J1092" s="93"/>
      <c r="K1092" s="94">
        <v>42124</v>
      </c>
      <c r="L1092" s="39">
        <v>1352062</v>
      </c>
      <c r="P1092" s="78">
        <v>7695512000169</v>
      </c>
    </row>
    <row r="1093" spans="2:16" ht="13.5" customHeight="1" x14ac:dyDescent="0.2">
      <c r="B1093" s="100" t="s">
        <v>30</v>
      </c>
      <c r="C1093" s="92" t="s">
        <v>144</v>
      </c>
      <c r="D1093" s="78">
        <v>7695512000169</v>
      </c>
      <c r="E1093" s="92" t="str">
        <f t="shared" si="16"/>
        <v>07.695.512/0001-69</v>
      </c>
      <c r="F1093" s="99" t="str">
        <f>VLOOKUP(P1093,[1]Plan1!$B$2:$L$546,4,0)&amp;", "&amp;VLOOKUP(P1093,[1]Plan1!$B$2:$L$546,5,0)&amp;", "&amp;VLOOKUP(P1093,[1]Plan1!$B$2:$L$546,6,0)&amp;", "&amp;VLOOKUP(P1093,[1]Plan1!$B$2:$L$546,7,0)&amp;", "&amp;VLOOKUP(P1093,[1]Plan1!$B$2:$L$546,8,0)&amp;", "&amp;VLOOKUP(P1093,[1]Plan1!$B$2:$L$546,9,0)&amp;", CEP "&amp;VLOOKUP(P1093,[1]Plan1!$B$2:$L$546,10,0)&amp;", "&amp;VLOOKUP(P1093,[1]Plan1!$B$2:$L$546,11,0)</f>
        <v>R MARECHAL FLORIANO , 92, , LIRA, ESTANCIA VELHA, RS, CEP 93600-000, BR</v>
      </c>
      <c r="G1093" s="92" t="s">
        <v>2654</v>
      </c>
      <c r="H1093" s="92" t="s">
        <v>1532</v>
      </c>
      <c r="I1093" s="101">
        <v>1242</v>
      </c>
      <c r="J1093" s="93"/>
      <c r="K1093" s="94">
        <v>42124</v>
      </c>
      <c r="L1093" s="39">
        <v>1352063</v>
      </c>
      <c r="P1093" s="78">
        <v>7695512000169</v>
      </c>
    </row>
    <row r="1094" spans="2:16" ht="13.5" customHeight="1" x14ac:dyDescent="0.2">
      <c r="B1094" s="100" t="s">
        <v>30</v>
      </c>
      <c r="C1094" s="92" t="s">
        <v>144</v>
      </c>
      <c r="D1094" s="78">
        <v>7695512000169</v>
      </c>
      <c r="E1094" s="92" t="str">
        <f t="shared" ref="E1094:E1157" si="17">IF(LEN(P1094),TEXT(P1094,"00"".""000"".""000""/""0000""-""00"),P1094)</f>
        <v>07.695.512/0001-69</v>
      </c>
      <c r="F1094" s="99" t="str">
        <f>VLOOKUP(P1094,[1]Plan1!$B$2:$L$546,4,0)&amp;", "&amp;VLOOKUP(P1094,[1]Plan1!$B$2:$L$546,5,0)&amp;", "&amp;VLOOKUP(P1094,[1]Plan1!$B$2:$L$546,6,0)&amp;", "&amp;VLOOKUP(P1094,[1]Plan1!$B$2:$L$546,7,0)&amp;", "&amp;VLOOKUP(P1094,[1]Plan1!$B$2:$L$546,8,0)&amp;", "&amp;VLOOKUP(P1094,[1]Plan1!$B$2:$L$546,9,0)&amp;", CEP "&amp;VLOOKUP(P1094,[1]Plan1!$B$2:$L$546,10,0)&amp;", "&amp;VLOOKUP(P1094,[1]Plan1!$B$2:$L$546,11,0)</f>
        <v>R MARECHAL FLORIANO , 92, , LIRA, ESTANCIA VELHA, RS, CEP 93600-000, BR</v>
      </c>
      <c r="G1094" s="92" t="s">
        <v>2654</v>
      </c>
      <c r="H1094" s="92" t="s">
        <v>1533</v>
      </c>
      <c r="I1094" s="101">
        <v>130</v>
      </c>
      <c r="J1094" s="93"/>
      <c r="K1094" s="94">
        <v>42144</v>
      </c>
      <c r="L1094" s="39">
        <v>1354704</v>
      </c>
      <c r="P1094" s="78">
        <v>7695512000169</v>
      </c>
    </row>
    <row r="1095" spans="2:16" ht="13.5" customHeight="1" x14ac:dyDescent="0.2">
      <c r="B1095" s="100" t="s">
        <v>30</v>
      </c>
      <c r="C1095" s="92" t="s">
        <v>144</v>
      </c>
      <c r="D1095" s="78">
        <v>7695512000169</v>
      </c>
      <c r="E1095" s="92" t="str">
        <f t="shared" si="17"/>
        <v>07.695.512/0001-69</v>
      </c>
      <c r="F1095" s="99" t="str">
        <f>VLOOKUP(P1095,[1]Plan1!$B$2:$L$546,4,0)&amp;", "&amp;VLOOKUP(P1095,[1]Plan1!$B$2:$L$546,5,0)&amp;", "&amp;VLOOKUP(P1095,[1]Plan1!$B$2:$L$546,6,0)&amp;", "&amp;VLOOKUP(P1095,[1]Plan1!$B$2:$L$546,7,0)&amp;", "&amp;VLOOKUP(P1095,[1]Plan1!$B$2:$L$546,8,0)&amp;", "&amp;VLOOKUP(P1095,[1]Plan1!$B$2:$L$546,9,0)&amp;", CEP "&amp;VLOOKUP(P1095,[1]Plan1!$B$2:$L$546,10,0)&amp;", "&amp;VLOOKUP(P1095,[1]Plan1!$B$2:$L$546,11,0)</f>
        <v>R MARECHAL FLORIANO , 92, , LIRA, ESTANCIA VELHA, RS, CEP 93600-000, BR</v>
      </c>
      <c r="G1095" s="92" t="s">
        <v>2654</v>
      </c>
      <c r="H1095" s="92" t="s">
        <v>1534</v>
      </c>
      <c r="I1095" s="101">
        <v>50</v>
      </c>
      <c r="J1095" s="93"/>
      <c r="K1095" s="94">
        <v>42144</v>
      </c>
      <c r="L1095" s="39">
        <v>1355716</v>
      </c>
      <c r="P1095" s="78">
        <v>7695512000169</v>
      </c>
    </row>
    <row r="1096" spans="2:16" ht="13.5" customHeight="1" x14ac:dyDescent="0.2">
      <c r="B1096" s="100" t="s">
        <v>30</v>
      </c>
      <c r="C1096" s="92" t="s">
        <v>144</v>
      </c>
      <c r="D1096" s="78">
        <v>7695512000169</v>
      </c>
      <c r="E1096" s="92" t="str">
        <f t="shared" si="17"/>
        <v>07.695.512/0001-69</v>
      </c>
      <c r="F1096" s="99" t="str">
        <f>VLOOKUP(P1096,[1]Plan1!$B$2:$L$546,4,0)&amp;", "&amp;VLOOKUP(P1096,[1]Plan1!$B$2:$L$546,5,0)&amp;", "&amp;VLOOKUP(P1096,[1]Plan1!$B$2:$L$546,6,0)&amp;", "&amp;VLOOKUP(P1096,[1]Plan1!$B$2:$L$546,7,0)&amp;", "&amp;VLOOKUP(P1096,[1]Plan1!$B$2:$L$546,8,0)&amp;", "&amp;VLOOKUP(P1096,[1]Plan1!$B$2:$L$546,9,0)&amp;", CEP "&amp;VLOOKUP(P1096,[1]Plan1!$B$2:$L$546,10,0)&amp;", "&amp;VLOOKUP(P1096,[1]Plan1!$B$2:$L$546,11,0)</f>
        <v>R MARECHAL FLORIANO , 92, , LIRA, ESTANCIA VELHA, RS, CEP 93600-000, BR</v>
      </c>
      <c r="G1096" s="92" t="s">
        <v>2654</v>
      </c>
      <c r="H1096" s="92" t="s">
        <v>1535</v>
      </c>
      <c r="I1096" s="101">
        <v>95</v>
      </c>
      <c r="J1096" s="93"/>
      <c r="K1096" s="94">
        <v>42144</v>
      </c>
      <c r="L1096" s="39">
        <v>1356087</v>
      </c>
      <c r="P1096" s="78">
        <v>7695512000169</v>
      </c>
    </row>
    <row r="1097" spans="2:16" ht="13.5" customHeight="1" x14ac:dyDescent="0.2">
      <c r="B1097" s="100" t="s">
        <v>30</v>
      </c>
      <c r="C1097" s="92" t="s">
        <v>144</v>
      </c>
      <c r="D1097" s="78">
        <v>7695512000169</v>
      </c>
      <c r="E1097" s="92" t="str">
        <f t="shared" si="17"/>
        <v>07.695.512/0001-69</v>
      </c>
      <c r="F1097" s="99" t="str">
        <f>VLOOKUP(P1097,[1]Plan1!$B$2:$L$546,4,0)&amp;", "&amp;VLOOKUP(P1097,[1]Plan1!$B$2:$L$546,5,0)&amp;", "&amp;VLOOKUP(P1097,[1]Plan1!$B$2:$L$546,6,0)&amp;", "&amp;VLOOKUP(P1097,[1]Plan1!$B$2:$L$546,7,0)&amp;", "&amp;VLOOKUP(P1097,[1]Plan1!$B$2:$L$546,8,0)&amp;", "&amp;VLOOKUP(P1097,[1]Plan1!$B$2:$L$546,9,0)&amp;", CEP "&amp;VLOOKUP(P1097,[1]Plan1!$B$2:$L$546,10,0)&amp;", "&amp;VLOOKUP(P1097,[1]Plan1!$B$2:$L$546,11,0)</f>
        <v>R MARECHAL FLORIANO , 92, , LIRA, ESTANCIA VELHA, RS, CEP 93600-000, BR</v>
      </c>
      <c r="G1097" s="92" t="s">
        <v>2654</v>
      </c>
      <c r="H1097" s="92" t="s">
        <v>1536</v>
      </c>
      <c r="I1097" s="101">
        <v>43</v>
      </c>
      <c r="J1097" s="93"/>
      <c r="K1097" s="94">
        <v>42144</v>
      </c>
      <c r="L1097" s="39">
        <v>1356314</v>
      </c>
      <c r="P1097" s="78">
        <v>7695512000169</v>
      </c>
    </row>
    <row r="1098" spans="2:16" ht="13.5" customHeight="1" x14ac:dyDescent="0.2">
      <c r="B1098" s="100" t="s">
        <v>30</v>
      </c>
      <c r="C1098" s="92" t="s">
        <v>144</v>
      </c>
      <c r="D1098" s="78">
        <v>7695512000169</v>
      </c>
      <c r="E1098" s="92" t="str">
        <f t="shared" si="17"/>
        <v>07.695.512/0001-69</v>
      </c>
      <c r="F1098" s="99" t="str">
        <f>VLOOKUP(P1098,[1]Plan1!$B$2:$L$546,4,0)&amp;", "&amp;VLOOKUP(P1098,[1]Plan1!$B$2:$L$546,5,0)&amp;", "&amp;VLOOKUP(P1098,[1]Plan1!$B$2:$L$546,6,0)&amp;", "&amp;VLOOKUP(P1098,[1]Plan1!$B$2:$L$546,7,0)&amp;", "&amp;VLOOKUP(P1098,[1]Plan1!$B$2:$L$546,8,0)&amp;", "&amp;VLOOKUP(P1098,[1]Plan1!$B$2:$L$546,9,0)&amp;", CEP "&amp;VLOOKUP(P1098,[1]Plan1!$B$2:$L$546,10,0)&amp;", "&amp;VLOOKUP(P1098,[1]Plan1!$B$2:$L$546,11,0)</f>
        <v>R MARECHAL FLORIANO , 92, , LIRA, ESTANCIA VELHA, RS, CEP 93600-000, BR</v>
      </c>
      <c r="G1098" s="92" t="s">
        <v>2654</v>
      </c>
      <c r="H1098" s="92" t="s">
        <v>1537</v>
      </c>
      <c r="I1098" s="101">
        <v>27</v>
      </c>
      <c r="J1098" s="93"/>
      <c r="K1098" s="94">
        <v>42144</v>
      </c>
      <c r="L1098" s="39">
        <v>1356315</v>
      </c>
      <c r="P1098" s="78">
        <v>7695512000169</v>
      </c>
    </row>
    <row r="1099" spans="2:16" ht="13.5" customHeight="1" x14ac:dyDescent="0.2">
      <c r="B1099" s="100" t="s">
        <v>30</v>
      </c>
      <c r="C1099" s="92" t="s">
        <v>145</v>
      </c>
      <c r="D1099" s="78">
        <v>2259840000107</v>
      </c>
      <c r="E1099" s="92" t="str">
        <f t="shared" si="17"/>
        <v>02.259.840/0001-07</v>
      </c>
      <c r="F1099" s="99" t="str">
        <f>VLOOKUP(P1099,[1]Plan1!$B$2:$L$546,4,0)&amp;", "&amp;VLOOKUP(P1099,[1]Plan1!$B$2:$L$546,5,0)&amp;", "&amp;VLOOKUP(P1099,[1]Plan1!$B$2:$L$546,6,0)&amp;", "&amp;VLOOKUP(P1099,[1]Plan1!$B$2:$L$546,7,0)&amp;", "&amp;VLOOKUP(P1099,[1]Plan1!$B$2:$L$546,8,0)&amp;", "&amp;VLOOKUP(P1099,[1]Plan1!$B$2:$L$546,9,0)&amp;", CEP "&amp;VLOOKUP(P1099,[1]Plan1!$B$2:$L$546,10,0)&amp;", "&amp;VLOOKUP(P1099,[1]Plan1!$B$2:$L$546,11,0)</f>
        <v>R CINCO , 162, , distr industrial, NOVA ODESSA , sp, CEP 13460000, BR</v>
      </c>
      <c r="G1099" s="92" t="s">
        <v>2654</v>
      </c>
      <c r="H1099" s="92" t="s">
        <v>1538</v>
      </c>
      <c r="I1099" s="101">
        <v>72.92</v>
      </c>
      <c r="J1099" s="93"/>
      <c r="K1099" s="94">
        <v>42095</v>
      </c>
      <c r="L1099" s="39">
        <v>1352567</v>
      </c>
      <c r="P1099" s="78">
        <v>2259840000107</v>
      </c>
    </row>
    <row r="1100" spans="2:16" ht="13.5" customHeight="1" x14ac:dyDescent="0.2">
      <c r="B1100" s="100" t="s">
        <v>30</v>
      </c>
      <c r="C1100" s="92" t="s">
        <v>145</v>
      </c>
      <c r="D1100" s="78">
        <v>2259840000107</v>
      </c>
      <c r="E1100" s="92" t="str">
        <f t="shared" si="17"/>
        <v>02.259.840/0001-07</v>
      </c>
      <c r="F1100" s="99" t="str">
        <f>VLOOKUP(P1100,[1]Plan1!$B$2:$L$546,4,0)&amp;", "&amp;VLOOKUP(P1100,[1]Plan1!$B$2:$L$546,5,0)&amp;", "&amp;VLOOKUP(P1100,[1]Plan1!$B$2:$L$546,6,0)&amp;", "&amp;VLOOKUP(P1100,[1]Plan1!$B$2:$L$546,7,0)&amp;", "&amp;VLOOKUP(P1100,[1]Plan1!$B$2:$L$546,8,0)&amp;", "&amp;VLOOKUP(P1100,[1]Plan1!$B$2:$L$546,9,0)&amp;", CEP "&amp;VLOOKUP(P1100,[1]Plan1!$B$2:$L$546,10,0)&amp;", "&amp;VLOOKUP(P1100,[1]Plan1!$B$2:$L$546,11,0)</f>
        <v>R CINCO , 162, , distr industrial, NOVA ODESSA , sp, CEP 13460000, BR</v>
      </c>
      <c r="G1100" s="92" t="s">
        <v>2654</v>
      </c>
      <c r="H1100" s="92" t="s">
        <v>1539</v>
      </c>
      <c r="I1100" s="101">
        <v>90.78</v>
      </c>
      <c r="J1100" s="93"/>
      <c r="K1100" s="94">
        <v>42095</v>
      </c>
      <c r="L1100" s="39">
        <v>1352568</v>
      </c>
      <c r="P1100" s="78">
        <v>2259840000107</v>
      </c>
    </row>
    <row r="1101" spans="2:16" ht="13.5" customHeight="1" x14ac:dyDescent="0.2">
      <c r="B1101" s="100" t="s">
        <v>30</v>
      </c>
      <c r="C1101" s="92" t="s">
        <v>145</v>
      </c>
      <c r="D1101" s="78">
        <v>2259840000107</v>
      </c>
      <c r="E1101" s="92" t="str">
        <f t="shared" si="17"/>
        <v>02.259.840/0001-07</v>
      </c>
      <c r="F1101" s="99" t="str">
        <f>VLOOKUP(P1101,[1]Plan1!$B$2:$L$546,4,0)&amp;", "&amp;VLOOKUP(P1101,[1]Plan1!$B$2:$L$546,5,0)&amp;", "&amp;VLOOKUP(P1101,[1]Plan1!$B$2:$L$546,6,0)&amp;", "&amp;VLOOKUP(P1101,[1]Plan1!$B$2:$L$546,7,0)&amp;", "&amp;VLOOKUP(P1101,[1]Plan1!$B$2:$L$546,8,0)&amp;", "&amp;VLOOKUP(P1101,[1]Plan1!$B$2:$L$546,9,0)&amp;", CEP "&amp;VLOOKUP(P1101,[1]Plan1!$B$2:$L$546,10,0)&amp;", "&amp;VLOOKUP(P1101,[1]Plan1!$B$2:$L$546,11,0)</f>
        <v>R CINCO , 162, , distr industrial, NOVA ODESSA , sp, CEP 13460000, BR</v>
      </c>
      <c r="G1101" s="92" t="s">
        <v>2654</v>
      </c>
      <c r="H1101" s="92" t="s">
        <v>1540</v>
      </c>
      <c r="I1101" s="101">
        <v>109.19</v>
      </c>
      <c r="J1101" s="93"/>
      <c r="K1101" s="94">
        <v>42095</v>
      </c>
      <c r="L1101" s="39">
        <v>1344345</v>
      </c>
      <c r="P1101" s="78">
        <v>2259840000107</v>
      </c>
    </row>
    <row r="1102" spans="2:16" ht="13.5" customHeight="1" x14ac:dyDescent="0.2">
      <c r="B1102" s="100" t="s">
        <v>30</v>
      </c>
      <c r="C1102" s="92" t="s">
        <v>145</v>
      </c>
      <c r="D1102" s="78">
        <v>2259840000107</v>
      </c>
      <c r="E1102" s="92" t="str">
        <f t="shared" si="17"/>
        <v>02.259.840/0001-07</v>
      </c>
      <c r="F1102" s="99" t="str">
        <f>VLOOKUP(P1102,[1]Plan1!$B$2:$L$546,4,0)&amp;", "&amp;VLOOKUP(P1102,[1]Plan1!$B$2:$L$546,5,0)&amp;", "&amp;VLOOKUP(P1102,[1]Plan1!$B$2:$L$546,6,0)&amp;", "&amp;VLOOKUP(P1102,[1]Plan1!$B$2:$L$546,7,0)&amp;", "&amp;VLOOKUP(P1102,[1]Plan1!$B$2:$L$546,8,0)&amp;", "&amp;VLOOKUP(P1102,[1]Plan1!$B$2:$L$546,9,0)&amp;", CEP "&amp;VLOOKUP(P1102,[1]Plan1!$B$2:$L$546,10,0)&amp;", "&amp;VLOOKUP(P1102,[1]Plan1!$B$2:$L$546,11,0)</f>
        <v>R CINCO , 162, , distr industrial, NOVA ODESSA , sp, CEP 13460000, BR</v>
      </c>
      <c r="G1102" s="92" t="s">
        <v>2654</v>
      </c>
      <c r="H1102" s="92" t="s">
        <v>1541</v>
      </c>
      <c r="I1102" s="101">
        <v>70.819999999999993</v>
      </c>
      <c r="J1102" s="93"/>
      <c r="K1102" s="94">
        <v>42095</v>
      </c>
      <c r="L1102" s="39">
        <v>1344346</v>
      </c>
      <c r="P1102" s="78">
        <v>2259840000107</v>
      </c>
    </row>
    <row r="1103" spans="2:16" ht="13.5" customHeight="1" x14ac:dyDescent="0.2">
      <c r="B1103" s="100" t="s">
        <v>30</v>
      </c>
      <c r="C1103" s="92" t="s">
        <v>146</v>
      </c>
      <c r="D1103" s="78">
        <v>6163713000152</v>
      </c>
      <c r="E1103" s="92" t="str">
        <f t="shared" si="17"/>
        <v>06.163.713/0001-52</v>
      </c>
      <c r="F1103" s="99" t="str">
        <f>VLOOKUP(P1103,[1]Plan1!$B$2:$L$546,4,0)&amp;", "&amp;VLOOKUP(P1103,[1]Plan1!$B$2:$L$546,5,0)&amp;", "&amp;VLOOKUP(P1103,[1]Plan1!$B$2:$L$546,6,0)&amp;", "&amp;VLOOKUP(P1103,[1]Plan1!$B$2:$L$546,7,0)&amp;", "&amp;VLOOKUP(P1103,[1]Plan1!$B$2:$L$546,8,0)&amp;", "&amp;VLOOKUP(P1103,[1]Plan1!$B$2:$L$546,9,0)&amp;", CEP "&amp;VLOOKUP(P1103,[1]Plan1!$B$2:$L$546,10,0)&amp;", "&amp;VLOOKUP(P1103,[1]Plan1!$B$2:$L$546,11,0)</f>
        <v>R ODIWALDO BOSCO , 142, , PQ. INDUSTRIAL RECANTO, NOVA ODESSA , sp, CEP 13.460-000 , BR</v>
      </c>
      <c r="G1103" s="92" t="s">
        <v>2654</v>
      </c>
      <c r="H1103" s="92" t="s">
        <v>1542</v>
      </c>
      <c r="I1103" s="101">
        <v>106.49</v>
      </c>
      <c r="J1103" s="93"/>
      <c r="K1103" s="94">
        <v>41978</v>
      </c>
      <c r="L1103" s="39">
        <v>1305843</v>
      </c>
      <c r="P1103" s="78">
        <v>6163713000152</v>
      </c>
    </row>
    <row r="1104" spans="2:16" ht="13.5" customHeight="1" x14ac:dyDescent="0.2">
      <c r="B1104" s="100" t="s">
        <v>30</v>
      </c>
      <c r="C1104" s="92" t="s">
        <v>146</v>
      </c>
      <c r="D1104" s="78">
        <v>6163713000152</v>
      </c>
      <c r="E1104" s="92" t="str">
        <f t="shared" si="17"/>
        <v>06.163.713/0001-52</v>
      </c>
      <c r="F1104" s="99" t="str">
        <f>VLOOKUP(P1104,[1]Plan1!$B$2:$L$546,4,0)&amp;", "&amp;VLOOKUP(P1104,[1]Plan1!$B$2:$L$546,5,0)&amp;", "&amp;VLOOKUP(P1104,[1]Plan1!$B$2:$L$546,6,0)&amp;", "&amp;VLOOKUP(P1104,[1]Plan1!$B$2:$L$546,7,0)&amp;", "&amp;VLOOKUP(P1104,[1]Plan1!$B$2:$L$546,8,0)&amp;", "&amp;VLOOKUP(P1104,[1]Plan1!$B$2:$L$546,9,0)&amp;", CEP "&amp;VLOOKUP(P1104,[1]Plan1!$B$2:$L$546,10,0)&amp;", "&amp;VLOOKUP(P1104,[1]Plan1!$B$2:$L$546,11,0)</f>
        <v>R ODIWALDO BOSCO , 142, , PQ. INDUSTRIAL RECANTO, NOVA ODESSA , sp, CEP 13.460-000 , BR</v>
      </c>
      <c r="G1104" s="92" t="s">
        <v>2654</v>
      </c>
      <c r="H1104" s="92" t="s">
        <v>1543</v>
      </c>
      <c r="I1104" s="101">
        <v>88.05</v>
      </c>
      <c r="J1104" s="93"/>
      <c r="K1104" s="94">
        <v>41978</v>
      </c>
      <c r="L1104" s="39">
        <v>1324258</v>
      </c>
      <c r="P1104" s="78">
        <v>6163713000152</v>
      </c>
    </row>
    <row r="1105" spans="2:16" ht="13.5" customHeight="1" x14ac:dyDescent="0.2">
      <c r="B1105" s="100" t="s">
        <v>30</v>
      </c>
      <c r="C1105" s="92" t="s">
        <v>146</v>
      </c>
      <c r="D1105" s="78">
        <v>6163713000152</v>
      </c>
      <c r="E1105" s="92" t="str">
        <f t="shared" si="17"/>
        <v>06.163.713/0001-52</v>
      </c>
      <c r="F1105" s="99" t="str">
        <f>VLOOKUP(P1105,[1]Plan1!$B$2:$L$546,4,0)&amp;", "&amp;VLOOKUP(P1105,[1]Plan1!$B$2:$L$546,5,0)&amp;", "&amp;VLOOKUP(P1105,[1]Plan1!$B$2:$L$546,6,0)&amp;", "&amp;VLOOKUP(P1105,[1]Plan1!$B$2:$L$546,7,0)&amp;", "&amp;VLOOKUP(P1105,[1]Plan1!$B$2:$L$546,8,0)&amp;", "&amp;VLOOKUP(P1105,[1]Plan1!$B$2:$L$546,9,0)&amp;", CEP "&amp;VLOOKUP(P1105,[1]Plan1!$B$2:$L$546,10,0)&amp;", "&amp;VLOOKUP(P1105,[1]Plan1!$B$2:$L$546,11,0)</f>
        <v>R ODIWALDO BOSCO , 142, , PQ. INDUSTRIAL RECANTO, NOVA ODESSA , sp, CEP 13.460-000 , BR</v>
      </c>
      <c r="G1105" s="92" t="s">
        <v>2654</v>
      </c>
      <c r="H1105" s="92" t="s">
        <v>1544</v>
      </c>
      <c r="I1105" s="101">
        <v>178.92</v>
      </c>
      <c r="J1105" s="93"/>
      <c r="K1105" s="94">
        <v>41978</v>
      </c>
      <c r="L1105" s="39">
        <v>1297316</v>
      </c>
      <c r="P1105" s="78">
        <v>6163713000152</v>
      </c>
    </row>
    <row r="1106" spans="2:16" ht="13.5" customHeight="1" x14ac:dyDescent="0.2">
      <c r="B1106" s="100" t="s">
        <v>30</v>
      </c>
      <c r="C1106" s="92" t="s">
        <v>147</v>
      </c>
      <c r="D1106" s="78">
        <v>78554086000191</v>
      </c>
      <c r="E1106" s="92" t="str">
        <f t="shared" si="17"/>
        <v>78.554.086/0001-91</v>
      </c>
      <c r="F1106" s="99" t="str">
        <f>VLOOKUP(P1106,[1]Plan1!$B$2:$L$546,4,0)&amp;", "&amp;VLOOKUP(P1106,[1]Plan1!$B$2:$L$546,5,0)&amp;", "&amp;VLOOKUP(P1106,[1]Plan1!$B$2:$L$546,6,0)&amp;", "&amp;VLOOKUP(P1106,[1]Plan1!$B$2:$L$546,7,0)&amp;", "&amp;VLOOKUP(P1106,[1]Plan1!$B$2:$L$546,8,0)&amp;", "&amp;VLOOKUP(P1106,[1]Plan1!$B$2:$L$546,9,0)&amp;", CEP "&amp;VLOOKUP(P1106,[1]Plan1!$B$2:$L$546,10,0)&amp;", "&amp;VLOOKUP(P1106,[1]Plan1!$B$2:$L$546,11,0)</f>
        <v>, , , , , , CEP , BR</v>
      </c>
      <c r="G1106" s="92" t="s">
        <v>2654</v>
      </c>
      <c r="H1106" s="92" t="s">
        <v>1545</v>
      </c>
      <c r="I1106" s="101">
        <v>45</v>
      </c>
      <c r="J1106" s="93"/>
      <c r="K1106" s="94">
        <v>41544</v>
      </c>
      <c r="L1106" s="39">
        <v>1159191</v>
      </c>
      <c r="P1106" s="78">
        <v>78554086000191</v>
      </c>
    </row>
    <row r="1107" spans="2:16" ht="13.5" customHeight="1" x14ac:dyDescent="0.2">
      <c r="B1107" s="100" t="s">
        <v>30</v>
      </c>
      <c r="C1107" s="92" t="s">
        <v>148</v>
      </c>
      <c r="D1107" s="78">
        <v>8875058000190</v>
      </c>
      <c r="E1107" s="92" t="str">
        <f t="shared" si="17"/>
        <v>08.875.058/0001-90</v>
      </c>
      <c r="F1107" s="99" t="str">
        <f>VLOOKUP(P1107,[1]Plan1!$B$2:$L$546,4,0)&amp;", "&amp;VLOOKUP(P1107,[1]Plan1!$B$2:$L$546,5,0)&amp;", "&amp;VLOOKUP(P1107,[1]Plan1!$B$2:$L$546,6,0)&amp;", "&amp;VLOOKUP(P1107,[1]Plan1!$B$2:$L$546,7,0)&amp;", "&amp;VLOOKUP(P1107,[1]Plan1!$B$2:$L$546,8,0)&amp;", "&amp;VLOOKUP(P1107,[1]Plan1!$B$2:$L$546,9,0)&amp;", CEP "&amp;VLOOKUP(P1107,[1]Plan1!$B$2:$L$546,10,0)&amp;", "&amp;VLOOKUP(P1107,[1]Plan1!$B$2:$L$546,11,0)</f>
        <v>R CRISTIANO ANTONIO FREDERICO FETTER, 619 , , BELVEDERE , FARROUPILHA , RS, CEP 95.180-000, BR</v>
      </c>
      <c r="G1107" s="92" t="s">
        <v>2654</v>
      </c>
      <c r="H1107" s="92" t="s">
        <v>1546</v>
      </c>
      <c r="I1107" s="101">
        <v>54.5</v>
      </c>
      <c r="J1107" s="93"/>
      <c r="K1107" s="94">
        <v>42060</v>
      </c>
      <c r="L1107" s="39">
        <v>1320870</v>
      </c>
      <c r="P1107" s="78">
        <v>8875058000190</v>
      </c>
    </row>
    <row r="1108" spans="2:16" ht="13.5" customHeight="1" x14ac:dyDescent="0.2">
      <c r="B1108" s="100" t="s">
        <v>30</v>
      </c>
      <c r="C1108" s="92" t="s">
        <v>148</v>
      </c>
      <c r="D1108" s="78">
        <v>8875058000190</v>
      </c>
      <c r="E1108" s="92" t="str">
        <f t="shared" si="17"/>
        <v>08.875.058/0001-90</v>
      </c>
      <c r="F1108" s="99" t="str">
        <f>VLOOKUP(P1108,[1]Plan1!$B$2:$L$546,4,0)&amp;", "&amp;VLOOKUP(P1108,[1]Plan1!$B$2:$L$546,5,0)&amp;", "&amp;VLOOKUP(P1108,[1]Plan1!$B$2:$L$546,6,0)&amp;", "&amp;VLOOKUP(P1108,[1]Plan1!$B$2:$L$546,7,0)&amp;", "&amp;VLOOKUP(P1108,[1]Plan1!$B$2:$L$546,8,0)&amp;", "&amp;VLOOKUP(P1108,[1]Plan1!$B$2:$L$546,9,0)&amp;", CEP "&amp;VLOOKUP(P1108,[1]Plan1!$B$2:$L$546,10,0)&amp;", "&amp;VLOOKUP(P1108,[1]Plan1!$B$2:$L$546,11,0)</f>
        <v>R CRISTIANO ANTONIO FREDERICO FETTER, 619 , , BELVEDERE , FARROUPILHA , RS, CEP 95.180-000, BR</v>
      </c>
      <c r="G1108" s="92" t="s">
        <v>2654</v>
      </c>
      <c r="H1108" s="92" t="s">
        <v>1547</v>
      </c>
      <c r="I1108" s="101">
        <v>61.6</v>
      </c>
      <c r="J1108" s="93"/>
      <c r="K1108" s="94">
        <v>42060</v>
      </c>
      <c r="L1108" s="39">
        <v>1320871</v>
      </c>
      <c r="P1108" s="78">
        <v>8875058000190</v>
      </c>
    </row>
    <row r="1109" spans="2:16" ht="13.5" customHeight="1" x14ac:dyDescent="0.2">
      <c r="B1109" s="100" t="s">
        <v>30</v>
      </c>
      <c r="C1109" s="92" t="s">
        <v>148</v>
      </c>
      <c r="D1109" s="78">
        <v>8875058000190</v>
      </c>
      <c r="E1109" s="92" t="str">
        <f t="shared" si="17"/>
        <v>08.875.058/0001-90</v>
      </c>
      <c r="F1109" s="99" t="str">
        <f>VLOOKUP(P1109,[1]Plan1!$B$2:$L$546,4,0)&amp;", "&amp;VLOOKUP(P1109,[1]Plan1!$B$2:$L$546,5,0)&amp;", "&amp;VLOOKUP(P1109,[1]Plan1!$B$2:$L$546,6,0)&amp;", "&amp;VLOOKUP(P1109,[1]Plan1!$B$2:$L$546,7,0)&amp;", "&amp;VLOOKUP(P1109,[1]Plan1!$B$2:$L$546,8,0)&amp;", "&amp;VLOOKUP(P1109,[1]Plan1!$B$2:$L$546,9,0)&amp;", CEP "&amp;VLOOKUP(P1109,[1]Plan1!$B$2:$L$546,10,0)&amp;", "&amp;VLOOKUP(P1109,[1]Plan1!$B$2:$L$546,11,0)</f>
        <v>R CRISTIANO ANTONIO FREDERICO FETTER, 619 , , BELVEDERE , FARROUPILHA , RS, CEP 95.180-000, BR</v>
      </c>
      <c r="G1109" s="92" t="s">
        <v>2654</v>
      </c>
      <c r="H1109" s="92" t="s">
        <v>1548</v>
      </c>
      <c r="I1109" s="101">
        <v>58.5</v>
      </c>
      <c r="J1109" s="93"/>
      <c r="K1109" s="94">
        <v>42060</v>
      </c>
      <c r="L1109" s="39">
        <v>1321352</v>
      </c>
      <c r="P1109" s="78">
        <v>8875058000190</v>
      </c>
    </row>
    <row r="1110" spans="2:16" ht="13.5" customHeight="1" x14ac:dyDescent="0.2">
      <c r="B1110" s="100" t="s">
        <v>30</v>
      </c>
      <c r="C1110" s="92" t="s">
        <v>148</v>
      </c>
      <c r="D1110" s="78">
        <v>8875058000190</v>
      </c>
      <c r="E1110" s="92" t="str">
        <f t="shared" si="17"/>
        <v>08.875.058/0001-90</v>
      </c>
      <c r="F1110" s="99" t="str">
        <f>VLOOKUP(P1110,[1]Plan1!$B$2:$L$546,4,0)&amp;", "&amp;VLOOKUP(P1110,[1]Plan1!$B$2:$L$546,5,0)&amp;", "&amp;VLOOKUP(P1110,[1]Plan1!$B$2:$L$546,6,0)&amp;", "&amp;VLOOKUP(P1110,[1]Plan1!$B$2:$L$546,7,0)&amp;", "&amp;VLOOKUP(P1110,[1]Plan1!$B$2:$L$546,8,0)&amp;", "&amp;VLOOKUP(P1110,[1]Plan1!$B$2:$L$546,9,0)&amp;", CEP "&amp;VLOOKUP(P1110,[1]Plan1!$B$2:$L$546,10,0)&amp;", "&amp;VLOOKUP(P1110,[1]Plan1!$B$2:$L$546,11,0)</f>
        <v>R CRISTIANO ANTONIO FREDERICO FETTER, 619 , , BELVEDERE , FARROUPILHA , RS, CEP 95.180-000, BR</v>
      </c>
      <c r="G1110" s="92" t="s">
        <v>2654</v>
      </c>
      <c r="H1110" s="92" t="s">
        <v>1549</v>
      </c>
      <c r="I1110" s="101">
        <v>102.22</v>
      </c>
      <c r="J1110" s="93"/>
      <c r="K1110" s="94">
        <v>42062</v>
      </c>
      <c r="L1110" s="39">
        <v>1334473</v>
      </c>
      <c r="P1110" s="78">
        <v>8875058000190</v>
      </c>
    </row>
    <row r="1111" spans="2:16" ht="13.5" customHeight="1" x14ac:dyDescent="0.2">
      <c r="B1111" s="100" t="s">
        <v>30</v>
      </c>
      <c r="C1111" s="92" t="s">
        <v>148</v>
      </c>
      <c r="D1111" s="78">
        <v>8875058000190</v>
      </c>
      <c r="E1111" s="92" t="str">
        <f t="shared" si="17"/>
        <v>08.875.058/0001-90</v>
      </c>
      <c r="F1111" s="99" t="str">
        <f>VLOOKUP(P1111,[1]Plan1!$B$2:$L$546,4,0)&amp;", "&amp;VLOOKUP(P1111,[1]Plan1!$B$2:$L$546,5,0)&amp;", "&amp;VLOOKUP(P1111,[1]Plan1!$B$2:$L$546,6,0)&amp;", "&amp;VLOOKUP(P1111,[1]Plan1!$B$2:$L$546,7,0)&amp;", "&amp;VLOOKUP(P1111,[1]Plan1!$B$2:$L$546,8,0)&amp;", "&amp;VLOOKUP(P1111,[1]Plan1!$B$2:$L$546,9,0)&amp;", CEP "&amp;VLOOKUP(P1111,[1]Plan1!$B$2:$L$546,10,0)&amp;", "&amp;VLOOKUP(P1111,[1]Plan1!$B$2:$L$546,11,0)</f>
        <v>R CRISTIANO ANTONIO FREDERICO FETTER, 619 , , BELVEDERE , FARROUPILHA , RS, CEP 95.180-000, BR</v>
      </c>
      <c r="G1111" s="92" t="s">
        <v>2654</v>
      </c>
      <c r="H1111" s="92" t="s">
        <v>1550</v>
      </c>
      <c r="I1111" s="101">
        <v>54.5</v>
      </c>
      <c r="J1111" s="93"/>
      <c r="K1111" s="94">
        <v>42062</v>
      </c>
      <c r="L1111" s="39">
        <v>1334474</v>
      </c>
      <c r="P1111" s="78">
        <v>8875058000190</v>
      </c>
    </row>
    <row r="1112" spans="2:16" ht="13.5" customHeight="1" x14ac:dyDescent="0.2">
      <c r="B1112" s="100" t="s">
        <v>30</v>
      </c>
      <c r="C1112" s="92" t="s">
        <v>148</v>
      </c>
      <c r="D1112" s="78">
        <v>8875058000190</v>
      </c>
      <c r="E1112" s="92" t="str">
        <f t="shared" si="17"/>
        <v>08.875.058/0001-90</v>
      </c>
      <c r="F1112" s="99" t="str">
        <f>VLOOKUP(P1112,[1]Plan1!$B$2:$L$546,4,0)&amp;", "&amp;VLOOKUP(P1112,[1]Plan1!$B$2:$L$546,5,0)&amp;", "&amp;VLOOKUP(P1112,[1]Plan1!$B$2:$L$546,6,0)&amp;", "&amp;VLOOKUP(P1112,[1]Plan1!$B$2:$L$546,7,0)&amp;", "&amp;VLOOKUP(P1112,[1]Plan1!$B$2:$L$546,8,0)&amp;", "&amp;VLOOKUP(P1112,[1]Plan1!$B$2:$L$546,9,0)&amp;", CEP "&amp;VLOOKUP(P1112,[1]Plan1!$B$2:$L$546,10,0)&amp;", "&amp;VLOOKUP(P1112,[1]Plan1!$B$2:$L$546,11,0)</f>
        <v>R CRISTIANO ANTONIO FREDERICO FETTER, 619 , , BELVEDERE , FARROUPILHA , RS, CEP 95.180-000, BR</v>
      </c>
      <c r="G1112" s="92" t="s">
        <v>2654</v>
      </c>
      <c r="H1112" s="92" t="s">
        <v>1551</v>
      </c>
      <c r="I1112" s="101">
        <v>260.38</v>
      </c>
      <c r="J1112" s="93"/>
      <c r="K1112" s="94">
        <v>42062</v>
      </c>
      <c r="L1112" s="39">
        <v>1334475</v>
      </c>
      <c r="P1112" s="78">
        <v>8875058000190</v>
      </c>
    </row>
    <row r="1113" spans="2:16" ht="13.5" customHeight="1" x14ac:dyDescent="0.2">
      <c r="B1113" s="100" t="s">
        <v>30</v>
      </c>
      <c r="C1113" s="92" t="s">
        <v>148</v>
      </c>
      <c r="D1113" s="78">
        <v>8875058000190</v>
      </c>
      <c r="E1113" s="92" t="str">
        <f t="shared" si="17"/>
        <v>08.875.058/0001-90</v>
      </c>
      <c r="F1113" s="99" t="str">
        <f>VLOOKUP(P1113,[1]Plan1!$B$2:$L$546,4,0)&amp;", "&amp;VLOOKUP(P1113,[1]Plan1!$B$2:$L$546,5,0)&amp;", "&amp;VLOOKUP(P1113,[1]Plan1!$B$2:$L$546,6,0)&amp;", "&amp;VLOOKUP(P1113,[1]Plan1!$B$2:$L$546,7,0)&amp;", "&amp;VLOOKUP(P1113,[1]Plan1!$B$2:$L$546,8,0)&amp;", "&amp;VLOOKUP(P1113,[1]Plan1!$B$2:$L$546,9,0)&amp;", CEP "&amp;VLOOKUP(P1113,[1]Plan1!$B$2:$L$546,10,0)&amp;", "&amp;VLOOKUP(P1113,[1]Plan1!$B$2:$L$546,11,0)</f>
        <v>R CRISTIANO ANTONIO FREDERICO FETTER, 619 , , BELVEDERE , FARROUPILHA , RS, CEP 95.180-000, BR</v>
      </c>
      <c r="G1113" s="92" t="s">
        <v>2654</v>
      </c>
      <c r="H1113" s="92" t="s">
        <v>1552</v>
      </c>
      <c r="I1113" s="101">
        <v>160</v>
      </c>
      <c r="J1113" s="93"/>
      <c r="K1113" s="94">
        <v>42104</v>
      </c>
      <c r="L1113" s="39">
        <v>1342721</v>
      </c>
      <c r="P1113" s="78">
        <v>8875058000190</v>
      </c>
    </row>
    <row r="1114" spans="2:16" ht="13.5" customHeight="1" x14ac:dyDescent="0.2">
      <c r="B1114" s="100" t="s">
        <v>30</v>
      </c>
      <c r="C1114" s="92" t="s">
        <v>148</v>
      </c>
      <c r="D1114" s="78">
        <v>8875058000190</v>
      </c>
      <c r="E1114" s="92" t="str">
        <f t="shared" si="17"/>
        <v>08.875.058/0001-90</v>
      </c>
      <c r="F1114" s="99" t="str">
        <f>VLOOKUP(P1114,[1]Plan1!$B$2:$L$546,4,0)&amp;", "&amp;VLOOKUP(P1114,[1]Plan1!$B$2:$L$546,5,0)&amp;", "&amp;VLOOKUP(P1114,[1]Plan1!$B$2:$L$546,6,0)&amp;", "&amp;VLOOKUP(P1114,[1]Plan1!$B$2:$L$546,7,0)&amp;", "&amp;VLOOKUP(P1114,[1]Plan1!$B$2:$L$546,8,0)&amp;", "&amp;VLOOKUP(P1114,[1]Plan1!$B$2:$L$546,9,0)&amp;", CEP "&amp;VLOOKUP(P1114,[1]Plan1!$B$2:$L$546,10,0)&amp;", "&amp;VLOOKUP(P1114,[1]Plan1!$B$2:$L$546,11,0)</f>
        <v>R CRISTIANO ANTONIO FREDERICO FETTER, 619 , , BELVEDERE , FARROUPILHA , RS, CEP 95.180-000, BR</v>
      </c>
      <c r="G1114" s="92" t="s">
        <v>2654</v>
      </c>
      <c r="H1114" s="92" t="s">
        <v>1553</v>
      </c>
      <c r="I1114" s="101">
        <v>150</v>
      </c>
      <c r="J1114" s="93"/>
      <c r="K1114" s="94">
        <v>42104</v>
      </c>
      <c r="L1114" s="39">
        <v>1342722</v>
      </c>
      <c r="P1114" s="78">
        <v>8875058000190</v>
      </c>
    </row>
    <row r="1115" spans="2:16" ht="13.5" customHeight="1" x14ac:dyDescent="0.2">
      <c r="B1115" s="100" t="s">
        <v>30</v>
      </c>
      <c r="C1115" s="92" t="s">
        <v>148</v>
      </c>
      <c r="D1115" s="78">
        <v>8875058000190</v>
      </c>
      <c r="E1115" s="92" t="str">
        <f t="shared" si="17"/>
        <v>08.875.058/0001-90</v>
      </c>
      <c r="F1115" s="99" t="str">
        <f>VLOOKUP(P1115,[1]Plan1!$B$2:$L$546,4,0)&amp;", "&amp;VLOOKUP(P1115,[1]Plan1!$B$2:$L$546,5,0)&amp;", "&amp;VLOOKUP(P1115,[1]Plan1!$B$2:$L$546,6,0)&amp;", "&amp;VLOOKUP(P1115,[1]Plan1!$B$2:$L$546,7,0)&amp;", "&amp;VLOOKUP(P1115,[1]Plan1!$B$2:$L$546,8,0)&amp;", "&amp;VLOOKUP(P1115,[1]Plan1!$B$2:$L$546,9,0)&amp;", CEP "&amp;VLOOKUP(P1115,[1]Plan1!$B$2:$L$546,10,0)&amp;", "&amp;VLOOKUP(P1115,[1]Plan1!$B$2:$L$546,11,0)</f>
        <v>R CRISTIANO ANTONIO FREDERICO FETTER, 619 , , BELVEDERE , FARROUPILHA , RS, CEP 95.180-000, BR</v>
      </c>
      <c r="G1115" s="92" t="s">
        <v>2654</v>
      </c>
      <c r="H1115" s="92" t="s">
        <v>1554</v>
      </c>
      <c r="I1115" s="101">
        <v>150</v>
      </c>
      <c r="J1115" s="93"/>
      <c r="K1115" s="94">
        <v>42104</v>
      </c>
      <c r="L1115" s="39">
        <v>1342723</v>
      </c>
      <c r="P1115" s="78">
        <v>8875058000190</v>
      </c>
    </row>
    <row r="1116" spans="2:16" ht="13.5" customHeight="1" x14ac:dyDescent="0.2">
      <c r="B1116" s="100" t="s">
        <v>30</v>
      </c>
      <c r="C1116" s="92" t="s">
        <v>148</v>
      </c>
      <c r="D1116" s="78">
        <v>8875058000190</v>
      </c>
      <c r="E1116" s="92" t="str">
        <f t="shared" si="17"/>
        <v>08.875.058/0001-90</v>
      </c>
      <c r="F1116" s="99" t="str">
        <f>VLOOKUP(P1116,[1]Plan1!$B$2:$L$546,4,0)&amp;", "&amp;VLOOKUP(P1116,[1]Plan1!$B$2:$L$546,5,0)&amp;", "&amp;VLOOKUP(P1116,[1]Plan1!$B$2:$L$546,6,0)&amp;", "&amp;VLOOKUP(P1116,[1]Plan1!$B$2:$L$546,7,0)&amp;", "&amp;VLOOKUP(P1116,[1]Plan1!$B$2:$L$546,8,0)&amp;", "&amp;VLOOKUP(P1116,[1]Plan1!$B$2:$L$546,9,0)&amp;", CEP "&amp;VLOOKUP(P1116,[1]Plan1!$B$2:$L$546,10,0)&amp;", "&amp;VLOOKUP(P1116,[1]Plan1!$B$2:$L$546,11,0)</f>
        <v>R CRISTIANO ANTONIO FREDERICO FETTER, 619 , , BELVEDERE , FARROUPILHA , RS, CEP 95.180-000, BR</v>
      </c>
      <c r="G1116" s="92" t="s">
        <v>2654</v>
      </c>
      <c r="H1116" s="92" t="s">
        <v>1555</v>
      </c>
      <c r="I1116" s="101">
        <v>150</v>
      </c>
      <c r="J1116" s="93"/>
      <c r="K1116" s="94">
        <v>42104</v>
      </c>
      <c r="L1116" s="39">
        <v>1343937</v>
      </c>
      <c r="P1116" s="78">
        <v>8875058000190</v>
      </c>
    </row>
    <row r="1117" spans="2:16" ht="13.5" customHeight="1" x14ac:dyDescent="0.2">
      <c r="B1117" s="100" t="s">
        <v>30</v>
      </c>
      <c r="C1117" s="92" t="s">
        <v>148</v>
      </c>
      <c r="D1117" s="78">
        <v>8875058000190</v>
      </c>
      <c r="E1117" s="92" t="str">
        <f t="shared" si="17"/>
        <v>08.875.058/0001-90</v>
      </c>
      <c r="F1117" s="99" t="str">
        <f>VLOOKUP(P1117,[1]Plan1!$B$2:$L$546,4,0)&amp;", "&amp;VLOOKUP(P1117,[1]Plan1!$B$2:$L$546,5,0)&amp;", "&amp;VLOOKUP(P1117,[1]Plan1!$B$2:$L$546,6,0)&amp;", "&amp;VLOOKUP(P1117,[1]Plan1!$B$2:$L$546,7,0)&amp;", "&amp;VLOOKUP(P1117,[1]Plan1!$B$2:$L$546,8,0)&amp;", "&amp;VLOOKUP(P1117,[1]Plan1!$B$2:$L$546,9,0)&amp;", CEP "&amp;VLOOKUP(P1117,[1]Plan1!$B$2:$L$546,10,0)&amp;", "&amp;VLOOKUP(P1117,[1]Plan1!$B$2:$L$546,11,0)</f>
        <v>R CRISTIANO ANTONIO FREDERICO FETTER, 619 , , BELVEDERE , FARROUPILHA , RS, CEP 95.180-000, BR</v>
      </c>
      <c r="G1117" s="92" t="s">
        <v>2654</v>
      </c>
      <c r="H1117" s="92" t="s">
        <v>1556</v>
      </c>
      <c r="I1117" s="101">
        <v>150</v>
      </c>
      <c r="J1117" s="93"/>
      <c r="K1117" s="94">
        <v>42104</v>
      </c>
      <c r="L1117" s="39">
        <v>1343938</v>
      </c>
      <c r="P1117" s="78">
        <v>8875058000190</v>
      </c>
    </row>
    <row r="1118" spans="2:16" ht="13.5" customHeight="1" x14ac:dyDescent="0.2">
      <c r="B1118" s="100" t="s">
        <v>30</v>
      </c>
      <c r="C1118" s="92" t="s">
        <v>148</v>
      </c>
      <c r="D1118" s="78">
        <v>8875058000190</v>
      </c>
      <c r="E1118" s="92" t="str">
        <f t="shared" si="17"/>
        <v>08.875.058/0001-90</v>
      </c>
      <c r="F1118" s="99" t="str">
        <f>VLOOKUP(P1118,[1]Plan1!$B$2:$L$546,4,0)&amp;", "&amp;VLOOKUP(P1118,[1]Plan1!$B$2:$L$546,5,0)&amp;", "&amp;VLOOKUP(P1118,[1]Plan1!$B$2:$L$546,6,0)&amp;", "&amp;VLOOKUP(P1118,[1]Plan1!$B$2:$L$546,7,0)&amp;", "&amp;VLOOKUP(P1118,[1]Plan1!$B$2:$L$546,8,0)&amp;", "&amp;VLOOKUP(P1118,[1]Plan1!$B$2:$L$546,9,0)&amp;", CEP "&amp;VLOOKUP(P1118,[1]Plan1!$B$2:$L$546,10,0)&amp;", "&amp;VLOOKUP(P1118,[1]Plan1!$B$2:$L$546,11,0)</f>
        <v>R CRISTIANO ANTONIO FREDERICO FETTER, 619 , , BELVEDERE , FARROUPILHA , RS, CEP 95.180-000, BR</v>
      </c>
      <c r="G1118" s="92" t="s">
        <v>2654</v>
      </c>
      <c r="H1118" s="92" t="s">
        <v>1557</v>
      </c>
      <c r="I1118" s="101">
        <v>160</v>
      </c>
      <c r="J1118" s="93"/>
      <c r="K1118" s="94">
        <v>42104</v>
      </c>
      <c r="L1118" s="39">
        <v>1348341</v>
      </c>
      <c r="P1118" s="78">
        <v>8875058000190</v>
      </c>
    </row>
    <row r="1119" spans="2:16" ht="13.5" customHeight="1" x14ac:dyDescent="0.2">
      <c r="B1119" s="100" t="s">
        <v>30</v>
      </c>
      <c r="C1119" s="92" t="s">
        <v>148</v>
      </c>
      <c r="D1119" s="78">
        <v>8875058000190</v>
      </c>
      <c r="E1119" s="92" t="str">
        <f t="shared" si="17"/>
        <v>08.875.058/0001-90</v>
      </c>
      <c r="F1119" s="99" t="str">
        <f>VLOOKUP(P1119,[1]Plan1!$B$2:$L$546,4,0)&amp;", "&amp;VLOOKUP(P1119,[1]Plan1!$B$2:$L$546,5,0)&amp;", "&amp;VLOOKUP(P1119,[1]Plan1!$B$2:$L$546,6,0)&amp;", "&amp;VLOOKUP(P1119,[1]Plan1!$B$2:$L$546,7,0)&amp;", "&amp;VLOOKUP(P1119,[1]Plan1!$B$2:$L$546,8,0)&amp;", "&amp;VLOOKUP(P1119,[1]Plan1!$B$2:$L$546,9,0)&amp;", CEP "&amp;VLOOKUP(P1119,[1]Plan1!$B$2:$L$546,10,0)&amp;", "&amp;VLOOKUP(P1119,[1]Plan1!$B$2:$L$546,11,0)</f>
        <v>R CRISTIANO ANTONIO FREDERICO FETTER, 619 , , BELVEDERE , FARROUPILHA , RS, CEP 95.180-000, BR</v>
      </c>
      <c r="G1119" s="92" t="s">
        <v>2654</v>
      </c>
      <c r="H1119" s="92" t="s">
        <v>1558</v>
      </c>
      <c r="I1119" s="101">
        <v>131.04</v>
      </c>
      <c r="J1119" s="93"/>
      <c r="K1119" s="94">
        <v>42104</v>
      </c>
      <c r="L1119" s="39">
        <v>1343939</v>
      </c>
      <c r="P1119" s="78">
        <v>8875058000190</v>
      </c>
    </row>
    <row r="1120" spans="2:16" ht="13.5" customHeight="1" x14ac:dyDescent="0.2">
      <c r="B1120" s="100" t="s">
        <v>30</v>
      </c>
      <c r="C1120" s="92" t="s">
        <v>148</v>
      </c>
      <c r="D1120" s="78">
        <v>8875058000190</v>
      </c>
      <c r="E1120" s="92" t="str">
        <f t="shared" si="17"/>
        <v>08.875.058/0001-90</v>
      </c>
      <c r="F1120" s="99" t="str">
        <f>VLOOKUP(P1120,[1]Plan1!$B$2:$L$546,4,0)&amp;", "&amp;VLOOKUP(P1120,[1]Plan1!$B$2:$L$546,5,0)&amp;", "&amp;VLOOKUP(P1120,[1]Plan1!$B$2:$L$546,6,0)&amp;", "&amp;VLOOKUP(P1120,[1]Plan1!$B$2:$L$546,7,0)&amp;", "&amp;VLOOKUP(P1120,[1]Plan1!$B$2:$L$546,8,0)&amp;", "&amp;VLOOKUP(P1120,[1]Plan1!$B$2:$L$546,9,0)&amp;", CEP "&amp;VLOOKUP(P1120,[1]Plan1!$B$2:$L$546,10,0)&amp;", "&amp;VLOOKUP(P1120,[1]Plan1!$B$2:$L$546,11,0)</f>
        <v>R CRISTIANO ANTONIO FREDERICO FETTER, 619 , , BELVEDERE , FARROUPILHA , RS, CEP 95.180-000, BR</v>
      </c>
      <c r="G1120" s="92" t="s">
        <v>2654</v>
      </c>
      <c r="H1120" s="92" t="s">
        <v>1559</v>
      </c>
      <c r="I1120" s="101">
        <v>131.16999999999999</v>
      </c>
      <c r="J1120" s="93"/>
      <c r="K1120" s="94">
        <v>42111</v>
      </c>
      <c r="L1120" s="39">
        <v>1347530</v>
      </c>
      <c r="P1120" s="78">
        <v>8875058000190</v>
      </c>
    </row>
    <row r="1121" spans="2:16" ht="13.5" customHeight="1" x14ac:dyDescent="0.2">
      <c r="B1121" s="100" t="s">
        <v>30</v>
      </c>
      <c r="C1121" s="92" t="s">
        <v>148</v>
      </c>
      <c r="D1121" s="78">
        <v>8875058000190</v>
      </c>
      <c r="E1121" s="92" t="str">
        <f t="shared" si="17"/>
        <v>08.875.058/0001-90</v>
      </c>
      <c r="F1121" s="99" t="str">
        <f>VLOOKUP(P1121,[1]Plan1!$B$2:$L$546,4,0)&amp;", "&amp;VLOOKUP(P1121,[1]Plan1!$B$2:$L$546,5,0)&amp;", "&amp;VLOOKUP(P1121,[1]Plan1!$B$2:$L$546,6,0)&amp;", "&amp;VLOOKUP(P1121,[1]Plan1!$B$2:$L$546,7,0)&amp;", "&amp;VLOOKUP(P1121,[1]Plan1!$B$2:$L$546,8,0)&amp;", "&amp;VLOOKUP(P1121,[1]Plan1!$B$2:$L$546,9,0)&amp;", CEP "&amp;VLOOKUP(P1121,[1]Plan1!$B$2:$L$546,10,0)&amp;", "&amp;VLOOKUP(P1121,[1]Plan1!$B$2:$L$546,11,0)</f>
        <v>R CRISTIANO ANTONIO FREDERICO FETTER, 619 , , BELVEDERE , FARROUPILHA , RS, CEP 95.180-000, BR</v>
      </c>
      <c r="G1121" s="92" t="s">
        <v>2654</v>
      </c>
      <c r="H1121" s="92" t="s">
        <v>1560</v>
      </c>
      <c r="I1121" s="101">
        <v>100</v>
      </c>
      <c r="J1121" s="93"/>
      <c r="K1121" s="94">
        <v>42116</v>
      </c>
      <c r="L1121" s="39">
        <v>1352078</v>
      </c>
      <c r="P1121" s="78">
        <v>8875058000190</v>
      </c>
    </row>
    <row r="1122" spans="2:16" ht="13.5" customHeight="1" x14ac:dyDescent="0.2">
      <c r="B1122" s="100" t="s">
        <v>30</v>
      </c>
      <c r="C1122" s="92" t="s">
        <v>148</v>
      </c>
      <c r="D1122" s="78">
        <v>8875058000190</v>
      </c>
      <c r="E1122" s="92" t="str">
        <f t="shared" si="17"/>
        <v>08.875.058/0001-90</v>
      </c>
      <c r="F1122" s="99" t="str">
        <f>VLOOKUP(P1122,[1]Plan1!$B$2:$L$546,4,0)&amp;", "&amp;VLOOKUP(P1122,[1]Plan1!$B$2:$L$546,5,0)&amp;", "&amp;VLOOKUP(P1122,[1]Plan1!$B$2:$L$546,6,0)&amp;", "&amp;VLOOKUP(P1122,[1]Plan1!$B$2:$L$546,7,0)&amp;", "&amp;VLOOKUP(P1122,[1]Plan1!$B$2:$L$546,8,0)&amp;", "&amp;VLOOKUP(P1122,[1]Plan1!$B$2:$L$546,9,0)&amp;", CEP "&amp;VLOOKUP(P1122,[1]Plan1!$B$2:$L$546,10,0)&amp;", "&amp;VLOOKUP(P1122,[1]Plan1!$B$2:$L$546,11,0)</f>
        <v>R CRISTIANO ANTONIO FREDERICO FETTER, 619 , , BELVEDERE , FARROUPILHA , RS, CEP 95.180-000, BR</v>
      </c>
      <c r="G1122" s="92" t="s">
        <v>2654</v>
      </c>
      <c r="H1122" s="92" t="s">
        <v>1561</v>
      </c>
      <c r="I1122" s="101">
        <v>102.4</v>
      </c>
      <c r="J1122" s="93"/>
      <c r="K1122" s="94">
        <v>42116</v>
      </c>
      <c r="L1122" s="39">
        <v>1352079</v>
      </c>
      <c r="P1122" s="78">
        <v>8875058000190</v>
      </c>
    </row>
    <row r="1123" spans="2:16" ht="13.5" customHeight="1" x14ac:dyDescent="0.2">
      <c r="B1123" s="100" t="s">
        <v>30</v>
      </c>
      <c r="C1123" s="92" t="s">
        <v>148</v>
      </c>
      <c r="D1123" s="78">
        <v>8875058000190</v>
      </c>
      <c r="E1123" s="92" t="str">
        <f t="shared" si="17"/>
        <v>08.875.058/0001-90</v>
      </c>
      <c r="F1123" s="99" t="str">
        <f>VLOOKUP(P1123,[1]Plan1!$B$2:$L$546,4,0)&amp;", "&amp;VLOOKUP(P1123,[1]Plan1!$B$2:$L$546,5,0)&amp;", "&amp;VLOOKUP(P1123,[1]Plan1!$B$2:$L$546,6,0)&amp;", "&amp;VLOOKUP(P1123,[1]Plan1!$B$2:$L$546,7,0)&amp;", "&amp;VLOOKUP(P1123,[1]Plan1!$B$2:$L$546,8,0)&amp;", "&amp;VLOOKUP(P1123,[1]Plan1!$B$2:$L$546,9,0)&amp;", CEP "&amp;VLOOKUP(P1123,[1]Plan1!$B$2:$L$546,10,0)&amp;", "&amp;VLOOKUP(P1123,[1]Plan1!$B$2:$L$546,11,0)</f>
        <v>R CRISTIANO ANTONIO FREDERICO FETTER, 619 , , BELVEDERE , FARROUPILHA , RS, CEP 95.180-000, BR</v>
      </c>
      <c r="G1123" s="92" t="s">
        <v>2654</v>
      </c>
      <c r="H1123" s="92" t="s">
        <v>1562</v>
      </c>
      <c r="I1123" s="101">
        <v>163.44</v>
      </c>
      <c r="J1123" s="93"/>
      <c r="K1123" s="94">
        <v>42138</v>
      </c>
      <c r="L1123" s="39">
        <v>1354731</v>
      </c>
      <c r="P1123" s="78">
        <v>8875058000190</v>
      </c>
    </row>
    <row r="1124" spans="2:16" ht="13.5" customHeight="1" x14ac:dyDescent="0.2">
      <c r="B1124" s="100" t="s">
        <v>30</v>
      </c>
      <c r="C1124" s="92" t="s">
        <v>148</v>
      </c>
      <c r="D1124" s="78">
        <v>8875058000190</v>
      </c>
      <c r="E1124" s="92" t="str">
        <f t="shared" si="17"/>
        <v>08.875.058/0001-90</v>
      </c>
      <c r="F1124" s="99" t="str">
        <f>VLOOKUP(P1124,[1]Plan1!$B$2:$L$546,4,0)&amp;", "&amp;VLOOKUP(P1124,[1]Plan1!$B$2:$L$546,5,0)&amp;", "&amp;VLOOKUP(P1124,[1]Plan1!$B$2:$L$546,6,0)&amp;", "&amp;VLOOKUP(P1124,[1]Plan1!$B$2:$L$546,7,0)&amp;", "&amp;VLOOKUP(P1124,[1]Plan1!$B$2:$L$546,8,0)&amp;", "&amp;VLOOKUP(P1124,[1]Plan1!$B$2:$L$546,9,0)&amp;", CEP "&amp;VLOOKUP(P1124,[1]Plan1!$B$2:$L$546,10,0)&amp;", "&amp;VLOOKUP(P1124,[1]Plan1!$B$2:$L$546,11,0)</f>
        <v>R CRISTIANO ANTONIO FREDERICO FETTER, 619 , , BELVEDERE , FARROUPILHA , RS, CEP 95.180-000, BR</v>
      </c>
      <c r="G1124" s="92" t="s">
        <v>2654</v>
      </c>
      <c r="H1124" s="92" t="s">
        <v>1563</v>
      </c>
      <c r="I1124" s="101">
        <v>163.57</v>
      </c>
      <c r="J1124" s="93"/>
      <c r="K1124" s="94">
        <v>42138</v>
      </c>
      <c r="L1124" s="39">
        <v>1354732</v>
      </c>
      <c r="P1124" s="78">
        <v>8875058000190</v>
      </c>
    </row>
    <row r="1125" spans="2:16" ht="13.5" customHeight="1" x14ac:dyDescent="0.2">
      <c r="B1125" s="100" t="s">
        <v>30</v>
      </c>
      <c r="C1125" s="92" t="s">
        <v>148</v>
      </c>
      <c r="D1125" s="78">
        <v>8875058000190</v>
      </c>
      <c r="E1125" s="92" t="str">
        <f t="shared" si="17"/>
        <v>08.875.058/0001-90</v>
      </c>
      <c r="F1125" s="99" t="str">
        <f>VLOOKUP(P1125,[1]Plan1!$B$2:$L$546,4,0)&amp;", "&amp;VLOOKUP(P1125,[1]Plan1!$B$2:$L$546,5,0)&amp;", "&amp;VLOOKUP(P1125,[1]Plan1!$B$2:$L$546,6,0)&amp;", "&amp;VLOOKUP(P1125,[1]Plan1!$B$2:$L$546,7,0)&amp;", "&amp;VLOOKUP(P1125,[1]Plan1!$B$2:$L$546,8,0)&amp;", "&amp;VLOOKUP(P1125,[1]Plan1!$B$2:$L$546,9,0)&amp;", CEP "&amp;VLOOKUP(P1125,[1]Plan1!$B$2:$L$546,10,0)&amp;", "&amp;VLOOKUP(P1125,[1]Plan1!$B$2:$L$546,11,0)</f>
        <v>R CRISTIANO ANTONIO FREDERICO FETTER, 619 , , BELVEDERE , FARROUPILHA , RS, CEP 95.180-000, BR</v>
      </c>
      <c r="G1125" s="92" t="s">
        <v>2654</v>
      </c>
      <c r="H1125" s="92" t="s">
        <v>1564</v>
      </c>
      <c r="I1125" s="101">
        <v>238.19</v>
      </c>
      <c r="J1125" s="93"/>
      <c r="K1125" s="94">
        <v>42144</v>
      </c>
      <c r="L1125" s="39">
        <v>1356685</v>
      </c>
      <c r="P1125" s="78">
        <v>8875058000190</v>
      </c>
    </row>
    <row r="1126" spans="2:16" ht="13.5" customHeight="1" x14ac:dyDescent="0.2">
      <c r="B1126" s="100" t="s">
        <v>30</v>
      </c>
      <c r="C1126" s="92" t="s">
        <v>149</v>
      </c>
      <c r="D1126" s="78">
        <v>8330031000112</v>
      </c>
      <c r="E1126" s="92" t="str">
        <f t="shared" si="17"/>
        <v>08.330.031/0001-12</v>
      </c>
      <c r="F1126" s="99" t="str">
        <f>VLOOKUP(P1126,[1]Plan1!$B$2:$L$546,4,0)&amp;", "&amp;VLOOKUP(P1126,[1]Plan1!$B$2:$L$546,5,0)&amp;", "&amp;VLOOKUP(P1126,[1]Plan1!$B$2:$L$546,6,0)&amp;", "&amp;VLOOKUP(P1126,[1]Plan1!$B$2:$L$546,7,0)&amp;", "&amp;VLOOKUP(P1126,[1]Plan1!$B$2:$L$546,8,0)&amp;", "&amp;VLOOKUP(P1126,[1]Plan1!$B$2:$L$546,9,0)&amp;", CEP "&amp;VLOOKUP(P1126,[1]Plan1!$B$2:$L$546,10,0)&amp;", "&amp;VLOOKUP(P1126,[1]Plan1!$B$2:$L$546,11,0)</f>
        <v>ROD BR 116 KM 299 , 5745, SALA 01 , SÃO CRISTOVAO, GUAIBA, RS, CEP 92500000, BR</v>
      </c>
      <c r="G1126" s="92" t="s">
        <v>2654</v>
      </c>
      <c r="H1126" s="92" t="s">
        <v>1565</v>
      </c>
      <c r="I1126" s="101">
        <v>1904</v>
      </c>
      <c r="J1126" s="93"/>
      <c r="K1126" s="94">
        <v>42009</v>
      </c>
      <c r="L1126" s="39">
        <v>1312622</v>
      </c>
      <c r="P1126" s="78">
        <v>8330031000112</v>
      </c>
    </row>
    <row r="1127" spans="2:16" ht="13.5" customHeight="1" x14ac:dyDescent="0.2">
      <c r="B1127" s="100" t="s">
        <v>30</v>
      </c>
      <c r="C1127" s="92" t="s">
        <v>149</v>
      </c>
      <c r="D1127" s="78">
        <v>8330031000112</v>
      </c>
      <c r="E1127" s="92" t="str">
        <f t="shared" si="17"/>
        <v>08.330.031/0001-12</v>
      </c>
      <c r="F1127" s="99" t="str">
        <f>VLOOKUP(P1127,[1]Plan1!$B$2:$L$546,4,0)&amp;", "&amp;VLOOKUP(P1127,[1]Plan1!$B$2:$L$546,5,0)&amp;", "&amp;VLOOKUP(P1127,[1]Plan1!$B$2:$L$546,6,0)&amp;", "&amp;VLOOKUP(P1127,[1]Plan1!$B$2:$L$546,7,0)&amp;", "&amp;VLOOKUP(P1127,[1]Plan1!$B$2:$L$546,8,0)&amp;", "&amp;VLOOKUP(P1127,[1]Plan1!$B$2:$L$546,9,0)&amp;", CEP "&amp;VLOOKUP(P1127,[1]Plan1!$B$2:$L$546,10,0)&amp;", "&amp;VLOOKUP(P1127,[1]Plan1!$B$2:$L$546,11,0)</f>
        <v>ROD BR 116 KM 299 , 5745, SALA 01 , SÃO CRISTOVAO, GUAIBA, RS, CEP 92500000, BR</v>
      </c>
      <c r="G1127" s="92" t="s">
        <v>2654</v>
      </c>
      <c r="H1127" s="92" t="s">
        <v>1566</v>
      </c>
      <c r="I1127" s="101">
        <v>2400</v>
      </c>
      <c r="J1127" s="93"/>
      <c r="K1127" s="94">
        <v>42014</v>
      </c>
      <c r="L1127" s="39">
        <v>1316941</v>
      </c>
      <c r="P1127" s="78">
        <v>8330031000112</v>
      </c>
    </row>
    <row r="1128" spans="2:16" ht="13.5" customHeight="1" x14ac:dyDescent="0.2">
      <c r="B1128" s="100" t="s">
        <v>30</v>
      </c>
      <c r="C1128" s="92" t="s">
        <v>149</v>
      </c>
      <c r="D1128" s="78">
        <v>8330031000112</v>
      </c>
      <c r="E1128" s="92" t="str">
        <f t="shared" si="17"/>
        <v>08.330.031/0001-12</v>
      </c>
      <c r="F1128" s="99" t="str">
        <f>VLOOKUP(P1128,[1]Plan1!$B$2:$L$546,4,0)&amp;", "&amp;VLOOKUP(P1128,[1]Plan1!$B$2:$L$546,5,0)&amp;", "&amp;VLOOKUP(P1128,[1]Plan1!$B$2:$L$546,6,0)&amp;", "&amp;VLOOKUP(P1128,[1]Plan1!$B$2:$L$546,7,0)&amp;", "&amp;VLOOKUP(P1128,[1]Plan1!$B$2:$L$546,8,0)&amp;", "&amp;VLOOKUP(P1128,[1]Plan1!$B$2:$L$546,9,0)&amp;", CEP "&amp;VLOOKUP(P1128,[1]Plan1!$B$2:$L$546,10,0)&amp;", "&amp;VLOOKUP(P1128,[1]Plan1!$B$2:$L$546,11,0)</f>
        <v>ROD BR 116 KM 299 , 5745, SALA 01 , SÃO CRISTOVAO, GUAIBA, RS, CEP 92500000, BR</v>
      </c>
      <c r="G1128" s="92" t="s">
        <v>2654</v>
      </c>
      <c r="H1128" s="92" t="s">
        <v>1567</v>
      </c>
      <c r="I1128" s="101">
        <v>1550</v>
      </c>
      <c r="J1128" s="93"/>
      <c r="K1128" s="94">
        <v>42060</v>
      </c>
      <c r="L1128" s="39">
        <v>1320828</v>
      </c>
      <c r="P1128" s="78">
        <v>8330031000112</v>
      </c>
    </row>
    <row r="1129" spans="2:16" ht="13.5" customHeight="1" x14ac:dyDescent="0.2">
      <c r="B1129" s="100" t="s">
        <v>30</v>
      </c>
      <c r="C1129" s="92" t="s">
        <v>149</v>
      </c>
      <c r="D1129" s="78">
        <v>8330031000112</v>
      </c>
      <c r="E1129" s="92" t="str">
        <f t="shared" si="17"/>
        <v>08.330.031/0001-12</v>
      </c>
      <c r="F1129" s="99" t="str">
        <f>VLOOKUP(P1129,[1]Plan1!$B$2:$L$546,4,0)&amp;", "&amp;VLOOKUP(P1129,[1]Plan1!$B$2:$L$546,5,0)&amp;", "&amp;VLOOKUP(P1129,[1]Plan1!$B$2:$L$546,6,0)&amp;", "&amp;VLOOKUP(P1129,[1]Plan1!$B$2:$L$546,7,0)&amp;", "&amp;VLOOKUP(P1129,[1]Plan1!$B$2:$L$546,8,0)&amp;", "&amp;VLOOKUP(P1129,[1]Plan1!$B$2:$L$546,9,0)&amp;", CEP "&amp;VLOOKUP(P1129,[1]Plan1!$B$2:$L$546,10,0)&amp;", "&amp;VLOOKUP(P1129,[1]Plan1!$B$2:$L$546,11,0)</f>
        <v>ROD BR 116 KM 299 , 5745, SALA 01 , SÃO CRISTOVAO, GUAIBA, RS, CEP 92500000, BR</v>
      </c>
      <c r="G1129" s="92" t="s">
        <v>2654</v>
      </c>
      <c r="H1129" s="92" t="s">
        <v>1568</v>
      </c>
      <c r="I1129" s="101">
        <v>1550</v>
      </c>
      <c r="J1129" s="93"/>
      <c r="K1129" s="94">
        <v>42060</v>
      </c>
      <c r="L1129" s="39">
        <v>1320829</v>
      </c>
      <c r="P1129" s="78">
        <v>8330031000112</v>
      </c>
    </row>
    <row r="1130" spans="2:16" ht="13.5" customHeight="1" x14ac:dyDescent="0.2">
      <c r="B1130" s="100" t="s">
        <v>30</v>
      </c>
      <c r="C1130" s="92" t="s">
        <v>150</v>
      </c>
      <c r="D1130" s="78">
        <v>88009030000100</v>
      </c>
      <c r="E1130" s="92" t="str">
        <f t="shared" si="17"/>
        <v>88.009.030/0001-00</v>
      </c>
      <c r="F1130" s="99" t="str">
        <f>VLOOKUP(P1130,[1]Plan1!$B$2:$L$546,4,0)&amp;", "&amp;VLOOKUP(P1130,[1]Plan1!$B$2:$L$546,5,0)&amp;", "&amp;VLOOKUP(P1130,[1]Plan1!$B$2:$L$546,6,0)&amp;", "&amp;VLOOKUP(P1130,[1]Plan1!$B$2:$L$546,7,0)&amp;", "&amp;VLOOKUP(P1130,[1]Plan1!$B$2:$L$546,8,0)&amp;", "&amp;VLOOKUP(P1130,[1]Plan1!$B$2:$L$546,9,0)&amp;", CEP "&amp;VLOOKUP(P1130,[1]Plan1!$B$2:$L$546,10,0)&amp;", "&amp;VLOOKUP(P1130,[1]Plan1!$B$2:$L$546,11,0)</f>
        <v>R SANTOS FERREIRA, 3500 , , VILA IDEAL, CANOAS, RS, CEP 92.030-000, BR</v>
      </c>
      <c r="G1130" s="92" t="s">
        <v>2654</v>
      </c>
      <c r="H1130" s="92" t="s">
        <v>1569</v>
      </c>
      <c r="I1130" s="101">
        <v>435.93</v>
      </c>
      <c r="J1130" s="93"/>
      <c r="K1130" s="94">
        <v>42060</v>
      </c>
      <c r="L1130" s="39">
        <v>1320897</v>
      </c>
      <c r="P1130" s="78">
        <v>88009030000100</v>
      </c>
    </row>
    <row r="1131" spans="2:16" ht="13.5" customHeight="1" x14ac:dyDescent="0.2">
      <c r="B1131" s="100" t="s">
        <v>30</v>
      </c>
      <c r="C1131" s="92" t="s">
        <v>150</v>
      </c>
      <c r="D1131" s="78">
        <v>88009030000614</v>
      </c>
      <c r="E1131" s="92" t="str">
        <f t="shared" si="17"/>
        <v>88.009.030/0006-14</v>
      </c>
      <c r="F1131" s="99" t="str">
        <f>VLOOKUP(P1131,[1]Plan1!$B$2:$L$546,4,0)&amp;", "&amp;VLOOKUP(P1131,[1]Plan1!$B$2:$L$546,5,0)&amp;", "&amp;VLOOKUP(P1131,[1]Plan1!$B$2:$L$546,6,0)&amp;", "&amp;VLOOKUP(P1131,[1]Plan1!$B$2:$L$546,7,0)&amp;", "&amp;VLOOKUP(P1131,[1]Plan1!$B$2:$L$546,8,0)&amp;", "&amp;VLOOKUP(P1131,[1]Plan1!$B$2:$L$546,9,0)&amp;", CEP "&amp;VLOOKUP(P1131,[1]Plan1!$B$2:$L$546,10,0)&amp;", "&amp;VLOOKUP(P1131,[1]Plan1!$B$2:$L$546,11,0)</f>
        <v>ROD BR CENTO DE DEZESSEIS, 27341 , , CAMPO DO SANTANA , CURITIBA , PR , CEP 81.690-500, BR</v>
      </c>
      <c r="G1131" s="92" t="s">
        <v>2654</v>
      </c>
      <c r="H1131" s="92" t="s">
        <v>1570</v>
      </c>
      <c r="I1131" s="101">
        <v>95.23</v>
      </c>
      <c r="J1131" s="93"/>
      <c r="K1131" s="94">
        <v>42111</v>
      </c>
      <c r="L1131" s="39">
        <v>1352583</v>
      </c>
      <c r="P1131" s="78">
        <v>88009030000614</v>
      </c>
    </row>
    <row r="1132" spans="2:16" ht="13.5" customHeight="1" x14ac:dyDescent="0.2">
      <c r="B1132" s="100" t="s">
        <v>30</v>
      </c>
      <c r="C1132" s="92" t="s">
        <v>151</v>
      </c>
      <c r="D1132" s="78">
        <v>1411363000182</v>
      </c>
      <c r="E1132" s="92" t="str">
        <f t="shared" si="17"/>
        <v>01.411.363/0001-82</v>
      </c>
      <c r="F1132" s="99" t="str">
        <f>VLOOKUP(P1132,[1]Plan1!$B$2:$L$546,4,0)&amp;", "&amp;VLOOKUP(P1132,[1]Plan1!$B$2:$L$546,5,0)&amp;", "&amp;VLOOKUP(P1132,[1]Plan1!$B$2:$L$546,6,0)&amp;", "&amp;VLOOKUP(P1132,[1]Plan1!$B$2:$L$546,7,0)&amp;", "&amp;VLOOKUP(P1132,[1]Plan1!$B$2:$L$546,8,0)&amp;", "&amp;VLOOKUP(P1132,[1]Plan1!$B$2:$L$546,9,0)&amp;", CEP "&amp;VLOOKUP(P1132,[1]Plan1!$B$2:$L$546,10,0)&amp;", "&amp;VLOOKUP(P1132,[1]Plan1!$B$2:$L$546,11,0)</f>
        <v>AV PLINIO KROEFF , 1680, , RUBEM BERTA , PORTO ALEGRE , RS, CEP 91.150-170 , BR</v>
      </c>
      <c r="G1132" s="92" t="s">
        <v>2654</v>
      </c>
      <c r="H1132" s="92" t="s">
        <v>1571</v>
      </c>
      <c r="I1132" s="101">
        <v>134.54</v>
      </c>
      <c r="J1132" s="93"/>
      <c r="K1132" s="94">
        <v>42060</v>
      </c>
      <c r="L1132" s="39">
        <v>1330429</v>
      </c>
      <c r="P1132" s="78">
        <v>1411363000182</v>
      </c>
    </row>
    <row r="1133" spans="2:16" ht="13.5" customHeight="1" x14ac:dyDescent="0.2">
      <c r="B1133" s="100" t="s">
        <v>30</v>
      </c>
      <c r="C1133" s="92" t="s">
        <v>151</v>
      </c>
      <c r="D1133" s="78">
        <v>1411363000182</v>
      </c>
      <c r="E1133" s="92" t="str">
        <f t="shared" si="17"/>
        <v>01.411.363/0001-82</v>
      </c>
      <c r="F1133" s="99" t="str">
        <f>VLOOKUP(P1133,[1]Plan1!$B$2:$L$546,4,0)&amp;", "&amp;VLOOKUP(P1133,[1]Plan1!$B$2:$L$546,5,0)&amp;", "&amp;VLOOKUP(P1133,[1]Plan1!$B$2:$L$546,6,0)&amp;", "&amp;VLOOKUP(P1133,[1]Plan1!$B$2:$L$546,7,0)&amp;", "&amp;VLOOKUP(P1133,[1]Plan1!$B$2:$L$546,8,0)&amp;", "&amp;VLOOKUP(P1133,[1]Plan1!$B$2:$L$546,9,0)&amp;", CEP "&amp;VLOOKUP(P1133,[1]Plan1!$B$2:$L$546,10,0)&amp;", "&amp;VLOOKUP(P1133,[1]Plan1!$B$2:$L$546,11,0)</f>
        <v>AV PLINIO KROEFF , 1680, , RUBEM BERTA , PORTO ALEGRE , RS, CEP 91.150-170 , BR</v>
      </c>
      <c r="G1133" s="92" t="s">
        <v>2654</v>
      </c>
      <c r="H1133" s="92" t="s">
        <v>1572</v>
      </c>
      <c r="I1133" s="101">
        <v>79.45</v>
      </c>
      <c r="J1133" s="93"/>
      <c r="K1133" s="94">
        <v>42060</v>
      </c>
      <c r="L1133" s="39">
        <v>1330430</v>
      </c>
      <c r="P1133" s="78">
        <v>1411363000182</v>
      </c>
    </row>
    <row r="1134" spans="2:16" ht="13.5" customHeight="1" x14ac:dyDescent="0.2">
      <c r="B1134" s="100" t="s">
        <v>30</v>
      </c>
      <c r="C1134" s="92" t="s">
        <v>151</v>
      </c>
      <c r="D1134" s="78">
        <v>1411363000182</v>
      </c>
      <c r="E1134" s="92" t="str">
        <f t="shared" si="17"/>
        <v>01.411.363/0001-82</v>
      </c>
      <c r="F1134" s="99" t="str">
        <f>VLOOKUP(P1134,[1]Plan1!$B$2:$L$546,4,0)&amp;", "&amp;VLOOKUP(P1134,[1]Plan1!$B$2:$L$546,5,0)&amp;", "&amp;VLOOKUP(P1134,[1]Plan1!$B$2:$L$546,6,0)&amp;", "&amp;VLOOKUP(P1134,[1]Plan1!$B$2:$L$546,7,0)&amp;", "&amp;VLOOKUP(P1134,[1]Plan1!$B$2:$L$546,8,0)&amp;", "&amp;VLOOKUP(P1134,[1]Plan1!$B$2:$L$546,9,0)&amp;", CEP "&amp;VLOOKUP(P1134,[1]Plan1!$B$2:$L$546,10,0)&amp;", "&amp;VLOOKUP(P1134,[1]Plan1!$B$2:$L$546,11,0)</f>
        <v>AV PLINIO KROEFF , 1680, , RUBEM BERTA , PORTO ALEGRE , RS, CEP 91.150-170 , BR</v>
      </c>
      <c r="G1134" s="92" t="s">
        <v>2654</v>
      </c>
      <c r="H1134" s="92" t="s">
        <v>1573</v>
      </c>
      <c r="I1134" s="101">
        <v>128.65</v>
      </c>
      <c r="J1134" s="93"/>
      <c r="K1134" s="94">
        <v>42060</v>
      </c>
      <c r="L1134" s="39">
        <v>1330431</v>
      </c>
      <c r="P1134" s="78">
        <v>1411363000182</v>
      </c>
    </row>
    <row r="1135" spans="2:16" ht="13.5" customHeight="1" x14ac:dyDescent="0.2">
      <c r="B1135" s="100" t="s">
        <v>30</v>
      </c>
      <c r="C1135" s="92" t="s">
        <v>151</v>
      </c>
      <c r="D1135" s="78">
        <v>1411363000182</v>
      </c>
      <c r="E1135" s="92" t="str">
        <f t="shared" si="17"/>
        <v>01.411.363/0001-82</v>
      </c>
      <c r="F1135" s="99" t="str">
        <f>VLOOKUP(P1135,[1]Plan1!$B$2:$L$546,4,0)&amp;", "&amp;VLOOKUP(P1135,[1]Plan1!$B$2:$L$546,5,0)&amp;", "&amp;VLOOKUP(P1135,[1]Plan1!$B$2:$L$546,6,0)&amp;", "&amp;VLOOKUP(P1135,[1]Plan1!$B$2:$L$546,7,0)&amp;", "&amp;VLOOKUP(P1135,[1]Plan1!$B$2:$L$546,8,0)&amp;", "&amp;VLOOKUP(P1135,[1]Plan1!$B$2:$L$546,9,0)&amp;", CEP "&amp;VLOOKUP(P1135,[1]Plan1!$B$2:$L$546,10,0)&amp;", "&amp;VLOOKUP(P1135,[1]Plan1!$B$2:$L$546,11,0)</f>
        <v>AV PLINIO KROEFF , 1680, , RUBEM BERTA , PORTO ALEGRE , RS, CEP 91.150-170 , BR</v>
      </c>
      <c r="G1135" s="92" t="s">
        <v>2654</v>
      </c>
      <c r="H1135" s="92" t="s">
        <v>1574</v>
      </c>
      <c r="I1135" s="101">
        <v>194.7</v>
      </c>
      <c r="J1135" s="93"/>
      <c r="K1135" s="94">
        <v>42060</v>
      </c>
      <c r="L1135" s="39">
        <v>1330432</v>
      </c>
      <c r="P1135" s="78">
        <v>1411363000182</v>
      </c>
    </row>
    <row r="1136" spans="2:16" ht="13.5" customHeight="1" x14ac:dyDescent="0.2">
      <c r="B1136" s="100" t="s">
        <v>30</v>
      </c>
      <c r="C1136" s="92" t="s">
        <v>151</v>
      </c>
      <c r="D1136" s="78">
        <v>1411363000182</v>
      </c>
      <c r="E1136" s="92" t="str">
        <f t="shared" si="17"/>
        <v>01.411.363/0001-82</v>
      </c>
      <c r="F1136" s="99" t="str">
        <f>VLOOKUP(P1136,[1]Plan1!$B$2:$L$546,4,0)&amp;", "&amp;VLOOKUP(P1136,[1]Plan1!$B$2:$L$546,5,0)&amp;", "&amp;VLOOKUP(P1136,[1]Plan1!$B$2:$L$546,6,0)&amp;", "&amp;VLOOKUP(P1136,[1]Plan1!$B$2:$L$546,7,0)&amp;", "&amp;VLOOKUP(P1136,[1]Plan1!$B$2:$L$546,8,0)&amp;", "&amp;VLOOKUP(P1136,[1]Plan1!$B$2:$L$546,9,0)&amp;", CEP "&amp;VLOOKUP(P1136,[1]Plan1!$B$2:$L$546,10,0)&amp;", "&amp;VLOOKUP(P1136,[1]Plan1!$B$2:$L$546,11,0)</f>
        <v>AV PLINIO KROEFF , 1680, , RUBEM BERTA , PORTO ALEGRE , RS, CEP 91.150-170 , BR</v>
      </c>
      <c r="G1136" s="92" t="s">
        <v>2654</v>
      </c>
      <c r="H1136" s="92" t="s">
        <v>1575</v>
      </c>
      <c r="I1136" s="101">
        <v>770</v>
      </c>
      <c r="J1136" s="93"/>
      <c r="K1136" s="94">
        <v>42060</v>
      </c>
      <c r="L1136" s="39">
        <v>1330433</v>
      </c>
      <c r="P1136" s="78">
        <v>1411363000182</v>
      </c>
    </row>
    <row r="1137" spans="2:16" ht="13.5" customHeight="1" x14ac:dyDescent="0.2">
      <c r="B1137" s="100" t="s">
        <v>30</v>
      </c>
      <c r="C1137" s="92" t="s">
        <v>151</v>
      </c>
      <c r="D1137" s="78">
        <v>1411363000182</v>
      </c>
      <c r="E1137" s="92" t="str">
        <f t="shared" si="17"/>
        <v>01.411.363/0001-82</v>
      </c>
      <c r="F1137" s="99" t="str">
        <f>VLOOKUP(P1137,[1]Plan1!$B$2:$L$546,4,0)&amp;", "&amp;VLOOKUP(P1137,[1]Plan1!$B$2:$L$546,5,0)&amp;", "&amp;VLOOKUP(P1137,[1]Plan1!$B$2:$L$546,6,0)&amp;", "&amp;VLOOKUP(P1137,[1]Plan1!$B$2:$L$546,7,0)&amp;", "&amp;VLOOKUP(P1137,[1]Plan1!$B$2:$L$546,8,0)&amp;", "&amp;VLOOKUP(P1137,[1]Plan1!$B$2:$L$546,9,0)&amp;", CEP "&amp;VLOOKUP(P1137,[1]Plan1!$B$2:$L$546,10,0)&amp;", "&amp;VLOOKUP(P1137,[1]Plan1!$B$2:$L$546,11,0)</f>
        <v>AV PLINIO KROEFF , 1680, , RUBEM BERTA , PORTO ALEGRE , RS, CEP 91.150-170 , BR</v>
      </c>
      <c r="G1137" s="92" t="s">
        <v>2654</v>
      </c>
      <c r="H1137" s="92" t="s">
        <v>1576</v>
      </c>
      <c r="I1137" s="101">
        <v>167.43</v>
      </c>
      <c r="J1137" s="93"/>
      <c r="K1137" s="94">
        <v>42060</v>
      </c>
      <c r="L1137" s="39">
        <v>1330434</v>
      </c>
      <c r="P1137" s="78">
        <v>1411363000182</v>
      </c>
    </row>
    <row r="1138" spans="2:16" ht="13.5" customHeight="1" x14ac:dyDescent="0.2">
      <c r="B1138" s="100" t="s">
        <v>30</v>
      </c>
      <c r="C1138" s="92" t="s">
        <v>151</v>
      </c>
      <c r="D1138" s="78">
        <v>1411363000182</v>
      </c>
      <c r="E1138" s="92" t="str">
        <f t="shared" si="17"/>
        <v>01.411.363/0001-82</v>
      </c>
      <c r="F1138" s="99" t="str">
        <f>VLOOKUP(P1138,[1]Plan1!$B$2:$L$546,4,0)&amp;", "&amp;VLOOKUP(P1138,[1]Plan1!$B$2:$L$546,5,0)&amp;", "&amp;VLOOKUP(P1138,[1]Plan1!$B$2:$L$546,6,0)&amp;", "&amp;VLOOKUP(P1138,[1]Plan1!$B$2:$L$546,7,0)&amp;", "&amp;VLOOKUP(P1138,[1]Plan1!$B$2:$L$546,8,0)&amp;", "&amp;VLOOKUP(P1138,[1]Plan1!$B$2:$L$546,9,0)&amp;", CEP "&amp;VLOOKUP(P1138,[1]Plan1!$B$2:$L$546,10,0)&amp;", "&amp;VLOOKUP(P1138,[1]Plan1!$B$2:$L$546,11,0)</f>
        <v>AV PLINIO KROEFF , 1680, , RUBEM BERTA , PORTO ALEGRE , RS, CEP 91.150-170 , BR</v>
      </c>
      <c r="G1138" s="92" t="s">
        <v>2654</v>
      </c>
      <c r="H1138" s="92" t="s">
        <v>1577</v>
      </c>
      <c r="I1138" s="101">
        <v>191</v>
      </c>
      <c r="J1138" s="93"/>
      <c r="K1138" s="94">
        <v>42060</v>
      </c>
      <c r="L1138" s="39">
        <v>1330435</v>
      </c>
      <c r="P1138" s="78">
        <v>1411363000182</v>
      </c>
    </row>
    <row r="1139" spans="2:16" ht="13.5" customHeight="1" x14ac:dyDescent="0.2">
      <c r="B1139" s="100" t="s">
        <v>30</v>
      </c>
      <c r="C1139" s="92" t="s">
        <v>152</v>
      </c>
      <c r="D1139" s="78">
        <v>5763577000179</v>
      </c>
      <c r="E1139" s="92" t="str">
        <f t="shared" si="17"/>
        <v>05.763.577/0001-79</v>
      </c>
      <c r="F1139" s="99" t="str">
        <f>VLOOKUP(P1139,[1]Plan1!$B$2:$L$546,4,0)&amp;", "&amp;VLOOKUP(P1139,[1]Plan1!$B$2:$L$546,5,0)&amp;", "&amp;VLOOKUP(P1139,[1]Plan1!$B$2:$L$546,6,0)&amp;", "&amp;VLOOKUP(P1139,[1]Plan1!$B$2:$L$546,7,0)&amp;", "&amp;VLOOKUP(P1139,[1]Plan1!$B$2:$L$546,8,0)&amp;", "&amp;VLOOKUP(P1139,[1]Plan1!$B$2:$L$546,9,0)&amp;", CEP "&amp;VLOOKUP(P1139,[1]Plan1!$B$2:$L$546,10,0)&amp;", "&amp;VLOOKUP(P1139,[1]Plan1!$B$2:$L$546,11,0)</f>
        <v>R NOBREGA , 208 , , SILVA, SAPUCAIA DO SUL, RS, CEP 93.214-230, br</v>
      </c>
      <c r="G1139" s="92" t="s">
        <v>2654</v>
      </c>
      <c r="H1139" s="92" t="s">
        <v>1578</v>
      </c>
      <c r="I1139" s="101">
        <v>1800</v>
      </c>
      <c r="J1139" s="93"/>
      <c r="K1139" s="94">
        <v>42090</v>
      </c>
      <c r="L1139" s="39">
        <v>1337296</v>
      </c>
      <c r="P1139" s="78">
        <v>5763577000179</v>
      </c>
    </row>
    <row r="1140" spans="2:16" ht="13.5" customHeight="1" x14ac:dyDescent="0.2">
      <c r="B1140" s="100" t="s">
        <v>30</v>
      </c>
      <c r="C1140" s="92" t="s">
        <v>152</v>
      </c>
      <c r="D1140" s="78">
        <v>5763577000179</v>
      </c>
      <c r="E1140" s="92" t="str">
        <f t="shared" si="17"/>
        <v>05.763.577/0001-79</v>
      </c>
      <c r="F1140" s="99" t="str">
        <f>VLOOKUP(P1140,[1]Plan1!$B$2:$L$546,4,0)&amp;", "&amp;VLOOKUP(P1140,[1]Plan1!$B$2:$L$546,5,0)&amp;", "&amp;VLOOKUP(P1140,[1]Plan1!$B$2:$L$546,6,0)&amp;", "&amp;VLOOKUP(P1140,[1]Plan1!$B$2:$L$546,7,0)&amp;", "&amp;VLOOKUP(P1140,[1]Plan1!$B$2:$L$546,8,0)&amp;", "&amp;VLOOKUP(P1140,[1]Plan1!$B$2:$L$546,9,0)&amp;", CEP "&amp;VLOOKUP(P1140,[1]Plan1!$B$2:$L$546,10,0)&amp;", "&amp;VLOOKUP(P1140,[1]Plan1!$B$2:$L$546,11,0)</f>
        <v>R NOBREGA , 208 , , SILVA, SAPUCAIA DO SUL, RS, CEP 93.214-230, br</v>
      </c>
      <c r="G1140" s="92" t="s">
        <v>2654</v>
      </c>
      <c r="H1140" s="92" t="s">
        <v>1579</v>
      </c>
      <c r="I1140" s="101">
        <v>3000</v>
      </c>
      <c r="J1140" s="93"/>
      <c r="K1140" s="94">
        <v>42090</v>
      </c>
      <c r="L1140" s="39">
        <v>1341227</v>
      </c>
      <c r="P1140" s="78">
        <v>5763577000179</v>
      </c>
    </row>
    <row r="1141" spans="2:16" ht="13.5" customHeight="1" x14ac:dyDescent="0.2">
      <c r="B1141" s="100" t="s">
        <v>30</v>
      </c>
      <c r="C1141" s="92" t="s">
        <v>152</v>
      </c>
      <c r="D1141" s="78">
        <v>5763577000179</v>
      </c>
      <c r="E1141" s="92" t="str">
        <f t="shared" si="17"/>
        <v>05.763.577/0001-79</v>
      </c>
      <c r="F1141" s="99" t="str">
        <f>VLOOKUP(P1141,[1]Plan1!$B$2:$L$546,4,0)&amp;", "&amp;VLOOKUP(P1141,[1]Plan1!$B$2:$L$546,5,0)&amp;", "&amp;VLOOKUP(P1141,[1]Plan1!$B$2:$L$546,6,0)&amp;", "&amp;VLOOKUP(P1141,[1]Plan1!$B$2:$L$546,7,0)&amp;", "&amp;VLOOKUP(P1141,[1]Plan1!$B$2:$L$546,8,0)&amp;", "&amp;VLOOKUP(P1141,[1]Plan1!$B$2:$L$546,9,0)&amp;", CEP "&amp;VLOOKUP(P1141,[1]Plan1!$B$2:$L$546,10,0)&amp;", "&amp;VLOOKUP(P1141,[1]Plan1!$B$2:$L$546,11,0)</f>
        <v>R NOBREGA , 208 , , SILVA, SAPUCAIA DO SUL, RS, CEP 93.214-230, br</v>
      </c>
      <c r="G1141" s="92" t="s">
        <v>2654</v>
      </c>
      <c r="H1141" s="92" t="s">
        <v>1580</v>
      </c>
      <c r="I1141" s="101">
        <v>250</v>
      </c>
      <c r="J1141" s="93"/>
      <c r="K1141" s="94">
        <v>42096</v>
      </c>
      <c r="L1141" s="39">
        <v>1341228</v>
      </c>
      <c r="P1141" s="78">
        <v>5763577000179</v>
      </c>
    </row>
    <row r="1142" spans="2:16" ht="13.5" customHeight="1" x14ac:dyDescent="0.2">
      <c r="B1142" s="100" t="s">
        <v>30</v>
      </c>
      <c r="C1142" s="92" t="s">
        <v>152</v>
      </c>
      <c r="D1142" s="78">
        <v>5763577000179</v>
      </c>
      <c r="E1142" s="92" t="str">
        <f t="shared" si="17"/>
        <v>05.763.577/0001-79</v>
      </c>
      <c r="F1142" s="99" t="str">
        <f>VLOOKUP(P1142,[1]Plan1!$B$2:$L$546,4,0)&amp;", "&amp;VLOOKUP(P1142,[1]Plan1!$B$2:$L$546,5,0)&amp;", "&amp;VLOOKUP(P1142,[1]Plan1!$B$2:$L$546,6,0)&amp;", "&amp;VLOOKUP(P1142,[1]Plan1!$B$2:$L$546,7,0)&amp;", "&amp;VLOOKUP(P1142,[1]Plan1!$B$2:$L$546,8,0)&amp;", "&amp;VLOOKUP(P1142,[1]Plan1!$B$2:$L$546,9,0)&amp;", CEP "&amp;VLOOKUP(P1142,[1]Plan1!$B$2:$L$546,10,0)&amp;", "&amp;VLOOKUP(P1142,[1]Plan1!$B$2:$L$546,11,0)</f>
        <v>R NOBREGA , 208 , , SILVA, SAPUCAIA DO SUL, RS, CEP 93.214-230, br</v>
      </c>
      <c r="G1142" s="92" t="s">
        <v>2654</v>
      </c>
      <c r="H1142" s="92" t="s">
        <v>1581</v>
      </c>
      <c r="I1142" s="101">
        <v>270</v>
      </c>
      <c r="J1142" s="93"/>
      <c r="K1142" s="94">
        <v>42109</v>
      </c>
      <c r="L1142" s="39">
        <v>1346355</v>
      </c>
      <c r="P1142" s="78">
        <v>5763577000179</v>
      </c>
    </row>
    <row r="1143" spans="2:16" ht="13.5" customHeight="1" x14ac:dyDescent="0.2">
      <c r="B1143" s="100" t="s">
        <v>30</v>
      </c>
      <c r="C1143" s="92" t="s">
        <v>152</v>
      </c>
      <c r="D1143" s="78">
        <v>5763577000179</v>
      </c>
      <c r="E1143" s="92" t="str">
        <f t="shared" si="17"/>
        <v>05.763.577/0001-79</v>
      </c>
      <c r="F1143" s="99" t="str">
        <f>VLOOKUP(P1143,[1]Plan1!$B$2:$L$546,4,0)&amp;", "&amp;VLOOKUP(P1143,[1]Plan1!$B$2:$L$546,5,0)&amp;", "&amp;VLOOKUP(P1143,[1]Plan1!$B$2:$L$546,6,0)&amp;", "&amp;VLOOKUP(P1143,[1]Plan1!$B$2:$L$546,7,0)&amp;", "&amp;VLOOKUP(P1143,[1]Plan1!$B$2:$L$546,8,0)&amp;", "&amp;VLOOKUP(P1143,[1]Plan1!$B$2:$L$546,9,0)&amp;", CEP "&amp;VLOOKUP(P1143,[1]Plan1!$B$2:$L$546,10,0)&amp;", "&amp;VLOOKUP(P1143,[1]Plan1!$B$2:$L$546,11,0)</f>
        <v>R NOBREGA , 208 , , SILVA, SAPUCAIA DO SUL, RS, CEP 93.214-230, br</v>
      </c>
      <c r="G1143" s="92" t="s">
        <v>2654</v>
      </c>
      <c r="H1143" s="92" t="s">
        <v>1582</v>
      </c>
      <c r="I1143" s="101">
        <v>432</v>
      </c>
      <c r="J1143" s="93"/>
      <c r="K1143" s="94">
        <v>42125</v>
      </c>
      <c r="L1143" s="39">
        <v>1348883</v>
      </c>
      <c r="P1143" s="78">
        <v>5763577000179</v>
      </c>
    </row>
    <row r="1144" spans="2:16" ht="13.5" customHeight="1" x14ac:dyDescent="0.2">
      <c r="B1144" s="100" t="s">
        <v>30</v>
      </c>
      <c r="C1144" s="92" t="s">
        <v>153</v>
      </c>
      <c r="D1144" s="78">
        <v>87534871000173</v>
      </c>
      <c r="E1144" s="92" t="str">
        <f t="shared" si="17"/>
        <v>87.534.871/0001-73</v>
      </c>
      <c r="F1144" s="99" t="str">
        <f>VLOOKUP(P1144,[1]Plan1!$B$2:$L$546,4,0)&amp;", "&amp;VLOOKUP(P1144,[1]Plan1!$B$2:$L$546,5,0)&amp;", "&amp;VLOOKUP(P1144,[1]Plan1!$B$2:$L$546,6,0)&amp;", "&amp;VLOOKUP(P1144,[1]Plan1!$B$2:$L$546,7,0)&amp;", "&amp;VLOOKUP(P1144,[1]Plan1!$B$2:$L$546,8,0)&amp;", "&amp;VLOOKUP(P1144,[1]Plan1!$B$2:$L$546,9,0)&amp;", CEP "&amp;VLOOKUP(P1144,[1]Plan1!$B$2:$L$546,10,0)&amp;", "&amp;VLOOKUP(P1144,[1]Plan1!$B$2:$L$546,11,0)</f>
        <v>, , , , , , CEP , BR</v>
      </c>
      <c r="G1144" s="92" t="s">
        <v>2654</v>
      </c>
      <c r="H1144" s="92" t="s">
        <v>1583</v>
      </c>
      <c r="I1144" s="101">
        <v>42.27</v>
      </c>
      <c r="J1144" s="93"/>
      <c r="K1144" s="94">
        <v>41983</v>
      </c>
      <c r="L1144" s="39">
        <v>1309226</v>
      </c>
      <c r="P1144" s="78">
        <v>87534871000173</v>
      </c>
    </row>
    <row r="1145" spans="2:16" ht="13.5" customHeight="1" x14ac:dyDescent="0.2">
      <c r="B1145" s="100" t="s">
        <v>30</v>
      </c>
      <c r="C1145" s="92" t="s">
        <v>154</v>
      </c>
      <c r="D1145" s="78">
        <v>88317847000579</v>
      </c>
      <c r="E1145" s="92" t="str">
        <f t="shared" si="17"/>
        <v>88.317.847/0005-79</v>
      </c>
      <c r="F1145" s="99" t="str">
        <f>VLOOKUP(P1145,[1]Plan1!$B$2:$L$546,4,0)&amp;", "&amp;VLOOKUP(P1145,[1]Plan1!$B$2:$L$546,5,0)&amp;", "&amp;VLOOKUP(P1145,[1]Plan1!$B$2:$L$546,6,0)&amp;", "&amp;VLOOKUP(P1145,[1]Plan1!$B$2:$L$546,7,0)&amp;", "&amp;VLOOKUP(P1145,[1]Plan1!$B$2:$L$546,8,0)&amp;", "&amp;VLOOKUP(P1145,[1]Plan1!$B$2:$L$546,9,0)&amp;", CEP "&amp;VLOOKUP(P1145,[1]Plan1!$B$2:$L$546,10,0)&amp;", "&amp;VLOOKUP(P1145,[1]Plan1!$B$2:$L$546,11,0)</f>
        <v>R ANGELA GABARDO PAROLIN , 901, BLOCO: 03; , CAMPO DE SANTANA, CURITIBA, PR, CEP 81.945-020, BR</v>
      </c>
      <c r="G1145" s="92" t="s">
        <v>2654</v>
      </c>
      <c r="H1145" s="92" t="s">
        <v>1584</v>
      </c>
      <c r="I1145" s="101">
        <v>1600</v>
      </c>
      <c r="J1145" s="93"/>
      <c r="K1145" s="94">
        <v>42130</v>
      </c>
      <c r="L1145" s="39">
        <v>1355781</v>
      </c>
      <c r="P1145" s="78">
        <v>88317847000579</v>
      </c>
    </row>
    <row r="1146" spans="2:16" ht="13.5" customHeight="1" x14ac:dyDescent="0.2">
      <c r="B1146" s="100" t="s">
        <v>30</v>
      </c>
      <c r="C1146" s="92" t="s">
        <v>154</v>
      </c>
      <c r="D1146" s="78">
        <v>88317847004990</v>
      </c>
      <c r="E1146" s="92" t="str">
        <f t="shared" si="17"/>
        <v>88.317.847/0049-90</v>
      </c>
      <c r="F1146" s="99" t="str">
        <f>VLOOKUP(P1146,[1]Plan1!$B$2:$L$546,4,0)&amp;", "&amp;VLOOKUP(P1146,[1]Plan1!$B$2:$L$546,5,0)&amp;", "&amp;VLOOKUP(P1146,[1]Plan1!$B$2:$L$546,6,0)&amp;", "&amp;VLOOKUP(P1146,[1]Plan1!$B$2:$L$546,7,0)&amp;", "&amp;VLOOKUP(P1146,[1]Plan1!$B$2:$L$546,8,0)&amp;", "&amp;VLOOKUP(P1146,[1]Plan1!$B$2:$L$546,9,0)&amp;", CEP "&amp;VLOOKUP(P1146,[1]Plan1!$B$2:$L$546,10,0)&amp;", "&amp;VLOOKUP(P1146,[1]Plan1!$B$2:$L$546,11,0)</f>
        <v>AC PLINIO ALINDO NES, 5501 , , TREVO, CHAPECO , SC, CEP 89.810-740 , BR</v>
      </c>
      <c r="G1146" s="92" t="s">
        <v>2654</v>
      </c>
      <c r="H1146" s="92" t="s">
        <v>1585</v>
      </c>
      <c r="I1146" s="101">
        <v>1998.3</v>
      </c>
      <c r="J1146" s="93"/>
      <c r="K1146" s="94">
        <v>42076</v>
      </c>
      <c r="L1146" s="39">
        <v>1344808</v>
      </c>
      <c r="P1146" s="78">
        <v>88317847004990</v>
      </c>
    </row>
    <row r="1147" spans="2:16" ht="13.5" customHeight="1" x14ac:dyDescent="0.2">
      <c r="B1147" s="100" t="s">
        <v>30</v>
      </c>
      <c r="C1147" s="92" t="s">
        <v>154</v>
      </c>
      <c r="D1147" s="78">
        <v>88317847004990</v>
      </c>
      <c r="E1147" s="92" t="str">
        <f t="shared" si="17"/>
        <v>88.317.847/0049-90</v>
      </c>
      <c r="F1147" s="99" t="str">
        <f>VLOOKUP(P1147,[1]Plan1!$B$2:$L$546,4,0)&amp;", "&amp;VLOOKUP(P1147,[1]Plan1!$B$2:$L$546,5,0)&amp;", "&amp;VLOOKUP(P1147,[1]Plan1!$B$2:$L$546,6,0)&amp;", "&amp;VLOOKUP(P1147,[1]Plan1!$B$2:$L$546,7,0)&amp;", "&amp;VLOOKUP(P1147,[1]Plan1!$B$2:$L$546,8,0)&amp;", "&amp;VLOOKUP(P1147,[1]Plan1!$B$2:$L$546,9,0)&amp;", CEP "&amp;VLOOKUP(P1147,[1]Plan1!$B$2:$L$546,10,0)&amp;", "&amp;VLOOKUP(P1147,[1]Plan1!$B$2:$L$546,11,0)</f>
        <v>AC PLINIO ALINDO NES, 5501 , , TREVO, CHAPECO , SC, CEP 89.810-740 , BR</v>
      </c>
      <c r="G1147" s="92" t="s">
        <v>2654</v>
      </c>
      <c r="H1147" s="92" t="s">
        <v>1586</v>
      </c>
      <c r="I1147" s="101">
        <v>621.05999999999995</v>
      </c>
      <c r="J1147" s="93"/>
      <c r="K1147" s="94">
        <v>42084</v>
      </c>
      <c r="L1147" s="39">
        <v>1346376</v>
      </c>
      <c r="P1147" s="78">
        <v>88317847004990</v>
      </c>
    </row>
    <row r="1148" spans="2:16" ht="13.5" customHeight="1" x14ac:dyDescent="0.2">
      <c r="B1148" s="100" t="s">
        <v>30</v>
      </c>
      <c r="C1148" s="92" t="s">
        <v>154</v>
      </c>
      <c r="D1148" s="78">
        <v>88317847004990</v>
      </c>
      <c r="E1148" s="92" t="str">
        <f t="shared" si="17"/>
        <v>88.317.847/0049-90</v>
      </c>
      <c r="F1148" s="99" t="str">
        <f>VLOOKUP(P1148,[1]Plan1!$B$2:$L$546,4,0)&amp;", "&amp;VLOOKUP(P1148,[1]Plan1!$B$2:$L$546,5,0)&amp;", "&amp;VLOOKUP(P1148,[1]Plan1!$B$2:$L$546,6,0)&amp;", "&amp;VLOOKUP(P1148,[1]Plan1!$B$2:$L$546,7,0)&amp;", "&amp;VLOOKUP(P1148,[1]Plan1!$B$2:$L$546,8,0)&amp;", "&amp;VLOOKUP(P1148,[1]Plan1!$B$2:$L$546,9,0)&amp;", CEP "&amp;VLOOKUP(P1148,[1]Plan1!$B$2:$L$546,10,0)&amp;", "&amp;VLOOKUP(P1148,[1]Plan1!$B$2:$L$546,11,0)</f>
        <v>AC PLINIO ALINDO NES, 5501 , , TREVO, CHAPECO , SC, CEP 89.810-740 , BR</v>
      </c>
      <c r="G1148" s="92" t="s">
        <v>2654</v>
      </c>
      <c r="H1148" s="92" t="s">
        <v>1587</v>
      </c>
      <c r="I1148" s="101">
        <v>123.48</v>
      </c>
      <c r="J1148" s="93"/>
      <c r="K1148" s="94">
        <v>42103</v>
      </c>
      <c r="L1148" s="39">
        <v>1348895</v>
      </c>
      <c r="P1148" s="78">
        <v>88317847004990</v>
      </c>
    </row>
    <row r="1149" spans="2:16" ht="13.5" customHeight="1" x14ac:dyDescent="0.2">
      <c r="B1149" s="100" t="s">
        <v>30</v>
      </c>
      <c r="C1149" s="92" t="s">
        <v>154</v>
      </c>
      <c r="D1149" s="78">
        <v>88317847004990</v>
      </c>
      <c r="E1149" s="92" t="str">
        <f t="shared" si="17"/>
        <v>88.317.847/0049-90</v>
      </c>
      <c r="F1149" s="99" t="str">
        <f>VLOOKUP(P1149,[1]Plan1!$B$2:$L$546,4,0)&amp;", "&amp;VLOOKUP(P1149,[1]Plan1!$B$2:$L$546,5,0)&amp;", "&amp;VLOOKUP(P1149,[1]Plan1!$B$2:$L$546,6,0)&amp;", "&amp;VLOOKUP(P1149,[1]Plan1!$B$2:$L$546,7,0)&amp;", "&amp;VLOOKUP(P1149,[1]Plan1!$B$2:$L$546,8,0)&amp;", "&amp;VLOOKUP(P1149,[1]Plan1!$B$2:$L$546,9,0)&amp;", CEP "&amp;VLOOKUP(P1149,[1]Plan1!$B$2:$L$546,10,0)&amp;", "&amp;VLOOKUP(P1149,[1]Plan1!$B$2:$L$546,11,0)</f>
        <v>AC PLINIO ALINDO NES, 5501 , , TREVO, CHAPECO , SC, CEP 89.810-740 , BR</v>
      </c>
      <c r="G1149" s="92" t="s">
        <v>2654</v>
      </c>
      <c r="H1149" s="92" t="s">
        <v>1588</v>
      </c>
      <c r="I1149" s="101">
        <v>328.08</v>
      </c>
      <c r="J1149" s="93"/>
      <c r="K1149" s="94">
        <v>42110</v>
      </c>
      <c r="L1149" s="39">
        <v>1351529</v>
      </c>
      <c r="P1149" s="78">
        <v>88317847004990</v>
      </c>
    </row>
    <row r="1150" spans="2:16" ht="13.5" customHeight="1" x14ac:dyDescent="0.2">
      <c r="B1150" s="100" t="s">
        <v>30</v>
      </c>
      <c r="C1150" s="92" t="s">
        <v>154</v>
      </c>
      <c r="D1150" s="78">
        <v>88317847004990</v>
      </c>
      <c r="E1150" s="92" t="str">
        <f t="shared" si="17"/>
        <v>88.317.847/0049-90</v>
      </c>
      <c r="F1150" s="99" t="str">
        <f>VLOOKUP(P1150,[1]Plan1!$B$2:$L$546,4,0)&amp;", "&amp;VLOOKUP(P1150,[1]Plan1!$B$2:$L$546,5,0)&amp;", "&amp;VLOOKUP(P1150,[1]Plan1!$B$2:$L$546,6,0)&amp;", "&amp;VLOOKUP(P1150,[1]Plan1!$B$2:$L$546,7,0)&amp;", "&amp;VLOOKUP(P1150,[1]Plan1!$B$2:$L$546,8,0)&amp;", "&amp;VLOOKUP(P1150,[1]Plan1!$B$2:$L$546,9,0)&amp;", CEP "&amp;VLOOKUP(P1150,[1]Plan1!$B$2:$L$546,10,0)&amp;", "&amp;VLOOKUP(P1150,[1]Plan1!$B$2:$L$546,11,0)</f>
        <v>AC PLINIO ALINDO NES, 5501 , , TREVO, CHAPECO , SC, CEP 89.810-740 , BR</v>
      </c>
      <c r="G1150" s="92" t="s">
        <v>2654</v>
      </c>
      <c r="H1150" s="92" t="s">
        <v>1589</v>
      </c>
      <c r="I1150" s="101">
        <v>101.11</v>
      </c>
      <c r="J1150" s="93"/>
      <c r="K1150" s="94">
        <v>42116</v>
      </c>
      <c r="L1150" s="39">
        <v>1348896</v>
      </c>
      <c r="P1150" s="78">
        <v>88317847004990</v>
      </c>
    </row>
    <row r="1151" spans="2:16" ht="13.5" customHeight="1" x14ac:dyDescent="0.2">
      <c r="B1151" s="100" t="s">
        <v>30</v>
      </c>
      <c r="C1151" s="92" t="s">
        <v>155</v>
      </c>
      <c r="D1151" s="78">
        <v>849291000359</v>
      </c>
      <c r="E1151" s="92" t="str">
        <f t="shared" si="17"/>
        <v>00.849.291/0003-59</v>
      </c>
      <c r="F1151" s="99" t="str">
        <f>VLOOKUP(P1151,[1]Plan1!$B$2:$L$546,4,0)&amp;", "&amp;VLOOKUP(P1151,[1]Plan1!$B$2:$L$546,5,0)&amp;", "&amp;VLOOKUP(P1151,[1]Plan1!$B$2:$L$546,6,0)&amp;", "&amp;VLOOKUP(P1151,[1]Plan1!$B$2:$L$546,7,0)&amp;", "&amp;VLOOKUP(P1151,[1]Plan1!$B$2:$L$546,8,0)&amp;", "&amp;VLOOKUP(P1151,[1]Plan1!$B$2:$L$546,9,0)&amp;", CEP "&amp;VLOOKUP(P1151,[1]Plan1!$B$2:$L$546,10,0)&amp;", "&amp;VLOOKUP(P1151,[1]Plan1!$B$2:$L$546,11,0)</f>
        <v>R JOSE DO PATROCINIO, 559, , NITEROI , CANOAS , RS , CEP 92.120-080, BR</v>
      </c>
      <c r="G1151" s="92" t="s">
        <v>2654</v>
      </c>
      <c r="H1151" s="92" t="s">
        <v>1590</v>
      </c>
      <c r="I1151" s="101">
        <v>130.81</v>
      </c>
      <c r="J1151" s="93"/>
      <c r="K1151" s="94">
        <v>42078</v>
      </c>
      <c r="L1151" s="39">
        <v>1346383</v>
      </c>
      <c r="P1151" s="78">
        <v>849291000359</v>
      </c>
    </row>
    <row r="1152" spans="2:16" ht="13.5" customHeight="1" x14ac:dyDescent="0.2">
      <c r="B1152" s="100" t="s">
        <v>30</v>
      </c>
      <c r="C1152" s="92" t="s">
        <v>156</v>
      </c>
      <c r="D1152" s="78">
        <v>1195317000355</v>
      </c>
      <c r="E1152" s="92" t="str">
        <f t="shared" si="17"/>
        <v>01.195.317/0003-55</v>
      </c>
      <c r="F1152" s="99" t="str">
        <f>VLOOKUP(P1152,[1]Plan1!$B$2:$L$546,4,0)&amp;", "&amp;VLOOKUP(P1152,[1]Plan1!$B$2:$L$546,5,0)&amp;", "&amp;VLOOKUP(P1152,[1]Plan1!$B$2:$L$546,6,0)&amp;", "&amp;VLOOKUP(P1152,[1]Plan1!$B$2:$L$546,7,0)&amp;", "&amp;VLOOKUP(P1152,[1]Plan1!$B$2:$L$546,8,0)&amp;", "&amp;VLOOKUP(P1152,[1]Plan1!$B$2:$L$546,9,0)&amp;", CEP "&amp;VLOOKUP(P1152,[1]Plan1!$B$2:$L$546,10,0)&amp;", "&amp;VLOOKUP(P1152,[1]Plan1!$B$2:$L$546,11,0)</f>
        <v>ROD BA-093 , LJ19 , , KM 11,5 , SIMOES FILHO, BA, CEP 43.700-000 , br</v>
      </c>
      <c r="G1152" s="92" t="s">
        <v>2654</v>
      </c>
      <c r="H1152" s="92" t="s">
        <v>1591</v>
      </c>
      <c r="I1152" s="101">
        <v>3890</v>
      </c>
      <c r="J1152" s="93"/>
      <c r="K1152" s="94">
        <v>41573</v>
      </c>
      <c r="L1152" s="39">
        <v>1166701</v>
      </c>
      <c r="P1152" s="78">
        <v>1195317000355</v>
      </c>
    </row>
    <row r="1153" spans="2:16" ht="13.5" customHeight="1" x14ac:dyDescent="0.2">
      <c r="B1153" s="100" t="s">
        <v>30</v>
      </c>
      <c r="C1153" s="92" t="s">
        <v>157</v>
      </c>
      <c r="D1153" s="78">
        <v>13099293000158</v>
      </c>
      <c r="E1153" s="92" t="str">
        <f t="shared" si="17"/>
        <v>13.099.293/0001-58</v>
      </c>
      <c r="F1153" s="99" t="str">
        <f>VLOOKUP(P1153,[1]Plan1!$B$2:$L$546,4,0)&amp;", "&amp;VLOOKUP(P1153,[1]Plan1!$B$2:$L$546,5,0)&amp;", "&amp;VLOOKUP(P1153,[1]Plan1!$B$2:$L$546,6,0)&amp;", "&amp;VLOOKUP(P1153,[1]Plan1!$B$2:$L$546,7,0)&amp;", "&amp;VLOOKUP(P1153,[1]Plan1!$B$2:$L$546,8,0)&amp;", "&amp;VLOOKUP(P1153,[1]Plan1!$B$2:$L$546,9,0)&amp;", CEP "&amp;VLOOKUP(P1153,[1]Plan1!$B$2:$L$546,10,0)&amp;", "&amp;VLOOKUP(P1153,[1]Plan1!$B$2:$L$546,11,0)</f>
        <v>AV DOUTOR SEVERO DA SILVA , 965, SALA 202 , MOINHOS DE VENTO , CANOAS, RS , CEP 92.025-730 , br</v>
      </c>
      <c r="G1153" s="92" t="s">
        <v>2654</v>
      </c>
      <c r="H1153" s="92" t="s">
        <v>1592</v>
      </c>
      <c r="I1153" s="101">
        <v>1450</v>
      </c>
      <c r="J1153" s="93"/>
      <c r="K1153" s="94">
        <v>41859</v>
      </c>
      <c r="L1153" s="39">
        <v>1262995</v>
      </c>
      <c r="P1153" s="78">
        <v>13099293000158</v>
      </c>
    </row>
    <row r="1154" spans="2:16" ht="13.5" customHeight="1" x14ac:dyDescent="0.2">
      <c r="B1154" s="100" t="s">
        <v>30</v>
      </c>
      <c r="C1154" s="92" t="s">
        <v>157</v>
      </c>
      <c r="D1154" s="78">
        <v>13099293000158</v>
      </c>
      <c r="E1154" s="92" t="str">
        <f t="shared" si="17"/>
        <v>13.099.293/0001-58</v>
      </c>
      <c r="F1154" s="99" t="str">
        <f>VLOOKUP(P1154,[1]Plan1!$B$2:$L$546,4,0)&amp;", "&amp;VLOOKUP(P1154,[1]Plan1!$B$2:$L$546,5,0)&amp;", "&amp;VLOOKUP(P1154,[1]Plan1!$B$2:$L$546,6,0)&amp;", "&amp;VLOOKUP(P1154,[1]Plan1!$B$2:$L$546,7,0)&amp;", "&amp;VLOOKUP(P1154,[1]Plan1!$B$2:$L$546,8,0)&amp;", "&amp;VLOOKUP(P1154,[1]Plan1!$B$2:$L$546,9,0)&amp;", CEP "&amp;VLOOKUP(P1154,[1]Plan1!$B$2:$L$546,10,0)&amp;", "&amp;VLOOKUP(P1154,[1]Plan1!$B$2:$L$546,11,0)</f>
        <v>AV DOUTOR SEVERO DA SILVA , 965, SALA 202 , MOINHOS DE VENTO , CANOAS, RS , CEP 92.025-730 , br</v>
      </c>
      <c r="G1154" s="92" t="s">
        <v>2654</v>
      </c>
      <c r="H1154" s="92" t="s">
        <v>1593</v>
      </c>
      <c r="I1154" s="101">
        <v>800</v>
      </c>
      <c r="J1154" s="93"/>
      <c r="K1154" s="94">
        <v>42060</v>
      </c>
      <c r="L1154" s="39">
        <v>1330659</v>
      </c>
      <c r="P1154" s="78">
        <v>13099293000158</v>
      </c>
    </row>
    <row r="1155" spans="2:16" ht="13.5" customHeight="1" x14ac:dyDescent="0.2">
      <c r="B1155" s="100" t="s">
        <v>30</v>
      </c>
      <c r="C1155" s="92" t="s">
        <v>157</v>
      </c>
      <c r="D1155" s="78">
        <v>13099293000158</v>
      </c>
      <c r="E1155" s="92" t="str">
        <f t="shared" si="17"/>
        <v>13.099.293/0001-58</v>
      </c>
      <c r="F1155" s="99" t="str">
        <f>VLOOKUP(P1155,[1]Plan1!$B$2:$L$546,4,0)&amp;", "&amp;VLOOKUP(P1155,[1]Plan1!$B$2:$L$546,5,0)&amp;", "&amp;VLOOKUP(P1155,[1]Plan1!$B$2:$L$546,6,0)&amp;", "&amp;VLOOKUP(P1155,[1]Plan1!$B$2:$L$546,7,0)&amp;", "&amp;VLOOKUP(P1155,[1]Plan1!$B$2:$L$546,8,0)&amp;", "&amp;VLOOKUP(P1155,[1]Plan1!$B$2:$L$546,9,0)&amp;", CEP "&amp;VLOOKUP(P1155,[1]Plan1!$B$2:$L$546,10,0)&amp;", "&amp;VLOOKUP(P1155,[1]Plan1!$B$2:$L$546,11,0)</f>
        <v>AV DOUTOR SEVERO DA SILVA , 965, SALA 202 , MOINHOS DE VENTO , CANOAS, RS , CEP 92.025-730 , br</v>
      </c>
      <c r="G1155" s="92" t="s">
        <v>2654</v>
      </c>
      <c r="H1155" s="92" t="s">
        <v>1594</v>
      </c>
      <c r="I1155" s="101">
        <v>400</v>
      </c>
      <c r="J1155" s="93"/>
      <c r="K1155" s="94">
        <v>42086</v>
      </c>
      <c r="L1155" s="39">
        <v>1338301</v>
      </c>
      <c r="P1155" s="78">
        <v>13099293000158</v>
      </c>
    </row>
    <row r="1156" spans="2:16" ht="13.5" customHeight="1" x14ac:dyDescent="0.2">
      <c r="B1156" s="100" t="s">
        <v>30</v>
      </c>
      <c r="C1156" s="92" t="s">
        <v>157</v>
      </c>
      <c r="D1156" s="78">
        <v>13099293000158</v>
      </c>
      <c r="E1156" s="92" t="str">
        <f t="shared" si="17"/>
        <v>13.099.293/0001-58</v>
      </c>
      <c r="F1156" s="99" t="str">
        <f>VLOOKUP(P1156,[1]Plan1!$B$2:$L$546,4,0)&amp;", "&amp;VLOOKUP(P1156,[1]Plan1!$B$2:$L$546,5,0)&amp;", "&amp;VLOOKUP(P1156,[1]Plan1!$B$2:$L$546,6,0)&amp;", "&amp;VLOOKUP(P1156,[1]Plan1!$B$2:$L$546,7,0)&amp;", "&amp;VLOOKUP(P1156,[1]Plan1!$B$2:$L$546,8,0)&amp;", "&amp;VLOOKUP(P1156,[1]Plan1!$B$2:$L$546,9,0)&amp;", CEP "&amp;VLOOKUP(P1156,[1]Plan1!$B$2:$L$546,10,0)&amp;", "&amp;VLOOKUP(P1156,[1]Plan1!$B$2:$L$546,11,0)</f>
        <v>AV DOUTOR SEVERO DA SILVA , 965, SALA 202 , MOINHOS DE VENTO , CANOAS, RS , CEP 92.025-730 , br</v>
      </c>
      <c r="G1156" s="92" t="s">
        <v>2654</v>
      </c>
      <c r="H1156" s="92" t="s">
        <v>1595</v>
      </c>
      <c r="I1156" s="101">
        <v>187.5</v>
      </c>
      <c r="J1156" s="93"/>
      <c r="K1156" s="94">
        <v>42086</v>
      </c>
      <c r="L1156" s="39">
        <v>1349664</v>
      </c>
      <c r="P1156" s="78">
        <v>13099293000158</v>
      </c>
    </row>
    <row r="1157" spans="2:16" ht="13.5" customHeight="1" x14ac:dyDescent="0.2">
      <c r="B1157" s="100" t="s">
        <v>30</v>
      </c>
      <c r="C1157" s="92" t="s">
        <v>157</v>
      </c>
      <c r="D1157" s="78">
        <v>13099293000158</v>
      </c>
      <c r="E1157" s="92" t="str">
        <f t="shared" si="17"/>
        <v>13.099.293/0001-58</v>
      </c>
      <c r="F1157" s="99" t="str">
        <f>VLOOKUP(P1157,[1]Plan1!$B$2:$L$546,4,0)&amp;", "&amp;VLOOKUP(P1157,[1]Plan1!$B$2:$L$546,5,0)&amp;", "&amp;VLOOKUP(P1157,[1]Plan1!$B$2:$L$546,6,0)&amp;", "&amp;VLOOKUP(P1157,[1]Plan1!$B$2:$L$546,7,0)&amp;", "&amp;VLOOKUP(P1157,[1]Plan1!$B$2:$L$546,8,0)&amp;", "&amp;VLOOKUP(P1157,[1]Plan1!$B$2:$L$546,9,0)&amp;", CEP "&amp;VLOOKUP(P1157,[1]Plan1!$B$2:$L$546,10,0)&amp;", "&amp;VLOOKUP(P1157,[1]Plan1!$B$2:$L$546,11,0)</f>
        <v>AV DOUTOR SEVERO DA SILVA , 965, SALA 202 , MOINHOS DE VENTO , CANOAS, RS , CEP 92.025-730 , br</v>
      </c>
      <c r="G1157" s="92" t="s">
        <v>2654</v>
      </c>
      <c r="H1157" s="92" t="s">
        <v>1596</v>
      </c>
      <c r="I1157" s="101">
        <v>937.5</v>
      </c>
      <c r="J1157" s="93"/>
      <c r="K1157" s="94">
        <v>42086</v>
      </c>
      <c r="L1157" s="39">
        <v>1344314</v>
      </c>
      <c r="P1157" s="78">
        <v>13099293000158</v>
      </c>
    </row>
    <row r="1158" spans="2:16" ht="13.5" customHeight="1" x14ac:dyDescent="0.2">
      <c r="B1158" s="100" t="s">
        <v>30</v>
      </c>
      <c r="C1158" s="92" t="s">
        <v>157</v>
      </c>
      <c r="D1158" s="78">
        <v>13099293000158</v>
      </c>
      <c r="E1158" s="92" t="str">
        <f t="shared" ref="E1158:E1221" si="18">IF(LEN(P1158),TEXT(P1158,"00"".""000"".""000""/""0000""-""00"),P1158)</f>
        <v>13.099.293/0001-58</v>
      </c>
      <c r="F1158" s="99" t="str">
        <f>VLOOKUP(P1158,[1]Plan1!$B$2:$L$546,4,0)&amp;", "&amp;VLOOKUP(P1158,[1]Plan1!$B$2:$L$546,5,0)&amp;", "&amp;VLOOKUP(P1158,[1]Plan1!$B$2:$L$546,6,0)&amp;", "&amp;VLOOKUP(P1158,[1]Plan1!$B$2:$L$546,7,0)&amp;", "&amp;VLOOKUP(P1158,[1]Plan1!$B$2:$L$546,8,0)&amp;", "&amp;VLOOKUP(P1158,[1]Plan1!$B$2:$L$546,9,0)&amp;", CEP "&amp;VLOOKUP(P1158,[1]Plan1!$B$2:$L$546,10,0)&amp;", "&amp;VLOOKUP(P1158,[1]Plan1!$B$2:$L$546,11,0)</f>
        <v>AV DOUTOR SEVERO DA SILVA , 965, SALA 202 , MOINHOS DE VENTO , CANOAS, RS , CEP 92.025-730 , br</v>
      </c>
      <c r="G1158" s="92" t="s">
        <v>2654</v>
      </c>
      <c r="H1158" s="92" t="s">
        <v>1597</v>
      </c>
      <c r="I1158" s="101">
        <v>375</v>
      </c>
      <c r="J1158" s="93"/>
      <c r="K1158" s="94">
        <v>42086</v>
      </c>
      <c r="L1158" s="39">
        <v>1341231</v>
      </c>
      <c r="P1158" s="78">
        <v>13099293000158</v>
      </c>
    </row>
    <row r="1159" spans="2:16" ht="13.5" customHeight="1" x14ac:dyDescent="0.2">
      <c r="B1159" s="100" t="s">
        <v>30</v>
      </c>
      <c r="C1159" s="92" t="s">
        <v>157</v>
      </c>
      <c r="D1159" s="78">
        <v>13099293000158</v>
      </c>
      <c r="E1159" s="92" t="str">
        <f t="shared" si="18"/>
        <v>13.099.293/0001-58</v>
      </c>
      <c r="F1159" s="99" t="str">
        <f>VLOOKUP(P1159,[1]Plan1!$B$2:$L$546,4,0)&amp;", "&amp;VLOOKUP(P1159,[1]Plan1!$B$2:$L$546,5,0)&amp;", "&amp;VLOOKUP(P1159,[1]Plan1!$B$2:$L$546,6,0)&amp;", "&amp;VLOOKUP(P1159,[1]Plan1!$B$2:$L$546,7,0)&amp;", "&amp;VLOOKUP(P1159,[1]Plan1!$B$2:$L$546,8,0)&amp;", "&amp;VLOOKUP(P1159,[1]Plan1!$B$2:$L$546,9,0)&amp;", CEP "&amp;VLOOKUP(P1159,[1]Plan1!$B$2:$L$546,10,0)&amp;", "&amp;VLOOKUP(P1159,[1]Plan1!$B$2:$L$546,11,0)</f>
        <v>AV DOUTOR SEVERO DA SILVA , 965, SALA 202 , MOINHOS DE VENTO , CANOAS, RS , CEP 92.025-730 , br</v>
      </c>
      <c r="G1159" s="92" t="s">
        <v>2654</v>
      </c>
      <c r="H1159" s="92" t="s">
        <v>1598</v>
      </c>
      <c r="I1159" s="101">
        <v>1150</v>
      </c>
      <c r="J1159" s="93"/>
      <c r="K1159" s="94">
        <v>42086</v>
      </c>
      <c r="L1159" s="39">
        <v>1349665</v>
      </c>
      <c r="P1159" s="78">
        <v>13099293000158</v>
      </c>
    </row>
    <row r="1160" spans="2:16" ht="13.5" customHeight="1" x14ac:dyDescent="0.2">
      <c r="B1160" s="100" t="s">
        <v>30</v>
      </c>
      <c r="C1160" s="92" t="s">
        <v>158</v>
      </c>
      <c r="D1160" s="78">
        <v>10499398000106</v>
      </c>
      <c r="E1160" s="92" t="str">
        <f t="shared" si="18"/>
        <v>10.499.398/0001-06</v>
      </c>
      <c r="F1160" s="99" t="str">
        <f>VLOOKUP(P1160,[1]Plan1!$B$2:$L$546,4,0)&amp;", "&amp;VLOOKUP(P1160,[1]Plan1!$B$2:$L$546,5,0)&amp;", "&amp;VLOOKUP(P1160,[1]Plan1!$B$2:$L$546,6,0)&amp;", "&amp;VLOOKUP(P1160,[1]Plan1!$B$2:$L$546,7,0)&amp;", "&amp;VLOOKUP(P1160,[1]Plan1!$B$2:$L$546,8,0)&amp;", "&amp;VLOOKUP(P1160,[1]Plan1!$B$2:$L$546,9,0)&amp;", CEP "&amp;VLOOKUP(P1160,[1]Plan1!$B$2:$L$546,10,0)&amp;", "&amp;VLOOKUP(P1160,[1]Plan1!$B$2:$L$546,11,0)</f>
        <v>R ALVARENGA PEIXOTO , 224, ALA 08, VILA ANASTACIO , SAO PAULO , SP, CEP 05.095-010, BR</v>
      </c>
      <c r="G1160" s="92" t="s">
        <v>2654</v>
      </c>
      <c r="H1160" s="92" t="s">
        <v>1599</v>
      </c>
      <c r="I1160" s="101">
        <v>145</v>
      </c>
      <c r="J1160" s="93"/>
      <c r="K1160" s="94">
        <v>41335</v>
      </c>
      <c r="L1160" s="39">
        <v>1063500</v>
      </c>
      <c r="P1160" s="78">
        <v>10499398000106</v>
      </c>
    </row>
    <row r="1161" spans="2:16" ht="13.5" customHeight="1" x14ac:dyDescent="0.2">
      <c r="B1161" s="100" t="s">
        <v>30</v>
      </c>
      <c r="C1161" s="92" t="s">
        <v>159</v>
      </c>
      <c r="D1161" s="78">
        <v>77184745000425</v>
      </c>
      <c r="E1161" s="92" t="str">
        <f t="shared" si="18"/>
        <v>77.184.745/0004-25</v>
      </c>
      <c r="F1161" s="99" t="str">
        <f>VLOOKUP(P1161,[1]Plan1!$B$2:$L$546,4,0)&amp;", "&amp;VLOOKUP(P1161,[1]Plan1!$B$2:$L$546,5,0)&amp;", "&amp;VLOOKUP(P1161,[1]Plan1!$B$2:$L$546,6,0)&amp;", "&amp;VLOOKUP(P1161,[1]Plan1!$B$2:$L$546,7,0)&amp;", "&amp;VLOOKUP(P1161,[1]Plan1!$B$2:$L$546,8,0)&amp;", "&amp;VLOOKUP(P1161,[1]Plan1!$B$2:$L$546,9,0)&amp;", CEP "&amp;VLOOKUP(P1161,[1]Plan1!$B$2:$L$546,10,0)&amp;", "&amp;VLOOKUP(P1161,[1]Plan1!$B$2:$L$546,11,0)</f>
        <v>R NOSSA SENHORA DO PERPETUO SOCORRO , 58 , , BAIRRO SAO LUIZ, CANOAS , RS, CEP 92.420-220 , BR</v>
      </c>
      <c r="G1161" s="92" t="s">
        <v>2654</v>
      </c>
      <c r="H1161" s="92" t="s">
        <v>1600</v>
      </c>
      <c r="I1161" s="101">
        <v>3466.5</v>
      </c>
      <c r="J1161" s="93"/>
      <c r="K1161" s="94">
        <v>41488</v>
      </c>
      <c r="L1161" s="39">
        <v>1131777</v>
      </c>
      <c r="P1161" s="78">
        <v>77184745000425</v>
      </c>
    </row>
    <row r="1162" spans="2:16" ht="13.5" customHeight="1" x14ac:dyDescent="0.2">
      <c r="B1162" s="100" t="s">
        <v>30</v>
      </c>
      <c r="C1162" s="92" t="s">
        <v>160</v>
      </c>
      <c r="D1162" s="78">
        <v>10542239000147</v>
      </c>
      <c r="E1162" s="92" t="str">
        <f t="shared" si="18"/>
        <v>10.542.239/0001-47</v>
      </c>
      <c r="F1162" s="99" t="str">
        <f>VLOOKUP(P1162,[1]Plan1!$B$2:$L$546,4,0)&amp;", "&amp;VLOOKUP(P1162,[1]Plan1!$B$2:$L$546,5,0)&amp;", "&amp;VLOOKUP(P1162,[1]Plan1!$B$2:$L$546,6,0)&amp;", "&amp;VLOOKUP(P1162,[1]Plan1!$B$2:$L$546,7,0)&amp;", "&amp;VLOOKUP(P1162,[1]Plan1!$B$2:$L$546,8,0)&amp;", "&amp;VLOOKUP(P1162,[1]Plan1!$B$2:$L$546,9,0)&amp;", CEP "&amp;VLOOKUP(P1162,[1]Plan1!$B$2:$L$546,10,0)&amp;", "&amp;VLOOKUP(P1162,[1]Plan1!$B$2:$L$546,11,0)</f>
        <v>R DOUTOR MARIO JORGE , 190 , , CIC , CURITIBA , PR, CEP 81.450-580 , BR</v>
      </c>
      <c r="G1162" s="92" t="s">
        <v>2654</v>
      </c>
      <c r="H1162" s="92" t="s">
        <v>1601</v>
      </c>
      <c r="I1162" s="101">
        <v>300</v>
      </c>
      <c r="J1162" s="93"/>
      <c r="K1162" s="94">
        <v>41995</v>
      </c>
      <c r="L1162" s="39">
        <v>1312652</v>
      </c>
      <c r="P1162" s="78">
        <v>10542239000147</v>
      </c>
    </row>
    <row r="1163" spans="2:16" ht="13.5" customHeight="1" x14ac:dyDescent="0.2">
      <c r="B1163" s="100" t="s">
        <v>30</v>
      </c>
      <c r="C1163" s="92" t="s">
        <v>160</v>
      </c>
      <c r="D1163" s="78">
        <v>10542239000147</v>
      </c>
      <c r="E1163" s="92" t="str">
        <f t="shared" si="18"/>
        <v>10.542.239/0001-47</v>
      </c>
      <c r="F1163" s="99" t="str">
        <f>VLOOKUP(P1163,[1]Plan1!$B$2:$L$546,4,0)&amp;", "&amp;VLOOKUP(P1163,[1]Plan1!$B$2:$L$546,5,0)&amp;", "&amp;VLOOKUP(P1163,[1]Plan1!$B$2:$L$546,6,0)&amp;", "&amp;VLOOKUP(P1163,[1]Plan1!$B$2:$L$546,7,0)&amp;", "&amp;VLOOKUP(P1163,[1]Plan1!$B$2:$L$546,8,0)&amp;", "&amp;VLOOKUP(P1163,[1]Plan1!$B$2:$L$546,9,0)&amp;", CEP "&amp;VLOOKUP(P1163,[1]Plan1!$B$2:$L$546,10,0)&amp;", "&amp;VLOOKUP(P1163,[1]Plan1!$B$2:$L$546,11,0)</f>
        <v>R DOUTOR MARIO JORGE , 190 , , CIC , CURITIBA , PR, CEP 81.450-580 , BR</v>
      </c>
      <c r="G1163" s="92" t="s">
        <v>2654</v>
      </c>
      <c r="H1163" s="92" t="s">
        <v>1602</v>
      </c>
      <c r="I1163" s="101">
        <v>400</v>
      </c>
      <c r="J1163" s="93"/>
      <c r="K1163" s="94">
        <v>41993</v>
      </c>
      <c r="L1163" s="39">
        <v>1314889</v>
      </c>
      <c r="P1163" s="78">
        <v>10542239000147</v>
      </c>
    </row>
    <row r="1164" spans="2:16" ht="13.5" customHeight="1" x14ac:dyDescent="0.2">
      <c r="B1164" s="100" t="s">
        <v>30</v>
      </c>
      <c r="C1164" s="92" t="s">
        <v>160</v>
      </c>
      <c r="D1164" s="78">
        <v>10542239000147</v>
      </c>
      <c r="E1164" s="92" t="str">
        <f t="shared" si="18"/>
        <v>10.542.239/0001-47</v>
      </c>
      <c r="F1164" s="99" t="str">
        <f>VLOOKUP(P1164,[1]Plan1!$B$2:$L$546,4,0)&amp;", "&amp;VLOOKUP(P1164,[1]Plan1!$B$2:$L$546,5,0)&amp;", "&amp;VLOOKUP(P1164,[1]Plan1!$B$2:$L$546,6,0)&amp;", "&amp;VLOOKUP(P1164,[1]Plan1!$B$2:$L$546,7,0)&amp;", "&amp;VLOOKUP(P1164,[1]Plan1!$B$2:$L$546,8,0)&amp;", "&amp;VLOOKUP(P1164,[1]Plan1!$B$2:$L$546,9,0)&amp;", CEP "&amp;VLOOKUP(P1164,[1]Plan1!$B$2:$L$546,10,0)&amp;", "&amp;VLOOKUP(P1164,[1]Plan1!$B$2:$L$546,11,0)</f>
        <v>R DOUTOR MARIO JORGE , 190 , , CIC , CURITIBA , PR, CEP 81.450-580 , BR</v>
      </c>
      <c r="G1164" s="92" t="s">
        <v>2654</v>
      </c>
      <c r="H1164" s="92" t="s">
        <v>1603</v>
      </c>
      <c r="I1164" s="101">
        <v>200</v>
      </c>
      <c r="J1164" s="93"/>
      <c r="K1164" s="94">
        <v>41993</v>
      </c>
      <c r="L1164" s="39">
        <v>1314890</v>
      </c>
      <c r="P1164" s="78">
        <v>10542239000147</v>
      </c>
    </row>
    <row r="1165" spans="2:16" ht="13.5" customHeight="1" x14ac:dyDescent="0.2">
      <c r="B1165" s="100" t="s">
        <v>30</v>
      </c>
      <c r="C1165" s="92" t="s">
        <v>160</v>
      </c>
      <c r="D1165" s="78">
        <v>10542239000147</v>
      </c>
      <c r="E1165" s="92" t="str">
        <f t="shared" si="18"/>
        <v>10.542.239/0001-47</v>
      </c>
      <c r="F1165" s="99" t="str">
        <f>VLOOKUP(P1165,[1]Plan1!$B$2:$L$546,4,0)&amp;", "&amp;VLOOKUP(P1165,[1]Plan1!$B$2:$L$546,5,0)&amp;", "&amp;VLOOKUP(P1165,[1]Plan1!$B$2:$L$546,6,0)&amp;", "&amp;VLOOKUP(P1165,[1]Plan1!$B$2:$L$546,7,0)&amp;", "&amp;VLOOKUP(P1165,[1]Plan1!$B$2:$L$546,8,0)&amp;", "&amp;VLOOKUP(P1165,[1]Plan1!$B$2:$L$546,9,0)&amp;", CEP "&amp;VLOOKUP(P1165,[1]Plan1!$B$2:$L$546,10,0)&amp;", "&amp;VLOOKUP(P1165,[1]Plan1!$B$2:$L$546,11,0)</f>
        <v>R DOUTOR MARIO JORGE , 190 , , CIC , CURITIBA , PR, CEP 81.450-580 , BR</v>
      </c>
      <c r="G1165" s="92" t="s">
        <v>2654</v>
      </c>
      <c r="H1165" s="92" t="s">
        <v>1604</v>
      </c>
      <c r="I1165" s="101">
        <v>150</v>
      </c>
      <c r="J1165" s="93"/>
      <c r="K1165" s="94">
        <v>42009</v>
      </c>
      <c r="L1165" s="39">
        <v>1317710</v>
      </c>
      <c r="P1165" s="78">
        <v>10542239000147</v>
      </c>
    </row>
    <row r="1166" spans="2:16" ht="13.5" customHeight="1" x14ac:dyDescent="0.2">
      <c r="B1166" s="100" t="s">
        <v>30</v>
      </c>
      <c r="C1166" s="92" t="s">
        <v>160</v>
      </c>
      <c r="D1166" s="78">
        <v>10542239000147</v>
      </c>
      <c r="E1166" s="92" t="str">
        <f t="shared" si="18"/>
        <v>10.542.239/0001-47</v>
      </c>
      <c r="F1166" s="99" t="str">
        <f>VLOOKUP(P1166,[1]Plan1!$B$2:$L$546,4,0)&amp;", "&amp;VLOOKUP(P1166,[1]Plan1!$B$2:$L$546,5,0)&amp;", "&amp;VLOOKUP(P1166,[1]Plan1!$B$2:$L$546,6,0)&amp;", "&amp;VLOOKUP(P1166,[1]Plan1!$B$2:$L$546,7,0)&amp;", "&amp;VLOOKUP(P1166,[1]Plan1!$B$2:$L$546,8,0)&amp;", "&amp;VLOOKUP(P1166,[1]Plan1!$B$2:$L$546,9,0)&amp;", CEP "&amp;VLOOKUP(P1166,[1]Plan1!$B$2:$L$546,10,0)&amp;", "&amp;VLOOKUP(P1166,[1]Plan1!$B$2:$L$546,11,0)</f>
        <v>R DOUTOR MARIO JORGE , 190 , , CIC , CURITIBA , PR, CEP 81.450-580 , BR</v>
      </c>
      <c r="G1166" s="92" t="s">
        <v>2654</v>
      </c>
      <c r="H1166" s="92" t="s">
        <v>1605</v>
      </c>
      <c r="I1166" s="101">
        <v>600</v>
      </c>
      <c r="J1166" s="93"/>
      <c r="K1166" s="94">
        <v>42009</v>
      </c>
      <c r="L1166" s="39">
        <v>1319879</v>
      </c>
      <c r="P1166" s="78">
        <v>10542239000147</v>
      </c>
    </row>
    <row r="1167" spans="2:16" ht="13.5" customHeight="1" x14ac:dyDescent="0.2">
      <c r="B1167" s="100" t="s">
        <v>30</v>
      </c>
      <c r="C1167" s="92" t="s">
        <v>161</v>
      </c>
      <c r="D1167" s="78">
        <v>214121000217</v>
      </c>
      <c r="E1167" s="92" t="str">
        <f t="shared" si="18"/>
        <v>00.214.121/0002-17</v>
      </c>
      <c r="F1167" s="99" t="str">
        <f>VLOOKUP(P1167,[1]Plan1!$B$2:$L$546,4,0)&amp;", "&amp;VLOOKUP(P1167,[1]Plan1!$B$2:$L$546,5,0)&amp;", "&amp;VLOOKUP(P1167,[1]Plan1!$B$2:$L$546,6,0)&amp;", "&amp;VLOOKUP(P1167,[1]Plan1!$B$2:$L$546,7,0)&amp;", "&amp;VLOOKUP(P1167,[1]Plan1!$B$2:$L$546,8,0)&amp;", "&amp;VLOOKUP(P1167,[1]Plan1!$B$2:$L$546,9,0)&amp;", CEP "&amp;VLOOKUP(P1167,[1]Plan1!$B$2:$L$546,10,0)&amp;", "&amp;VLOOKUP(P1167,[1]Plan1!$B$2:$L$546,11,0)</f>
        <v>R JOAO RANIERI , 108, , BOM SUCESSO, GUARULHOS, SP, CEP 07.177-120 , BR</v>
      </c>
      <c r="G1167" s="92" t="s">
        <v>2654</v>
      </c>
      <c r="H1167" s="92" t="s">
        <v>1606</v>
      </c>
      <c r="I1167" s="101">
        <v>191.06</v>
      </c>
      <c r="J1167" s="93"/>
      <c r="K1167" s="94">
        <v>42108</v>
      </c>
      <c r="L1167" s="39">
        <v>1347546</v>
      </c>
      <c r="P1167" s="78">
        <v>214121000217</v>
      </c>
    </row>
    <row r="1168" spans="2:16" ht="13.5" customHeight="1" x14ac:dyDescent="0.2">
      <c r="B1168" s="100" t="s">
        <v>30</v>
      </c>
      <c r="C1168" s="92" t="s">
        <v>161</v>
      </c>
      <c r="D1168" s="78">
        <v>214121000217</v>
      </c>
      <c r="E1168" s="92" t="str">
        <f t="shared" si="18"/>
        <v>00.214.121/0002-17</v>
      </c>
      <c r="F1168" s="99" t="str">
        <f>VLOOKUP(P1168,[1]Plan1!$B$2:$L$546,4,0)&amp;", "&amp;VLOOKUP(P1168,[1]Plan1!$B$2:$L$546,5,0)&amp;", "&amp;VLOOKUP(P1168,[1]Plan1!$B$2:$L$546,6,0)&amp;", "&amp;VLOOKUP(P1168,[1]Plan1!$B$2:$L$546,7,0)&amp;", "&amp;VLOOKUP(P1168,[1]Plan1!$B$2:$L$546,8,0)&amp;", "&amp;VLOOKUP(P1168,[1]Plan1!$B$2:$L$546,9,0)&amp;", CEP "&amp;VLOOKUP(P1168,[1]Plan1!$B$2:$L$546,10,0)&amp;", "&amp;VLOOKUP(P1168,[1]Plan1!$B$2:$L$546,11,0)</f>
        <v>R JOAO RANIERI , 108, , BOM SUCESSO, GUARULHOS, SP, CEP 07.177-120 , BR</v>
      </c>
      <c r="G1168" s="92" t="s">
        <v>2654</v>
      </c>
      <c r="H1168" s="92" t="s">
        <v>1607</v>
      </c>
      <c r="I1168" s="101">
        <v>385.5</v>
      </c>
      <c r="J1168" s="93"/>
      <c r="K1168" s="94">
        <v>42144</v>
      </c>
      <c r="L1168" s="39">
        <v>1354420</v>
      </c>
      <c r="P1168" s="78">
        <v>214121000217</v>
      </c>
    </row>
    <row r="1169" spans="2:16" ht="13.5" customHeight="1" x14ac:dyDescent="0.2">
      <c r="B1169" s="100" t="s">
        <v>30</v>
      </c>
      <c r="C1169" s="92" t="s">
        <v>162</v>
      </c>
      <c r="D1169" s="78">
        <v>214121000306</v>
      </c>
      <c r="E1169" s="92" t="str">
        <f t="shared" si="18"/>
        <v>00.214.121/0003-06</v>
      </c>
      <c r="F1169" s="99" t="str">
        <f>VLOOKUP(P1169,[1]Plan1!$B$2:$L$546,4,0)&amp;", "&amp;VLOOKUP(P1169,[1]Plan1!$B$2:$L$546,5,0)&amp;", "&amp;VLOOKUP(P1169,[1]Plan1!$B$2:$L$546,6,0)&amp;", "&amp;VLOOKUP(P1169,[1]Plan1!$B$2:$L$546,7,0)&amp;", "&amp;VLOOKUP(P1169,[1]Plan1!$B$2:$L$546,8,0)&amp;", "&amp;VLOOKUP(P1169,[1]Plan1!$B$2:$L$546,9,0)&amp;", CEP "&amp;VLOOKUP(P1169,[1]Plan1!$B$2:$L$546,10,0)&amp;", "&amp;VLOOKUP(P1169,[1]Plan1!$B$2:$L$546,11,0)</f>
        <v>AV FREDERICO AUGUSTO RITHER , 7300 , , DISTRITO INDUSTRIAL, CACHOEIRINHA , RS, CEP 94.930-000 , BR</v>
      </c>
      <c r="G1169" s="92" t="s">
        <v>2654</v>
      </c>
      <c r="H1169" s="92" t="s">
        <v>1608</v>
      </c>
      <c r="I1169" s="101">
        <v>82.71</v>
      </c>
      <c r="J1169" s="93"/>
      <c r="K1169" s="94">
        <v>41157</v>
      </c>
      <c r="L1169" s="39">
        <v>944067</v>
      </c>
      <c r="P1169" s="78">
        <v>214121000306</v>
      </c>
    </row>
    <row r="1170" spans="2:16" ht="13.5" customHeight="1" x14ac:dyDescent="0.2">
      <c r="B1170" s="100" t="s">
        <v>30</v>
      </c>
      <c r="C1170" s="92" t="s">
        <v>162</v>
      </c>
      <c r="D1170" s="78">
        <v>214121000306</v>
      </c>
      <c r="E1170" s="92" t="str">
        <f t="shared" si="18"/>
        <v>00.214.121/0003-06</v>
      </c>
      <c r="F1170" s="99" t="str">
        <f>VLOOKUP(P1170,[1]Plan1!$B$2:$L$546,4,0)&amp;", "&amp;VLOOKUP(P1170,[1]Plan1!$B$2:$L$546,5,0)&amp;", "&amp;VLOOKUP(P1170,[1]Plan1!$B$2:$L$546,6,0)&amp;", "&amp;VLOOKUP(P1170,[1]Plan1!$B$2:$L$546,7,0)&amp;", "&amp;VLOOKUP(P1170,[1]Plan1!$B$2:$L$546,8,0)&amp;", "&amp;VLOOKUP(P1170,[1]Plan1!$B$2:$L$546,9,0)&amp;", CEP "&amp;VLOOKUP(P1170,[1]Plan1!$B$2:$L$546,10,0)&amp;", "&amp;VLOOKUP(P1170,[1]Plan1!$B$2:$L$546,11,0)</f>
        <v>AV FREDERICO AUGUSTO RITHER , 7300 , , DISTRITO INDUSTRIAL, CACHOEIRINHA , RS, CEP 94.930-000 , BR</v>
      </c>
      <c r="G1170" s="92" t="s">
        <v>2654</v>
      </c>
      <c r="H1170" s="92" t="s">
        <v>1609</v>
      </c>
      <c r="I1170" s="101">
        <v>98.62</v>
      </c>
      <c r="J1170" s="93"/>
      <c r="K1170" s="94">
        <v>41710</v>
      </c>
      <c r="L1170" s="39">
        <v>1207055</v>
      </c>
      <c r="P1170" s="78">
        <v>214121000306</v>
      </c>
    </row>
    <row r="1171" spans="2:16" ht="13.5" customHeight="1" x14ac:dyDescent="0.2">
      <c r="B1171" s="100" t="s">
        <v>30</v>
      </c>
      <c r="C1171" s="92" t="s">
        <v>162</v>
      </c>
      <c r="D1171" s="78">
        <v>214121000306</v>
      </c>
      <c r="E1171" s="92" t="str">
        <f t="shared" si="18"/>
        <v>00.214.121/0003-06</v>
      </c>
      <c r="F1171" s="99" t="str">
        <f>VLOOKUP(P1171,[1]Plan1!$B$2:$L$546,4,0)&amp;", "&amp;VLOOKUP(P1171,[1]Plan1!$B$2:$L$546,5,0)&amp;", "&amp;VLOOKUP(P1171,[1]Plan1!$B$2:$L$546,6,0)&amp;", "&amp;VLOOKUP(P1171,[1]Plan1!$B$2:$L$546,7,0)&amp;", "&amp;VLOOKUP(P1171,[1]Plan1!$B$2:$L$546,8,0)&amp;", "&amp;VLOOKUP(P1171,[1]Plan1!$B$2:$L$546,9,0)&amp;", CEP "&amp;VLOOKUP(P1171,[1]Plan1!$B$2:$L$546,10,0)&amp;", "&amp;VLOOKUP(P1171,[1]Plan1!$B$2:$L$546,11,0)</f>
        <v>AV FREDERICO AUGUSTO RITHER , 7300 , , DISTRITO INDUSTRIAL, CACHOEIRINHA , RS, CEP 94.930-000 , BR</v>
      </c>
      <c r="G1171" s="92" t="s">
        <v>2654</v>
      </c>
      <c r="H1171" s="92" t="s">
        <v>1610</v>
      </c>
      <c r="I1171" s="101">
        <v>308.97000000000003</v>
      </c>
      <c r="J1171" s="93"/>
      <c r="K1171" s="94">
        <v>42099</v>
      </c>
      <c r="L1171" s="39">
        <v>1347526</v>
      </c>
      <c r="P1171" s="78">
        <v>214121000306</v>
      </c>
    </row>
    <row r="1172" spans="2:16" ht="13.5" customHeight="1" x14ac:dyDescent="0.2">
      <c r="B1172" s="100" t="s">
        <v>30</v>
      </c>
      <c r="C1172" s="92" t="s">
        <v>162</v>
      </c>
      <c r="D1172" s="78">
        <v>214121000306</v>
      </c>
      <c r="E1172" s="92" t="str">
        <f t="shared" si="18"/>
        <v>00.214.121/0003-06</v>
      </c>
      <c r="F1172" s="99" t="str">
        <f>VLOOKUP(P1172,[1]Plan1!$B$2:$L$546,4,0)&amp;", "&amp;VLOOKUP(P1172,[1]Plan1!$B$2:$L$546,5,0)&amp;", "&amp;VLOOKUP(P1172,[1]Plan1!$B$2:$L$546,6,0)&amp;", "&amp;VLOOKUP(P1172,[1]Plan1!$B$2:$L$546,7,0)&amp;", "&amp;VLOOKUP(P1172,[1]Plan1!$B$2:$L$546,8,0)&amp;", "&amp;VLOOKUP(P1172,[1]Plan1!$B$2:$L$546,9,0)&amp;", CEP "&amp;VLOOKUP(P1172,[1]Plan1!$B$2:$L$546,10,0)&amp;", "&amp;VLOOKUP(P1172,[1]Plan1!$B$2:$L$546,11,0)</f>
        <v>AV FREDERICO AUGUSTO RITHER , 7300 , , DISTRITO INDUSTRIAL, CACHOEIRINHA , RS, CEP 94.930-000 , BR</v>
      </c>
      <c r="G1172" s="92" t="s">
        <v>2654</v>
      </c>
      <c r="H1172" s="92" t="s">
        <v>1611</v>
      </c>
      <c r="I1172" s="101">
        <v>141.28</v>
      </c>
      <c r="J1172" s="93"/>
      <c r="K1172" s="94">
        <v>42129</v>
      </c>
      <c r="L1172" s="39">
        <v>1355726</v>
      </c>
      <c r="P1172" s="78">
        <v>214121000306</v>
      </c>
    </row>
    <row r="1173" spans="2:16" ht="13.5" customHeight="1" x14ac:dyDescent="0.2">
      <c r="B1173" s="100" t="s">
        <v>30</v>
      </c>
      <c r="C1173" s="92" t="s">
        <v>162</v>
      </c>
      <c r="D1173" s="78">
        <v>214121000306</v>
      </c>
      <c r="E1173" s="92" t="str">
        <f t="shared" si="18"/>
        <v>00.214.121/0003-06</v>
      </c>
      <c r="F1173" s="99" t="str">
        <f>VLOOKUP(P1173,[1]Plan1!$B$2:$L$546,4,0)&amp;", "&amp;VLOOKUP(P1173,[1]Plan1!$B$2:$L$546,5,0)&amp;", "&amp;VLOOKUP(P1173,[1]Plan1!$B$2:$L$546,6,0)&amp;", "&amp;VLOOKUP(P1173,[1]Plan1!$B$2:$L$546,7,0)&amp;", "&amp;VLOOKUP(P1173,[1]Plan1!$B$2:$L$546,8,0)&amp;", "&amp;VLOOKUP(P1173,[1]Plan1!$B$2:$L$546,9,0)&amp;", CEP "&amp;VLOOKUP(P1173,[1]Plan1!$B$2:$L$546,10,0)&amp;", "&amp;VLOOKUP(P1173,[1]Plan1!$B$2:$L$546,11,0)</f>
        <v>AV FREDERICO AUGUSTO RITHER , 7300 , , DISTRITO INDUSTRIAL, CACHOEIRINHA , RS, CEP 94.930-000 , BR</v>
      </c>
      <c r="G1173" s="92" t="s">
        <v>2654</v>
      </c>
      <c r="H1173" s="92" t="s">
        <v>1612</v>
      </c>
      <c r="I1173" s="101">
        <v>70.459999999999994</v>
      </c>
      <c r="J1173" s="93"/>
      <c r="K1173" s="94">
        <v>42129</v>
      </c>
      <c r="L1173" s="39">
        <v>1352337</v>
      </c>
      <c r="P1173" s="78">
        <v>214121000306</v>
      </c>
    </row>
    <row r="1174" spans="2:16" ht="13.5" customHeight="1" x14ac:dyDescent="0.2">
      <c r="B1174" s="100" t="s">
        <v>30</v>
      </c>
      <c r="C1174" s="92" t="s">
        <v>162</v>
      </c>
      <c r="D1174" s="78">
        <v>214121000306</v>
      </c>
      <c r="E1174" s="92" t="str">
        <f t="shared" si="18"/>
        <v>00.214.121/0003-06</v>
      </c>
      <c r="F1174" s="99" t="str">
        <f>VLOOKUP(P1174,[1]Plan1!$B$2:$L$546,4,0)&amp;", "&amp;VLOOKUP(P1174,[1]Plan1!$B$2:$L$546,5,0)&amp;", "&amp;VLOOKUP(P1174,[1]Plan1!$B$2:$L$546,6,0)&amp;", "&amp;VLOOKUP(P1174,[1]Plan1!$B$2:$L$546,7,0)&amp;", "&amp;VLOOKUP(P1174,[1]Plan1!$B$2:$L$546,8,0)&amp;", "&amp;VLOOKUP(P1174,[1]Plan1!$B$2:$L$546,9,0)&amp;", CEP "&amp;VLOOKUP(P1174,[1]Plan1!$B$2:$L$546,10,0)&amp;", "&amp;VLOOKUP(P1174,[1]Plan1!$B$2:$L$546,11,0)</f>
        <v>AV FREDERICO AUGUSTO RITHER , 7300 , , DISTRITO INDUSTRIAL, CACHOEIRINHA , RS, CEP 94.930-000 , BR</v>
      </c>
      <c r="G1174" s="92" t="s">
        <v>2654</v>
      </c>
      <c r="H1174" s="92" t="s">
        <v>1613</v>
      </c>
      <c r="I1174" s="101">
        <v>96.82</v>
      </c>
      <c r="J1174" s="93"/>
      <c r="K1174" s="94">
        <v>42129</v>
      </c>
      <c r="L1174" s="39">
        <v>1353360</v>
      </c>
      <c r="P1174" s="78">
        <v>214121000306</v>
      </c>
    </row>
    <row r="1175" spans="2:16" ht="13.5" customHeight="1" x14ac:dyDescent="0.2">
      <c r="B1175" s="100" t="s">
        <v>30</v>
      </c>
      <c r="C1175" s="92" t="s">
        <v>162</v>
      </c>
      <c r="D1175" s="78">
        <v>214121000306</v>
      </c>
      <c r="E1175" s="92" t="str">
        <f t="shared" si="18"/>
        <v>00.214.121/0003-06</v>
      </c>
      <c r="F1175" s="99" t="str">
        <f>VLOOKUP(P1175,[1]Plan1!$B$2:$L$546,4,0)&amp;", "&amp;VLOOKUP(P1175,[1]Plan1!$B$2:$L$546,5,0)&amp;", "&amp;VLOOKUP(P1175,[1]Plan1!$B$2:$L$546,6,0)&amp;", "&amp;VLOOKUP(P1175,[1]Plan1!$B$2:$L$546,7,0)&amp;", "&amp;VLOOKUP(P1175,[1]Plan1!$B$2:$L$546,8,0)&amp;", "&amp;VLOOKUP(P1175,[1]Plan1!$B$2:$L$546,9,0)&amp;", CEP "&amp;VLOOKUP(P1175,[1]Plan1!$B$2:$L$546,10,0)&amp;", "&amp;VLOOKUP(P1175,[1]Plan1!$B$2:$L$546,11,0)</f>
        <v>AV FREDERICO AUGUSTO RITHER , 7300 , , DISTRITO INDUSTRIAL, CACHOEIRINHA , RS, CEP 94.930-000 , BR</v>
      </c>
      <c r="G1175" s="92" t="s">
        <v>2654</v>
      </c>
      <c r="H1175" s="92" t="s">
        <v>1614</v>
      </c>
      <c r="I1175" s="101">
        <v>170.27</v>
      </c>
      <c r="J1175" s="93"/>
      <c r="K1175" s="94">
        <v>42144</v>
      </c>
      <c r="L1175" s="39">
        <v>1354155</v>
      </c>
      <c r="P1175" s="78">
        <v>214121000306</v>
      </c>
    </row>
    <row r="1176" spans="2:16" ht="13.5" customHeight="1" x14ac:dyDescent="0.2">
      <c r="B1176" s="100" t="s">
        <v>30</v>
      </c>
      <c r="C1176" s="92" t="s">
        <v>162</v>
      </c>
      <c r="D1176" s="78">
        <v>214121000306</v>
      </c>
      <c r="E1176" s="92" t="str">
        <f t="shared" si="18"/>
        <v>00.214.121/0003-06</v>
      </c>
      <c r="F1176" s="99" t="str">
        <f>VLOOKUP(P1176,[1]Plan1!$B$2:$L$546,4,0)&amp;", "&amp;VLOOKUP(P1176,[1]Plan1!$B$2:$L$546,5,0)&amp;", "&amp;VLOOKUP(P1176,[1]Plan1!$B$2:$L$546,6,0)&amp;", "&amp;VLOOKUP(P1176,[1]Plan1!$B$2:$L$546,7,0)&amp;", "&amp;VLOOKUP(P1176,[1]Plan1!$B$2:$L$546,8,0)&amp;", "&amp;VLOOKUP(P1176,[1]Plan1!$B$2:$L$546,9,0)&amp;", CEP "&amp;VLOOKUP(P1176,[1]Plan1!$B$2:$L$546,10,0)&amp;", "&amp;VLOOKUP(P1176,[1]Plan1!$B$2:$L$546,11,0)</f>
        <v>AV FREDERICO AUGUSTO RITHER , 7300 , , DISTRITO INDUSTRIAL, CACHOEIRINHA , RS, CEP 94.930-000 , BR</v>
      </c>
      <c r="G1176" s="92" t="s">
        <v>2654</v>
      </c>
      <c r="H1176" s="92" t="s">
        <v>1615</v>
      </c>
      <c r="I1176" s="101">
        <v>0.01</v>
      </c>
      <c r="J1176" s="93"/>
      <c r="K1176" s="94">
        <v>42144</v>
      </c>
      <c r="L1176" s="39">
        <v>1354710</v>
      </c>
      <c r="P1176" s="78">
        <v>214121000306</v>
      </c>
    </row>
    <row r="1177" spans="2:16" ht="13.5" customHeight="1" x14ac:dyDescent="0.2">
      <c r="B1177" s="100" t="s">
        <v>30</v>
      </c>
      <c r="C1177" s="92" t="s">
        <v>162</v>
      </c>
      <c r="D1177" s="78">
        <v>214121000306</v>
      </c>
      <c r="E1177" s="92" t="str">
        <f t="shared" si="18"/>
        <v>00.214.121/0003-06</v>
      </c>
      <c r="F1177" s="99" t="str">
        <f>VLOOKUP(P1177,[1]Plan1!$B$2:$L$546,4,0)&amp;", "&amp;VLOOKUP(P1177,[1]Plan1!$B$2:$L$546,5,0)&amp;", "&amp;VLOOKUP(P1177,[1]Plan1!$B$2:$L$546,6,0)&amp;", "&amp;VLOOKUP(P1177,[1]Plan1!$B$2:$L$546,7,0)&amp;", "&amp;VLOOKUP(P1177,[1]Plan1!$B$2:$L$546,8,0)&amp;", "&amp;VLOOKUP(P1177,[1]Plan1!$B$2:$L$546,9,0)&amp;", CEP "&amp;VLOOKUP(P1177,[1]Plan1!$B$2:$L$546,10,0)&amp;", "&amp;VLOOKUP(P1177,[1]Plan1!$B$2:$L$546,11,0)</f>
        <v>AV FREDERICO AUGUSTO RITHER , 7300 , , DISTRITO INDUSTRIAL, CACHOEIRINHA , RS, CEP 94.930-000 , BR</v>
      </c>
      <c r="G1177" s="92" t="s">
        <v>2654</v>
      </c>
      <c r="H1177" s="92" t="s">
        <v>1616</v>
      </c>
      <c r="I1177" s="101">
        <v>82.83</v>
      </c>
      <c r="J1177" s="93"/>
      <c r="K1177" s="94">
        <v>42144</v>
      </c>
      <c r="L1177" s="39">
        <v>1355084</v>
      </c>
      <c r="P1177" s="78">
        <v>214121000306</v>
      </c>
    </row>
    <row r="1178" spans="2:16" ht="13.5" customHeight="1" x14ac:dyDescent="0.2">
      <c r="B1178" s="100" t="s">
        <v>30</v>
      </c>
      <c r="C1178" s="92" t="s">
        <v>162</v>
      </c>
      <c r="D1178" s="78">
        <v>214121000306</v>
      </c>
      <c r="E1178" s="92" t="str">
        <f t="shared" si="18"/>
        <v>00.214.121/0003-06</v>
      </c>
      <c r="F1178" s="99" t="str">
        <f>VLOOKUP(P1178,[1]Plan1!$B$2:$L$546,4,0)&amp;", "&amp;VLOOKUP(P1178,[1]Plan1!$B$2:$L$546,5,0)&amp;", "&amp;VLOOKUP(P1178,[1]Plan1!$B$2:$L$546,6,0)&amp;", "&amp;VLOOKUP(P1178,[1]Plan1!$B$2:$L$546,7,0)&amp;", "&amp;VLOOKUP(P1178,[1]Plan1!$B$2:$L$546,8,0)&amp;", "&amp;VLOOKUP(P1178,[1]Plan1!$B$2:$L$546,9,0)&amp;", CEP "&amp;VLOOKUP(P1178,[1]Plan1!$B$2:$L$546,10,0)&amp;", "&amp;VLOOKUP(P1178,[1]Plan1!$B$2:$L$546,11,0)</f>
        <v>AV FREDERICO AUGUSTO RITHER , 7300 , , DISTRITO INDUSTRIAL, CACHOEIRINHA , RS, CEP 94.930-000 , BR</v>
      </c>
      <c r="G1178" s="92" t="s">
        <v>2654</v>
      </c>
      <c r="H1178" s="92" t="s">
        <v>1617</v>
      </c>
      <c r="I1178" s="101">
        <v>122.76</v>
      </c>
      <c r="J1178" s="93"/>
      <c r="K1178" s="94">
        <v>42144</v>
      </c>
      <c r="L1178" s="39">
        <v>1355727</v>
      </c>
      <c r="P1178" s="78">
        <v>214121000306</v>
      </c>
    </row>
    <row r="1179" spans="2:16" ht="13.5" customHeight="1" x14ac:dyDescent="0.2">
      <c r="B1179" s="100" t="s">
        <v>30</v>
      </c>
      <c r="C1179" s="92" t="s">
        <v>162</v>
      </c>
      <c r="D1179" s="78">
        <v>214121000306</v>
      </c>
      <c r="E1179" s="92" t="str">
        <f t="shared" si="18"/>
        <v>00.214.121/0003-06</v>
      </c>
      <c r="F1179" s="99" t="str">
        <f>VLOOKUP(P1179,[1]Plan1!$B$2:$L$546,4,0)&amp;", "&amp;VLOOKUP(P1179,[1]Plan1!$B$2:$L$546,5,0)&amp;", "&amp;VLOOKUP(P1179,[1]Plan1!$B$2:$L$546,6,0)&amp;", "&amp;VLOOKUP(P1179,[1]Plan1!$B$2:$L$546,7,0)&amp;", "&amp;VLOOKUP(P1179,[1]Plan1!$B$2:$L$546,8,0)&amp;", "&amp;VLOOKUP(P1179,[1]Plan1!$B$2:$L$546,9,0)&amp;", CEP "&amp;VLOOKUP(P1179,[1]Plan1!$B$2:$L$546,10,0)&amp;", "&amp;VLOOKUP(P1179,[1]Plan1!$B$2:$L$546,11,0)</f>
        <v>AV FREDERICO AUGUSTO RITHER , 7300 , , DISTRITO INDUSTRIAL, CACHOEIRINHA , RS, CEP 94.930-000 , BR</v>
      </c>
      <c r="G1179" s="92" t="s">
        <v>2654</v>
      </c>
      <c r="H1179" s="92" t="s">
        <v>1618</v>
      </c>
      <c r="I1179" s="101">
        <v>78.37</v>
      </c>
      <c r="J1179" s="93"/>
      <c r="K1179" s="94">
        <v>42144</v>
      </c>
      <c r="L1179" s="39">
        <v>1356094</v>
      </c>
      <c r="P1179" s="78">
        <v>214121000306</v>
      </c>
    </row>
    <row r="1180" spans="2:16" ht="13.5" customHeight="1" x14ac:dyDescent="0.2">
      <c r="B1180" s="100" t="s">
        <v>30</v>
      </c>
      <c r="C1180" s="92" t="s">
        <v>162</v>
      </c>
      <c r="D1180" s="78">
        <v>214121000306</v>
      </c>
      <c r="E1180" s="92" t="str">
        <f t="shared" si="18"/>
        <v>00.214.121/0003-06</v>
      </c>
      <c r="F1180" s="99" t="str">
        <f>VLOOKUP(P1180,[1]Plan1!$B$2:$L$546,4,0)&amp;", "&amp;VLOOKUP(P1180,[1]Plan1!$B$2:$L$546,5,0)&amp;", "&amp;VLOOKUP(P1180,[1]Plan1!$B$2:$L$546,6,0)&amp;", "&amp;VLOOKUP(P1180,[1]Plan1!$B$2:$L$546,7,0)&amp;", "&amp;VLOOKUP(P1180,[1]Plan1!$B$2:$L$546,8,0)&amp;", "&amp;VLOOKUP(P1180,[1]Plan1!$B$2:$L$546,9,0)&amp;", CEP "&amp;VLOOKUP(P1180,[1]Plan1!$B$2:$L$546,10,0)&amp;", "&amp;VLOOKUP(P1180,[1]Plan1!$B$2:$L$546,11,0)</f>
        <v>AV FREDERICO AUGUSTO RITHER , 7300 , , DISTRITO INDUSTRIAL, CACHOEIRINHA , RS, CEP 94.930-000 , BR</v>
      </c>
      <c r="G1180" s="92" t="s">
        <v>2654</v>
      </c>
      <c r="H1180" s="92" t="s">
        <v>1619</v>
      </c>
      <c r="I1180" s="101">
        <v>228.87</v>
      </c>
      <c r="J1180" s="93"/>
      <c r="K1180" s="94">
        <v>42144</v>
      </c>
      <c r="L1180" s="39">
        <v>1356095</v>
      </c>
      <c r="P1180" s="78">
        <v>214121000306</v>
      </c>
    </row>
    <row r="1181" spans="2:16" ht="13.5" customHeight="1" x14ac:dyDescent="0.2">
      <c r="B1181" s="100" t="s">
        <v>30</v>
      </c>
      <c r="C1181" s="92" t="s">
        <v>162</v>
      </c>
      <c r="D1181" s="78">
        <v>214121000306</v>
      </c>
      <c r="E1181" s="92" t="str">
        <f t="shared" si="18"/>
        <v>00.214.121/0003-06</v>
      </c>
      <c r="F1181" s="99" t="str">
        <f>VLOOKUP(P1181,[1]Plan1!$B$2:$L$546,4,0)&amp;", "&amp;VLOOKUP(P1181,[1]Plan1!$B$2:$L$546,5,0)&amp;", "&amp;VLOOKUP(P1181,[1]Plan1!$B$2:$L$546,6,0)&amp;", "&amp;VLOOKUP(P1181,[1]Plan1!$B$2:$L$546,7,0)&amp;", "&amp;VLOOKUP(P1181,[1]Plan1!$B$2:$L$546,8,0)&amp;", "&amp;VLOOKUP(P1181,[1]Plan1!$B$2:$L$546,9,0)&amp;", CEP "&amp;VLOOKUP(P1181,[1]Plan1!$B$2:$L$546,10,0)&amp;", "&amp;VLOOKUP(P1181,[1]Plan1!$B$2:$L$546,11,0)</f>
        <v>AV FREDERICO AUGUSTO RITHER , 7300 , , DISTRITO INDUSTRIAL, CACHOEIRINHA , RS, CEP 94.930-000 , BR</v>
      </c>
      <c r="G1181" s="92" t="s">
        <v>2654</v>
      </c>
      <c r="H1181" s="92" t="s">
        <v>1620</v>
      </c>
      <c r="I1181" s="101">
        <v>113.12</v>
      </c>
      <c r="J1181" s="93"/>
      <c r="K1181" s="94">
        <v>42144</v>
      </c>
      <c r="L1181" s="39">
        <v>1356684</v>
      </c>
      <c r="P1181" s="78">
        <v>214121000306</v>
      </c>
    </row>
    <row r="1182" spans="2:16" ht="13.5" customHeight="1" x14ac:dyDescent="0.2">
      <c r="B1182" s="100" t="s">
        <v>30</v>
      </c>
      <c r="C1182" s="92" t="s">
        <v>162</v>
      </c>
      <c r="D1182" s="78">
        <v>214121000721</v>
      </c>
      <c r="E1182" s="92" t="str">
        <f t="shared" si="18"/>
        <v>00.214.121/0007-21</v>
      </c>
      <c r="F1182" s="99" t="str">
        <f>VLOOKUP(P1182,[1]Plan1!$B$2:$L$546,4,0)&amp;", "&amp;VLOOKUP(P1182,[1]Plan1!$B$2:$L$546,5,0)&amp;", "&amp;VLOOKUP(P1182,[1]Plan1!$B$2:$L$546,6,0)&amp;", "&amp;VLOOKUP(P1182,[1]Plan1!$B$2:$L$546,7,0)&amp;", "&amp;VLOOKUP(P1182,[1]Plan1!$B$2:$L$546,8,0)&amp;", "&amp;VLOOKUP(P1182,[1]Plan1!$B$2:$L$546,9,0)&amp;", CEP "&amp;VLOOKUP(P1182,[1]Plan1!$B$2:$L$546,10,0)&amp;", "&amp;VLOOKUP(P1182,[1]Plan1!$B$2:$L$546,11,0)</f>
        <v>R GIOVANNI GRANDO FILHO , 242 , , LICORSUL , BENTO GONCALVES, RS , CEP 95.700-000, BR</v>
      </c>
      <c r="G1182" s="92" t="s">
        <v>2654</v>
      </c>
      <c r="H1182" s="92" t="s">
        <v>1621</v>
      </c>
      <c r="I1182" s="101">
        <v>46.15</v>
      </c>
      <c r="J1182" s="93"/>
      <c r="K1182" s="94">
        <v>41544</v>
      </c>
      <c r="L1182" s="39">
        <v>1149070</v>
      </c>
      <c r="P1182" s="78">
        <v>214121000721</v>
      </c>
    </row>
    <row r="1183" spans="2:16" ht="13.5" customHeight="1" x14ac:dyDescent="0.2">
      <c r="B1183" s="100" t="s">
        <v>30</v>
      </c>
      <c r="C1183" s="92" t="s">
        <v>163</v>
      </c>
      <c r="D1183" s="78">
        <v>214121000802</v>
      </c>
      <c r="E1183" s="92" t="str">
        <f t="shared" si="18"/>
        <v>00.214.121/0008-02</v>
      </c>
      <c r="F1183" s="99" t="str">
        <f>VLOOKUP(P1183,[1]Plan1!$B$2:$L$546,4,0)&amp;", "&amp;VLOOKUP(P1183,[1]Plan1!$B$2:$L$546,5,0)&amp;", "&amp;VLOOKUP(P1183,[1]Plan1!$B$2:$L$546,6,0)&amp;", "&amp;VLOOKUP(P1183,[1]Plan1!$B$2:$L$546,7,0)&amp;", "&amp;VLOOKUP(P1183,[1]Plan1!$B$2:$L$546,8,0)&amp;", "&amp;VLOOKUP(P1183,[1]Plan1!$B$2:$L$546,9,0)&amp;", CEP "&amp;VLOOKUP(P1183,[1]Plan1!$B$2:$L$546,10,0)&amp;", "&amp;VLOOKUP(P1183,[1]Plan1!$B$2:$L$546,11,0)</f>
        <v>ROD BR 116 , 7116 , , VILA LUIZ , COLOMBO, PR , CEP 83.413-000 , BR</v>
      </c>
      <c r="G1183" s="92" t="s">
        <v>2654</v>
      </c>
      <c r="H1183" s="92" t="s">
        <v>1622</v>
      </c>
      <c r="I1183" s="101">
        <v>78.25</v>
      </c>
      <c r="J1183" s="93"/>
      <c r="K1183" s="94">
        <v>42121</v>
      </c>
      <c r="L1183" s="39">
        <v>1351537</v>
      </c>
      <c r="P1183" s="78">
        <v>214121000802</v>
      </c>
    </row>
    <row r="1184" spans="2:16" ht="13.5" customHeight="1" x14ac:dyDescent="0.2">
      <c r="B1184" s="100" t="s">
        <v>30</v>
      </c>
      <c r="C1184" s="92" t="s">
        <v>163</v>
      </c>
      <c r="D1184" s="78">
        <v>214121000802</v>
      </c>
      <c r="E1184" s="92" t="str">
        <f t="shared" si="18"/>
        <v>00.214.121/0008-02</v>
      </c>
      <c r="F1184" s="99" t="str">
        <f>VLOOKUP(P1184,[1]Plan1!$B$2:$L$546,4,0)&amp;", "&amp;VLOOKUP(P1184,[1]Plan1!$B$2:$L$546,5,0)&amp;", "&amp;VLOOKUP(P1184,[1]Plan1!$B$2:$L$546,6,0)&amp;", "&amp;VLOOKUP(P1184,[1]Plan1!$B$2:$L$546,7,0)&amp;", "&amp;VLOOKUP(P1184,[1]Plan1!$B$2:$L$546,8,0)&amp;", "&amp;VLOOKUP(P1184,[1]Plan1!$B$2:$L$546,9,0)&amp;", CEP "&amp;VLOOKUP(P1184,[1]Plan1!$B$2:$L$546,10,0)&amp;", "&amp;VLOOKUP(P1184,[1]Plan1!$B$2:$L$546,11,0)</f>
        <v>ROD BR 116 , 7116 , , VILA LUIZ , COLOMBO, PR , CEP 83.413-000 , BR</v>
      </c>
      <c r="G1184" s="92" t="s">
        <v>2654</v>
      </c>
      <c r="H1184" s="92" t="s">
        <v>1623</v>
      </c>
      <c r="I1184" s="101">
        <v>162.81</v>
      </c>
      <c r="J1184" s="93"/>
      <c r="K1184" s="94">
        <v>42139</v>
      </c>
      <c r="L1184" s="39">
        <v>1353815</v>
      </c>
      <c r="P1184" s="78">
        <v>214121000802</v>
      </c>
    </row>
    <row r="1185" spans="2:16" ht="13.5" customHeight="1" x14ac:dyDescent="0.2">
      <c r="B1185" s="100" t="s">
        <v>30</v>
      </c>
      <c r="C1185" s="92" t="s">
        <v>164</v>
      </c>
      <c r="D1185" s="78">
        <v>9387653000220</v>
      </c>
      <c r="E1185" s="92" t="str">
        <f t="shared" si="18"/>
        <v>09.387.653/0002-20</v>
      </c>
      <c r="F1185" s="99" t="str">
        <f>VLOOKUP(P1185,[1]Plan1!$B$2:$L$546,4,0)&amp;", "&amp;VLOOKUP(P1185,[1]Plan1!$B$2:$L$546,5,0)&amp;", "&amp;VLOOKUP(P1185,[1]Plan1!$B$2:$L$546,6,0)&amp;", "&amp;VLOOKUP(P1185,[1]Plan1!$B$2:$L$546,7,0)&amp;", "&amp;VLOOKUP(P1185,[1]Plan1!$B$2:$L$546,8,0)&amp;", "&amp;VLOOKUP(P1185,[1]Plan1!$B$2:$L$546,9,0)&amp;", CEP "&amp;VLOOKUP(P1185,[1]Plan1!$B$2:$L$546,10,0)&amp;", "&amp;VLOOKUP(P1185,[1]Plan1!$B$2:$L$546,11,0)</f>
        <v>AV GENERAL FLORES DA CUNHA , 2574 , LOJA 02, VILA PARQUE BRASILIA, CACHOEIRINHA, RS , CEP 94.950-000 , BR</v>
      </c>
      <c r="G1185" s="92" t="s">
        <v>2654</v>
      </c>
      <c r="H1185" s="92" t="s">
        <v>1624</v>
      </c>
      <c r="I1185" s="101">
        <v>160</v>
      </c>
      <c r="J1185" s="93"/>
      <c r="K1185" s="94">
        <v>41564</v>
      </c>
      <c r="L1185" s="39">
        <v>1174769</v>
      </c>
      <c r="P1185" s="78">
        <v>9387653000220</v>
      </c>
    </row>
    <row r="1186" spans="2:16" ht="13.5" customHeight="1" x14ac:dyDescent="0.2">
      <c r="B1186" s="100" t="s">
        <v>30</v>
      </c>
      <c r="C1186" s="92" t="s">
        <v>165</v>
      </c>
      <c r="D1186" s="78">
        <v>9313035000155</v>
      </c>
      <c r="E1186" s="92" t="str">
        <f t="shared" si="18"/>
        <v>09.313.035/0001-55</v>
      </c>
      <c r="F1186" s="99" t="str">
        <f>VLOOKUP(P1186,[1]Plan1!$B$2:$L$546,4,0)&amp;", "&amp;VLOOKUP(P1186,[1]Plan1!$B$2:$L$546,5,0)&amp;", "&amp;VLOOKUP(P1186,[1]Plan1!$B$2:$L$546,6,0)&amp;", "&amp;VLOOKUP(P1186,[1]Plan1!$B$2:$L$546,7,0)&amp;", "&amp;VLOOKUP(P1186,[1]Plan1!$B$2:$L$546,8,0)&amp;", "&amp;VLOOKUP(P1186,[1]Plan1!$B$2:$L$546,9,0)&amp;", CEP "&amp;VLOOKUP(P1186,[1]Plan1!$B$2:$L$546,10,0)&amp;", "&amp;VLOOKUP(P1186,[1]Plan1!$B$2:$L$546,11,0)</f>
        <v>AV AYRTON SENNA DA SILVA , 4600, 26, PARQUE SAO JOAO , PARANAGUA , PR, CEP 83.212-090 , BR</v>
      </c>
      <c r="G1186" s="92" t="s">
        <v>2654</v>
      </c>
      <c r="H1186" s="92" t="s">
        <v>1625</v>
      </c>
      <c r="I1186" s="101">
        <v>3072</v>
      </c>
      <c r="J1186" s="93"/>
      <c r="K1186" s="94">
        <v>42099</v>
      </c>
      <c r="L1186" s="39">
        <v>1352276</v>
      </c>
      <c r="P1186" s="78">
        <v>9313035000155</v>
      </c>
    </row>
    <row r="1187" spans="2:16" ht="13.5" customHeight="1" x14ac:dyDescent="0.2">
      <c r="B1187" s="100" t="s">
        <v>30</v>
      </c>
      <c r="C1187" s="92" t="s">
        <v>165</v>
      </c>
      <c r="D1187" s="78">
        <v>9313035000155</v>
      </c>
      <c r="E1187" s="92" t="str">
        <f t="shared" si="18"/>
        <v>09.313.035/0001-55</v>
      </c>
      <c r="F1187" s="99" t="str">
        <f>VLOOKUP(P1187,[1]Plan1!$B$2:$L$546,4,0)&amp;", "&amp;VLOOKUP(P1187,[1]Plan1!$B$2:$L$546,5,0)&amp;", "&amp;VLOOKUP(P1187,[1]Plan1!$B$2:$L$546,6,0)&amp;", "&amp;VLOOKUP(P1187,[1]Plan1!$B$2:$L$546,7,0)&amp;", "&amp;VLOOKUP(P1187,[1]Plan1!$B$2:$L$546,8,0)&amp;", "&amp;VLOOKUP(P1187,[1]Plan1!$B$2:$L$546,9,0)&amp;", CEP "&amp;VLOOKUP(P1187,[1]Plan1!$B$2:$L$546,10,0)&amp;", "&amp;VLOOKUP(P1187,[1]Plan1!$B$2:$L$546,11,0)</f>
        <v>AV AYRTON SENNA DA SILVA , 4600, 26, PARQUE SAO JOAO , PARANAGUA , PR, CEP 83.212-090 , BR</v>
      </c>
      <c r="G1187" s="92" t="s">
        <v>2654</v>
      </c>
      <c r="H1187" s="92" t="s">
        <v>1626</v>
      </c>
      <c r="I1187" s="101">
        <v>3240</v>
      </c>
      <c r="J1187" s="93"/>
      <c r="K1187" s="94">
        <v>42109</v>
      </c>
      <c r="L1187" s="39">
        <v>1348557</v>
      </c>
      <c r="P1187" s="78">
        <v>9313035000155</v>
      </c>
    </row>
    <row r="1188" spans="2:16" ht="13.5" customHeight="1" x14ac:dyDescent="0.2">
      <c r="B1188" s="100" t="s">
        <v>30</v>
      </c>
      <c r="C1188" s="92" t="s">
        <v>165</v>
      </c>
      <c r="D1188" s="78">
        <v>9313035000155</v>
      </c>
      <c r="E1188" s="92" t="str">
        <f t="shared" si="18"/>
        <v>09.313.035/0001-55</v>
      </c>
      <c r="F1188" s="99" t="str">
        <f>VLOOKUP(P1188,[1]Plan1!$B$2:$L$546,4,0)&amp;", "&amp;VLOOKUP(P1188,[1]Plan1!$B$2:$L$546,5,0)&amp;", "&amp;VLOOKUP(P1188,[1]Plan1!$B$2:$L$546,6,0)&amp;", "&amp;VLOOKUP(P1188,[1]Plan1!$B$2:$L$546,7,0)&amp;", "&amp;VLOOKUP(P1188,[1]Plan1!$B$2:$L$546,8,0)&amp;", "&amp;VLOOKUP(P1188,[1]Plan1!$B$2:$L$546,9,0)&amp;", CEP "&amp;VLOOKUP(P1188,[1]Plan1!$B$2:$L$546,10,0)&amp;", "&amp;VLOOKUP(P1188,[1]Plan1!$B$2:$L$546,11,0)</f>
        <v>AV AYRTON SENNA DA SILVA , 4600, 26, PARQUE SAO JOAO , PARANAGUA , PR, CEP 83.212-090 , BR</v>
      </c>
      <c r="G1188" s="92" t="s">
        <v>2654</v>
      </c>
      <c r="H1188" s="92" t="s">
        <v>1627</v>
      </c>
      <c r="I1188" s="101">
        <v>3120</v>
      </c>
      <c r="J1188" s="93"/>
      <c r="K1188" s="94">
        <v>42109</v>
      </c>
      <c r="L1188" s="39">
        <v>1353793</v>
      </c>
      <c r="P1188" s="78">
        <v>9313035000155</v>
      </c>
    </row>
    <row r="1189" spans="2:16" ht="13.5" customHeight="1" x14ac:dyDescent="0.2">
      <c r="B1189" s="100" t="s">
        <v>30</v>
      </c>
      <c r="C1189" s="92" t="s">
        <v>166</v>
      </c>
      <c r="D1189" s="78">
        <v>88313457000440</v>
      </c>
      <c r="E1189" s="92" t="str">
        <f t="shared" si="18"/>
        <v>88.313.457/0004-40</v>
      </c>
      <c r="F1189" s="99" t="str">
        <f>VLOOKUP(P1189,[1]Plan1!$B$2:$L$546,4,0)&amp;", "&amp;VLOOKUP(P1189,[1]Plan1!$B$2:$L$546,5,0)&amp;", "&amp;VLOOKUP(P1189,[1]Plan1!$B$2:$L$546,6,0)&amp;", "&amp;VLOOKUP(P1189,[1]Plan1!$B$2:$L$546,7,0)&amp;", "&amp;VLOOKUP(P1189,[1]Plan1!$B$2:$L$546,8,0)&amp;", "&amp;VLOOKUP(P1189,[1]Plan1!$B$2:$L$546,9,0)&amp;", CEP "&amp;VLOOKUP(P1189,[1]Plan1!$B$2:$L$546,10,0)&amp;", "&amp;VLOOKUP(P1189,[1]Plan1!$B$2:$L$546,11,0)</f>
        <v>ROD DO XISTO - BR 476, KM 16,5 , 3105 , ENTO , CHAPADA, ARAUCARIA, pr, CEP 83.707-440 , br</v>
      </c>
      <c r="G1189" s="92" t="s">
        <v>2654</v>
      </c>
      <c r="H1189" s="92" t="s">
        <v>1628</v>
      </c>
      <c r="I1189" s="101">
        <v>2400</v>
      </c>
      <c r="J1189" s="93"/>
      <c r="K1189" s="94">
        <v>41950</v>
      </c>
      <c r="L1189" s="39">
        <v>1293811</v>
      </c>
      <c r="P1189" s="78">
        <v>88313457000440</v>
      </c>
    </row>
    <row r="1190" spans="2:16" ht="13.5" customHeight="1" x14ac:dyDescent="0.2">
      <c r="B1190" s="100" t="s">
        <v>30</v>
      </c>
      <c r="C1190" s="92" t="s">
        <v>166</v>
      </c>
      <c r="D1190" s="78">
        <v>88313457000440</v>
      </c>
      <c r="E1190" s="92" t="str">
        <f t="shared" si="18"/>
        <v>88.313.457/0004-40</v>
      </c>
      <c r="F1190" s="99" t="str">
        <f>VLOOKUP(P1190,[1]Plan1!$B$2:$L$546,4,0)&amp;", "&amp;VLOOKUP(P1190,[1]Plan1!$B$2:$L$546,5,0)&amp;", "&amp;VLOOKUP(P1190,[1]Plan1!$B$2:$L$546,6,0)&amp;", "&amp;VLOOKUP(P1190,[1]Plan1!$B$2:$L$546,7,0)&amp;", "&amp;VLOOKUP(P1190,[1]Plan1!$B$2:$L$546,8,0)&amp;", "&amp;VLOOKUP(P1190,[1]Plan1!$B$2:$L$546,9,0)&amp;", CEP "&amp;VLOOKUP(P1190,[1]Plan1!$B$2:$L$546,10,0)&amp;", "&amp;VLOOKUP(P1190,[1]Plan1!$B$2:$L$546,11,0)</f>
        <v>ROD DO XISTO - BR 476, KM 16,5 , 3105 , ENTO , CHAPADA, ARAUCARIA, pr, CEP 83.707-440 , br</v>
      </c>
      <c r="G1190" s="92" t="s">
        <v>2654</v>
      </c>
      <c r="H1190" s="92" t="s">
        <v>1629</v>
      </c>
      <c r="I1190" s="101">
        <v>2400</v>
      </c>
      <c r="J1190" s="93"/>
      <c r="K1190" s="94">
        <v>42062</v>
      </c>
      <c r="L1190" s="39">
        <v>1330357</v>
      </c>
      <c r="P1190" s="78">
        <v>88313457000440</v>
      </c>
    </row>
    <row r="1191" spans="2:16" ht="13.5" customHeight="1" x14ac:dyDescent="0.2">
      <c r="B1191" s="100" t="s">
        <v>30</v>
      </c>
      <c r="C1191" s="92" t="s">
        <v>166</v>
      </c>
      <c r="D1191" s="78">
        <v>88313457000440</v>
      </c>
      <c r="E1191" s="92" t="str">
        <f t="shared" si="18"/>
        <v>88.313.457/0004-40</v>
      </c>
      <c r="F1191" s="99" t="str">
        <f>VLOOKUP(P1191,[1]Plan1!$B$2:$L$546,4,0)&amp;", "&amp;VLOOKUP(P1191,[1]Plan1!$B$2:$L$546,5,0)&amp;", "&amp;VLOOKUP(P1191,[1]Plan1!$B$2:$L$546,6,0)&amp;", "&amp;VLOOKUP(P1191,[1]Plan1!$B$2:$L$546,7,0)&amp;", "&amp;VLOOKUP(P1191,[1]Plan1!$B$2:$L$546,8,0)&amp;", "&amp;VLOOKUP(P1191,[1]Plan1!$B$2:$L$546,9,0)&amp;", CEP "&amp;VLOOKUP(P1191,[1]Plan1!$B$2:$L$546,10,0)&amp;", "&amp;VLOOKUP(P1191,[1]Plan1!$B$2:$L$546,11,0)</f>
        <v>ROD DO XISTO - BR 476, KM 16,5 , 3105 , ENTO , CHAPADA, ARAUCARIA, pr, CEP 83.707-440 , br</v>
      </c>
      <c r="G1191" s="92" t="s">
        <v>2654</v>
      </c>
      <c r="H1191" s="92" t="s">
        <v>1630</v>
      </c>
      <c r="I1191" s="101">
        <v>1400</v>
      </c>
      <c r="J1191" s="93"/>
      <c r="K1191" s="94">
        <v>42065</v>
      </c>
      <c r="L1191" s="39">
        <v>1333979</v>
      </c>
      <c r="P1191" s="78">
        <v>88313457000440</v>
      </c>
    </row>
    <row r="1192" spans="2:16" ht="13.5" customHeight="1" x14ac:dyDescent="0.2">
      <c r="B1192" s="100" t="s">
        <v>30</v>
      </c>
      <c r="C1192" s="92" t="s">
        <v>167</v>
      </c>
      <c r="D1192" s="78">
        <v>65744476000182</v>
      </c>
      <c r="E1192" s="92" t="str">
        <f t="shared" si="18"/>
        <v>65.744.476/0001-82</v>
      </c>
      <c r="F1192" s="99" t="str">
        <f>VLOOKUP(P1192,[1]Plan1!$B$2:$L$546,4,0)&amp;", "&amp;VLOOKUP(P1192,[1]Plan1!$B$2:$L$546,5,0)&amp;", "&amp;VLOOKUP(P1192,[1]Plan1!$B$2:$L$546,6,0)&amp;", "&amp;VLOOKUP(P1192,[1]Plan1!$B$2:$L$546,7,0)&amp;", "&amp;VLOOKUP(P1192,[1]Plan1!$B$2:$L$546,8,0)&amp;", "&amp;VLOOKUP(P1192,[1]Plan1!$B$2:$L$546,9,0)&amp;", CEP "&amp;VLOOKUP(P1192,[1]Plan1!$B$2:$L$546,10,0)&amp;", "&amp;VLOOKUP(P1192,[1]Plan1!$B$2:$L$546,11,0)</f>
        <v>R ANTONIO NUNES DOS SANTOS, 160 , SOBRE LOJA , JARDIM PACAEMBU, CAMPINAS , SP, CEP 13.033-210 , BR</v>
      </c>
      <c r="G1192" s="92" t="s">
        <v>2654</v>
      </c>
      <c r="H1192" s="92" t="s">
        <v>1631</v>
      </c>
      <c r="I1192" s="101">
        <v>182.54</v>
      </c>
      <c r="J1192" s="93"/>
      <c r="K1192" s="94">
        <v>42075</v>
      </c>
      <c r="L1192" s="39">
        <v>1339475</v>
      </c>
      <c r="P1192" s="78">
        <v>65744476000182</v>
      </c>
    </row>
    <row r="1193" spans="2:16" ht="13.5" customHeight="1" x14ac:dyDescent="0.2">
      <c r="B1193" s="100" t="s">
        <v>30</v>
      </c>
      <c r="C1193" s="92" t="s">
        <v>168</v>
      </c>
      <c r="D1193" s="78">
        <v>43251230000136</v>
      </c>
      <c r="E1193" s="92" t="str">
        <f t="shared" si="18"/>
        <v>43.251.230/0001-36</v>
      </c>
      <c r="F1193" s="99" t="str">
        <f>VLOOKUP(P1193,[1]Plan1!$B$2:$L$546,4,0)&amp;", "&amp;VLOOKUP(P1193,[1]Plan1!$B$2:$L$546,5,0)&amp;", "&amp;VLOOKUP(P1193,[1]Plan1!$B$2:$L$546,6,0)&amp;", "&amp;VLOOKUP(P1193,[1]Plan1!$B$2:$L$546,7,0)&amp;", "&amp;VLOOKUP(P1193,[1]Plan1!$B$2:$L$546,8,0)&amp;", "&amp;VLOOKUP(P1193,[1]Plan1!$B$2:$L$546,9,0)&amp;", CEP "&amp;VLOOKUP(P1193,[1]Plan1!$B$2:$L$546,10,0)&amp;", "&amp;VLOOKUP(P1193,[1]Plan1!$B$2:$L$546,11,0)</f>
        <v>R PERINA , 37, , SANTANA , SAO PAULO , SP , CEP 02.016-030 , br</v>
      </c>
      <c r="G1193" s="92" t="s">
        <v>2654</v>
      </c>
      <c r="H1193" s="92" t="s">
        <v>1632</v>
      </c>
      <c r="I1193" s="101">
        <v>5855.56</v>
      </c>
      <c r="J1193" s="93"/>
      <c r="K1193" s="94">
        <v>41958</v>
      </c>
      <c r="L1193" s="39">
        <v>1304228</v>
      </c>
      <c r="P1193" s="78">
        <v>43251230000136</v>
      </c>
    </row>
    <row r="1194" spans="2:16" ht="13.5" customHeight="1" x14ac:dyDescent="0.2">
      <c r="B1194" s="100" t="s">
        <v>30</v>
      </c>
      <c r="C1194" s="92" t="s">
        <v>169</v>
      </c>
      <c r="D1194" s="78">
        <v>43251230000489</v>
      </c>
      <c r="E1194" s="92" t="str">
        <f t="shared" si="18"/>
        <v>43.251.230/0004-89</v>
      </c>
      <c r="F1194" s="99" t="str">
        <f>VLOOKUP(P1194,[1]Plan1!$B$2:$L$546,4,0)&amp;", "&amp;VLOOKUP(P1194,[1]Plan1!$B$2:$L$546,5,0)&amp;", "&amp;VLOOKUP(P1194,[1]Plan1!$B$2:$L$546,6,0)&amp;", "&amp;VLOOKUP(P1194,[1]Plan1!$B$2:$L$546,7,0)&amp;", "&amp;VLOOKUP(P1194,[1]Plan1!$B$2:$L$546,8,0)&amp;", "&amp;VLOOKUP(P1194,[1]Plan1!$B$2:$L$546,9,0)&amp;", CEP "&amp;VLOOKUP(P1194,[1]Plan1!$B$2:$L$546,10,0)&amp;", "&amp;VLOOKUP(P1194,[1]Plan1!$B$2:$L$546,11,0)</f>
        <v>R JOSE CZAKI , 15, , TOMAZ COELHO , ARAUCARIA , pr, CEP 83.707-744 , BR</v>
      </c>
      <c r="G1194" s="92" t="s">
        <v>2654</v>
      </c>
      <c r="H1194" s="92" t="s">
        <v>1633</v>
      </c>
      <c r="I1194" s="101">
        <v>6992</v>
      </c>
      <c r="J1194" s="93"/>
      <c r="K1194" s="94">
        <v>42109</v>
      </c>
      <c r="L1194" s="39">
        <v>1315661</v>
      </c>
      <c r="P1194" s="78">
        <v>43251230000489</v>
      </c>
    </row>
    <row r="1195" spans="2:16" ht="13.5" customHeight="1" x14ac:dyDescent="0.2">
      <c r="B1195" s="100" t="s">
        <v>30</v>
      </c>
      <c r="C1195" s="92" t="s">
        <v>169</v>
      </c>
      <c r="D1195" s="78">
        <v>43251230000489</v>
      </c>
      <c r="E1195" s="92" t="str">
        <f t="shared" si="18"/>
        <v>43.251.230/0004-89</v>
      </c>
      <c r="F1195" s="99" t="str">
        <f>VLOOKUP(P1195,[1]Plan1!$B$2:$L$546,4,0)&amp;", "&amp;VLOOKUP(P1195,[1]Plan1!$B$2:$L$546,5,0)&amp;", "&amp;VLOOKUP(P1195,[1]Plan1!$B$2:$L$546,6,0)&amp;", "&amp;VLOOKUP(P1195,[1]Plan1!$B$2:$L$546,7,0)&amp;", "&amp;VLOOKUP(P1195,[1]Plan1!$B$2:$L$546,8,0)&amp;", "&amp;VLOOKUP(P1195,[1]Plan1!$B$2:$L$546,9,0)&amp;", CEP "&amp;VLOOKUP(P1195,[1]Plan1!$B$2:$L$546,10,0)&amp;", "&amp;VLOOKUP(P1195,[1]Plan1!$B$2:$L$546,11,0)</f>
        <v>R JOSE CZAKI , 15, , TOMAZ COELHO , ARAUCARIA , pr, CEP 83.707-744 , BR</v>
      </c>
      <c r="G1195" s="92" t="s">
        <v>2654</v>
      </c>
      <c r="H1195" s="92" t="s">
        <v>1634</v>
      </c>
      <c r="I1195" s="101">
        <v>4337.5</v>
      </c>
      <c r="J1195" s="93"/>
      <c r="K1195" s="94">
        <v>42018</v>
      </c>
      <c r="L1195" s="39">
        <v>1310866</v>
      </c>
      <c r="P1195" s="78">
        <v>43251230000489</v>
      </c>
    </row>
    <row r="1196" spans="2:16" ht="13.5" customHeight="1" x14ac:dyDescent="0.2">
      <c r="B1196" s="100" t="s">
        <v>30</v>
      </c>
      <c r="C1196" s="92" t="s">
        <v>169</v>
      </c>
      <c r="D1196" s="78">
        <v>43251230000489</v>
      </c>
      <c r="E1196" s="92" t="str">
        <f t="shared" si="18"/>
        <v>43.251.230/0004-89</v>
      </c>
      <c r="F1196" s="99" t="str">
        <f>VLOOKUP(P1196,[1]Plan1!$B$2:$L$546,4,0)&amp;", "&amp;VLOOKUP(P1196,[1]Plan1!$B$2:$L$546,5,0)&amp;", "&amp;VLOOKUP(P1196,[1]Plan1!$B$2:$L$546,6,0)&amp;", "&amp;VLOOKUP(P1196,[1]Plan1!$B$2:$L$546,7,0)&amp;", "&amp;VLOOKUP(P1196,[1]Plan1!$B$2:$L$546,8,0)&amp;", "&amp;VLOOKUP(P1196,[1]Plan1!$B$2:$L$546,9,0)&amp;", CEP "&amp;VLOOKUP(P1196,[1]Plan1!$B$2:$L$546,10,0)&amp;", "&amp;VLOOKUP(P1196,[1]Plan1!$B$2:$L$546,11,0)</f>
        <v>R JOSE CZAKI , 15, , TOMAZ COELHO , ARAUCARIA , pr, CEP 83.707-744 , BR</v>
      </c>
      <c r="G1196" s="92" t="s">
        <v>2654</v>
      </c>
      <c r="H1196" s="92" t="s">
        <v>1635</v>
      </c>
      <c r="I1196" s="101">
        <v>1470.84</v>
      </c>
      <c r="J1196" s="93"/>
      <c r="K1196" s="94">
        <v>42018</v>
      </c>
      <c r="L1196" s="39">
        <v>1312655</v>
      </c>
      <c r="P1196" s="78">
        <v>43251230000489</v>
      </c>
    </row>
    <row r="1197" spans="2:16" ht="13.5" customHeight="1" x14ac:dyDescent="0.2">
      <c r="B1197" s="100" t="s">
        <v>30</v>
      </c>
      <c r="C1197" s="92" t="s">
        <v>169</v>
      </c>
      <c r="D1197" s="78">
        <v>43251230000489</v>
      </c>
      <c r="E1197" s="92" t="str">
        <f t="shared" si="18"/>
        <v>43.251.230/0004-89</v>
      </c>
      <c r="F1197" s="99" t="str">
        <f>VLOOKUP(P1197,[1]Plan1!$B$2:$L$546,4,0)&amp;", "&amp;VLOOKUP(P1197,[1]Plan1!$B$2:$L$546,5,0)&amp;", "&amp;VLOOKUP(P1197,[1]Plan1!$B$2:$L$546,6,0)&amp;", "&amp;VLOOKUP(P1197,[1]Plan1!$B$2:$L$546,7,0)&amp;", "&amp;VLOOKUP(P1197,[1]Plan1!$B$2:$L$546,8,0)&amp;", "&amp;VLOOKUP(P1197,[1]Plan1!$B$2:$L$546,9,0)&amp;", CEP "&amp;VLOOKUP(P1197,[1]Plan1!$B$2:$L$546,10,0)&amp;", "&amp;VLOOKUP(P1197,[1]Plan1!$B$2:$L$546,11,0)</f>
        <v>R JOSE CZAKI , 15, , TOMAZ COELHO , ARAUCARIA , pr, CEP 83.707-744 , BR</v>
      </c>
      <c r="G1197" s="92" t="s">
        <v>2654</v>
      </c>
      <c r="H1197" s="92" t="s">
        <v>1636</v>
      </c>
      <c r="I1197" s="101">
        <v>7000</v>
      </c>
      <c r="J1197" s="93"/>
      <c r="K1197" s="94">
        <v>42069</v>
      </c>
      <c r="L1197" s="39">
        <v>1318296</v>
      </c>
      <c r="P1197" s="78">
        <v>43251230000489</v>
      </c>
    </row>
    <row r="1198" spans="2:16" ht="13.5" customHeight="1" x14ac:dyDescent="0.2">
      <c r="B1198" s="100" t="s">
        <v>30</v>
      </c>
      <c r="C1198" s="92" t="s">
        <v>169</v>
      </c>
      <c r="D1198" s="78">
        <v>43251230000489</v>
      </c>
      <c r="E1198" s="92" t="str">
        <f t="shared" si="18"/>
        <v>43.251.230/0004-89</v>
      </c>
      <c r="F1198" s="99" t="str">
        <f>VLOOKUP(P1198,[1]Plan1!$B$2:$L$546,4,0)&amp;", "&amp;VLOOKUP(P1198,[1]Plan1!$B$2:$L$546,5,0)&amp;", "&amp;VLOOKUP(P1198,[1]Plan1!$B$2:$L$546,6,0)&amp;", "&amp;VLOOKUP(P1198,[1]Plan1!$B$2:$L$546,7,0)&amp;", "&amp;VLOOKUP(P1198,[1]Plan1!$B$2:$L$546,8,0)&amp;", "&amp;VLOOKUP(P1198,[1]Plan1!$B$2:$L$546,9,0)&amp;", CEP "&amp;VLOOKUP(P1198,[1]Plan1!$B$2:$L$546,10,0)&amp;", "&amp;VLOOKUP(P1198,[1]Plan1!$B$2:$L$546,11,0)</f>
        <v>R JOSE CZAKI , 15, , TOMAZ COELHO , ARAUCARIA , pr, CEP 83.707-744 , BR</v>
      </c>
      <c r="G1198" s="92" t="s">
        <v>2654</v>
      </c>
      <c r="H1198" s="92" t="s">
        <v>1637</v>
      </c>
      <c r="I1198" s="101">
        <v>6996</v>
      </c>
      <c r="J1198" s="93"/>
      <c r="K1198" s="94">
        <v>42069</v>
      </c>
      <c r="L1198" s="39">
        <v>1318664</v>
      </c>
      <c r="P1198" s="78">
        <v>43251230000489</v>
      </c>
    </row>
    <row r="1199" spans="2:16" ht="13.5" customHeight="1" x14ac:dyDescent="0.2">
      <c r="B1199" s="100" t="s">
        <v>30</v>
      </c>
      <c r="C1199" s="92" t="s">
        <v>169</v>
      </c>
      <c r="D1199" s="78">
        <v>43251230000489</v>
      </c>
      <c r="E1199" s="92" t="str">
        <f t="shared" si="18"/>
        <v>43.251.230/0004-89</v>
      </c>
      <c r="F1199" s="99" t="str">
        <f>VLOOKUP(P1199,[1]Plan1!$B$2:$L$546,4,0)&amp;", "&amp;VLOOKUP(P1199,[1]Plan1!$B$2:$L$546,5,0)&amp;", "&amp;VLOOKUP(P1199,[1]Plan1!$B$2:$L$546,6,0)&amp;", "&amp;VLOOKUP(P1199,[1]Plan1!$B$2:$L$546,7,0)&amp;", "&amp;VLOOKUP(P1199,[1]Plan1!$B$2:$L$546,8,0)&amp;", "&amp;VLOOKUP(P1199,[1]Plan1!$B$2:$L$546,9,0)&amp;", CEP "&amp;VLOOKUP(P1199,[1]Plan1!$B$2:$L$546,10,0)&amp;", "&amp;VLOOKUP(P1199,[1]Plan1!$B$2:$L$546,11,0)</f>
        <v>R JOSE CZAKI , 15, , TOMAZ COELHO , ARAUCARIA , pr, CEP 83.707-744 , BR</v>
      </c>
      <c r="G1199" s="92" t="s">
        <v>2654</v>
      </c>
      <c r="H1199" s="92" t="s">
        <v>1638</v>
      </c>
      <c r="I1199" s="101">
        <v>6904</v>
      </c>
      <c r="J1199" s="93"/>
      <c r="K1199" s="94">
        <v>42069</v>
      </c>
      <c r="L1199" s="39">
        <v>1330186</v>
      </c>
      <c r="P1199" s="78">
        <v>43251230000489</v>
      </c>
    </row>
    <row r="1200" spans="2:16" ht="13.5" customHeight="1" x14ac:dyDescent="0.2">
      <c r="B1200" s="100" t="s">
        <v>30</v>
      </c>
      <c r="C1200" s="92" t="s">
        <v>169</v>
      </c>
      <c r="D1200" s="78">
        <v>43251230000489</v>
      </c>
      <c r="E1200" s="92" t="str">
        <f t="shared" si="18"/>
        <v>43.251.230/0004-89</v>
      </c>
      <c r="F1200" s="99" t="str">
        <f>VLOOKUP(P1200,[1]Plan1!$B$2:$L$546,4,0)&amp;", "&amp;VLOOKUP(P1200,[1]Plan1!$B$2:$L$546,5,0)&amp;", "&amp;VLOOKUP(P1200,[1]Plan1!$B$2:$L$546,6,0)&amp;", "&amp;VLOOKUP(P1200,[1]Plan1!$B$2:$L$546,7,0)&amp;", "&amp;VLOOKUP(P1200,[1]Plan1!$B$2:$L$546,8,0)&amp;", "&amp;VLOOKUP(P1200,[1]Plan1!$B$2:$L$546,9,0)&amp;", CEP "&amp;VLOOKUP(P1200,[1]Plan1!$B$2:$L$546,10,0)&amp;", "&amp;VLOOKUP(P1200,[1]Plan1!$B$2:$L$546,11,0)</f>
        <v>R JOSE CZAKI , 15, , TOMAZ COELHO , ARAUCARIA , pr, CEP 83.707-744 , BR</v>
      </c>
      <c r="G1200" s="92" t="s">
        <v>2654</v>
      </c>
      <c r="H1200" s="92" t="s">
        <v>1639</v>
      </c>
      <c r="I1200" s="101">
        <v>7004</v>
      </c>
      <c r="J1200" s="93"/>
      <c r="K1200" s="94">
        <v>42069</v>
      </c>
      <c r="L1200" s="39">
        <v>1324727</v>
      </c>
      <c r="P1200" s="78">
        <v>43251230000489</v>
      </c>
    </row>
    <row r="1201" spans="2:16" ht="13.5" customHeight="1" x14ac:dyDescent="0.2">
      <c r="B1201" s="100" t="s">
        <v>30</v>
      </c>
      <c r="C1201" s="92" t="s">
        <v>169</v>
      </c>
      <c r="D1201" s="78">
        <v>43251230000489</v>
      </c>
      <c r="E1201" s="92" t="str">
        <f t="shared" si="18"/>
        <v>43.251.230/0004-89</v>
      </c>
      <c r="F1201" s="99" t="str">
        <f>VLOOKUP(P1201,[1]Plan1!$B$2:$L$546,4,0)&amp;", "&amp;VLOOKUP(P1201,[1]Plan1!$B$2:$L$546,5,0)&amp;", "&amp;VLOOKUP(P1201,[1]Plan1!$B$2:$L$546,6,0)&amp;", "&amp;VLOOKUP(P1201,[1]Plan1!$B$2:$L$546,7,0)&amp;", "&amp;VLOOKUP(P1201,[1]Plan1!$B$2:$L$546,8,0)&amp;", "&amp;VLOOKUP(P1201,[1]Plan1!$B$2:$L$546,9,0)&amp;", CEP "&amp;VLOOKUP(P1201,[1]Plan1!$B$2:$L$546,10,0)&amp;", "&amp;VLOOKUP(P1201,[1]Plan1!$B$2:$L$546,11,0)</f>
        <v>R JOSE CZAKI , 15, , TOMAZ COELHO , ARAUCARIA , pr, CEP 83.707-744 , BR</v>
      </c>
      <c r="G1201" s="92" t="s">
        <v>2654</v>
      </c>
      <c r="H1201" s="92" t="s">
        <v>1640</v>
      </c>
      <c r="I1201" s="101">
        <v>1460.76</v>
      </c>
      <c r="J1201" s="93"/>
      <c r="K1201" s="94">
        <v>42048</v>
      </c>
      <c r="L1201" s="39">
        <v>1353809</v>
      </c>
      <c r="P1201" s="78">
        <v>43251230000489</v>
      </c>
    </row>
    <row r="1202" spans="2:16" ht="13.5" customHeight="1" x14ac:dyDescent="0.2">
      <c r="B1202" s="100" t="s">
        <v>30</v>
      </c>
      <c r="C1202" s="92" t="s">
        <v>169</v>
      </c>
      <c r="D1202" s="78">
        <v>43251230000489</v>
      </c>
      <c r="E1202" s="92" t="str">
        <f t="shared" si="18"/>
        <v>43.251.230/0004-89</v>
      </c>
      <c r="F1202" s="99" t="str">
        <f>VLOOKUP(P1202,[1]Plan1!$B$2:$L$546,4,0)&amp;", "&amp;VLOOKUP(P1202,[1]Plan1!$B$2:$L$546,5,0)&amp;", "&amp;VLOOKUP(P1202,[1]Plan1!$B$2:$L$546,6,0)&amp;", "&amp;VLOOKUP(P1202,[1]Plan1!$B$2:$L$546,7,0)&amp;", "&amp;VLOOKUP(P1202,[1]Plan1!$B$2:$L$546,8,0)&amp;", "&amp;VLOOKUP(P1202,[1]Plan1!$B$2:$L$546,9,0)&amp;", CEP "&amp;VLOOKUP(P1202,[1]Plan1!$B$2:$L$546,10,0)&amp;", "&amp;VLOOKUP(P1202,[1]Plan1!$B$2:$L$546,11,0)</f>
        <v>R JOSE CZAKI , 15, , TOMAZ COELHO , ARAUCARIA , pr, CEP 83.707-744 , BR</v>
      </c>
      <c r="G1202" s="92" t="s">
        <v>2654</v>
      </c>
      <c r="H1202" s="92" t="s">
        <v>1641</v>
      </c>
      <c r="I1202" s="101">
        <v>6972</v>
      </c>
      <c r="J1202" s="93"/>
      <c r="K1202" s="94">
        <v>42069</v>
      </c>
      <c r="L1202" s="39">
        <v>1324728</v>
      </c>
      <c r="P1202" s="78">
        <v>43251230000489</v>
      </c>
    </row>
    <row r="1203" spans="2:16" ht="13.5" customHeight="1" x14ac:dyDescent="0.2">
      <c r="B1203" s="100" t="s">
        <v>30</v>
      </c>
      <c r="C1203" s="92" t="s">
        <v>169</v>
      </c>
      <c r="D1203" s="78">
        <v>43251230000489</v>
      </c>
      <c r="E1203" s="92" t="str">
        <f t="shared" si="18"/>
        <v>43.251.230/0004-89</v>
      </c>
      <c r="F1203" s="99" t="str">
        <f>VLOOKUP(P1203,[1]Plan1!$B$2:$L$546,4,0)&amp;", "&amp;VLOOKUP(P1203,[1]Plan1!$B$2:$L$546,5,0)&amp;", "&amp;VLOOKUP(P1203,[1]Plan1!$B$2:$L$546,6,0)&amp;", "&amp;VLOOKUP(P1203,[1]Plan1!$B$2:$L$546,7,0)&amp;", "&amp;VLOOKUP(P1203,[1]Plan1!$B$2:$L$546,8,0)&amp;", "&amp;VLOOKUP(P1203,[1]Plan1!$B$2:$L$546,9,0)&amp;", CEP "&amp;VLOOKUP(P1203,[1]Plan1!$B$2:$L$546,10,0)&amp;", "&amp;VLOOKUP(P1203,[1]Plan1!$B$2:$L$546,11,0)</f>
        <v>R JOSE CZAKI , 15, , TOMAZ COELHO , ARAUCARIA , pr, CEP 83.707-744 , BR</v>
      </c>
      <c r="G1203" s="92" t="s">
        <v>2654</v>
      </c>
      <c r="H1203" s="92" t="s">
        <v>1642</v>
      </c>
      <c r="I1203" s="101">
        <v>1303.68</v>
      </c>
      <c r="J1203" s="93"/>
      <c r="K1203" s="94">
        <v>42048</v>
      </c>
      <c r="L1203" s="39">
        <v>1322531</v>
      </c>
      <c r="P1203" s="78">
        <v>43251230000489</v>
      </c>
    </row>
    <row r="1204" spans="2:16" ht="13.5" customHeight="1" x14ac:dyDescent="0.2">
      <c r="B1204" s="100" t="s">
        <v>30</v>
      </c>
      <c r="C1204" s="92" t="s">
        <v>169</v>
      </c>
      <c r="D1204" s="78">
        <v>43251230000489</v>
      </c>
      <c r="E1204" s="92" t="str">
        <f t="shared" si="18"/>
        <v>43.251.230/0004-89</v>
      </c>
      <c r="F1204" s="99" t="str">
        <f>VLOOKUP(P1204,[1]Plan1!$B$2:$L$546,4,0)&amp;", "&amp;VLOOKUP(P1204,[1]Plan1!$B$2:$L$546,5,0)&amp;", "&amp;VLOOKUP(P1204,[1]Plan1!$B$2:$L$546,6,0)&amp;", "&amp;VLOOKUP(P1204,[1]Plan1!$B$2:$L$546,7,0)&amp;", "&amp;VLOOKUP(P1204,[1]Plan1!$B$2:$L$546,8,0)&amp;", "&amp;VLOOKUP(P1204,[1]Plan1!$B$2:$L$546,9,0)&amp;", CEP "&amp;VLOOKUP(P1204,[1]Plan1!$B$2:$L$546,10,0)&amp;", "&amp;VLOOKUP(P1204,[1]Plan1!$B$2:$L$546,11,0)</f>
        <v>R JOSE CZAKI , 15, , TOMAZ COELHO , ARAUCARIA , pr, CEP 83.707-744 , BR</v>
      </c>
      <c r="G1204" s="92" t="s">
        <v>2654</v>
      </c>
      <c r="H1204" s="92" t="s">
        <v>1643</v>
      </c>
      <c r="I1204" s="101">
        <v>6924</v>
      </c>
      <c r="J1204" s="93"/>
      <c r="K1204" s="94">
        <v>42069</v>
      </c>
      <c r="L1204" s="39">
        <v>1323404</v>
      </c>
      <c r="P1204" s="78">
        <v>43251230000489</v>
      </c>
    </row>
    <row r="1205" spans="2:16" ht="13.5" customHeight="1" x14ac:dyDescent="0.2">
      <c r="B1205" s="100" t="s">
        <v>30</v>
      </c>
      <c r="C1205" s="92" t="s">
        <v>169</v>
      </c>
      <c r="D1205" s="78">
        <v>43251230000489</v>
      </c>
      <c r="E1205" s="92" t="str">
        <f t="shared" si="18"/>
        <v>43.251.230/0004-89</v>
      </c>
      <c r="F1205" s="99" t="str">
        <f>VLOOKUP(P1205,[1]Plan1!$B$2:$L$546,4,0)&amp;", "&amp;VLOOKUP(P1205,[1]Plan1!$B$2:$L$546,5,0)&amp;", "&amp;VLOOKUP(P1205,[1]Plan1!$B$2:$L$546,6,0)&amp;", "&amp;VLOOKUP(P1205,[1]Plan1!$B$2:$L$546,7,0)&amp;", "&amp;VLOOKUP(P1205,[1]Plan1!$B$2:$L$546,8,0)&amp;", "&amp;VLOOKUP(P1205,[1]Plan1!$B$2:$L$546,9,0)&amp;", CEP "&amp;VLOOKUP(P1205,[1]Plan1!$B$2:$L$546,10,0)&amp;", "&amp;VLOOKUP(P1205,[1]Plan1!$B$2:$L$546,11,0)</f>
        <v>R JOSE CZAKI , 15, , TOMAZ COELHO , ARAUCARIA , pr, CEP 83.707-744 , BR</v>
      </c>
      <c r="G1205" s="92" t="s">
        <v>2654</v>
      </c>
      <c r="H1205" s="92" t="s">
        <v>1644</v>
      </c>
      <c r="I1205" s="101">
        <v>4360</v>
      </c>
      <c r="J1205" s="93"/>
      <c r="K1205" s="94">
        <v>42060</v>
      </c>
      <c r="L1205" s="39">
        <v>1323405</v>
      </c>
      <c r="P1205" s="78">
        <v>43251230000489</v>
      </c>
    </row>
    <row r="1206" spans="2:16" ht="13.5" customHeight="1" x14ac:dyDescent="0.2">
      <c r="B1206" s="100" t="s">
        <v>30</v>
      </c>
      <c r="C1206" s="92" t="s">
        <v>169</v>
      </c>
      <c r="D1206" s="78">
        <v>43251230000489</v>
      </c>
      <c r="E1206" s="92" t="str">
        <f t="shared" si="18"/>
        <v>43.251.230/0004-89</v>
      </c>
      <c r="F1206" s="99" t="str">
        <f>VLOOKUP(P1206,[1]Plan1!$B$2:$L$546,4,0)&amp;", "&amp;VLOOKUP(P1206,[1]Plan1!$B$2:$L$546,5,0)&amp;", "&amp;VLOOKUP(P1206,[1]Plan1!$B$2:$L$546,6,0)&amp;", "&amp;VLOOKUP(P1206,[1]Plan1!$B$2:$L$546,7,0)&amp;", "&amp;VLOOKUP(P1206,[1]Plan1!$B$2:$L$546,8,0)&amp;", "&amp;VLOOKUP(P1206,[1]Plan1!$B$2:$L$546,9,0)&amp;", CEP "&amp;VLOOKUP(P1206,[1]Plan1!$B$2:$L$546,10,0)&amp;", "&amp;VLOOKUP(P1206,[1]Plan1!$B$2:$L$546,11,0)</f>
        <v>R JOSE CZAKI , 15, , TOMAZ COELHO , ARAUCARIA , pr, CEP 83.707-744 , BR</v>
      </c>
      <c r="G1206" s="92" t="s">
        <v>2654</v>
      </c>
      <c r="H1206" s="92" t="s">
        <v>1645</v>
      </c>
      <c r="I1206" s="101">
        <v>1469.16</v>
      </c>
      <c r="J1206" s="93"/>
      <c r="K1206" s="94">
        <v>42048</v>
      </c>
      <c r="L1206" s="39">
        <v>1323406</v>
      </c>
      <c r="P1206" s="78">
        <v>43251230000489</v>
      </c>
    </row>
    <row r="1207" spans="2:16" ht="13.5" customHeight="1" x14ac:dyDescent="0.2">
      <c r="B1207" s="100" t="s">
        <v>30</v>
      </c>
      <c r="C1207" s="92" t="s">
        <v>169</v>
      </c>
      <c r="D1207" s="78">
        <v>43251230000489</v>
      </c>
      <c r="E1207" s="92" t="str">
        <f t="shared" si="18"/>
        <v>43.251.230/0004-89</v>
      </c>
      <c r="F1207" s="99" t="str">
        <f>VLOOKUP(P1207,[1]Plan1!$B$2:$L$546,4,0)&amp;", "&amp;VLOOKUP(P1207,[1]Plan1!$B$2:$L$546,5,0)&amp;", "&amp;VLOOKUP(P1207,[1]Plan1!$B$2:$L$546,6,0)&amp;", "&amp;VLOOKUP(P1207,[1]Plan1!$B$2:$L$546,7,0)&amp;", "&amp;VLOOKUP(P1207,[1]Plan1!$B$2:$L$546,8,0)&amp;", "&amp;VLOOKUP(P1207,[1]Plan1!$B$2:$L$546,9,0)&amp;", CEP "&amp;VLOOKUP(P1207,[1]Plan1!$B$2:$L$546,10,0)&amp;", "&amp;VLOOKUP(P1207,[1]Plan1!$B$2:$L$546,11,0)</f>
        <v>R JOSE CZAKI , 15, , TOMAZ COELHO , ARAUCARIA , pr, CEP 83.707-744 , BR</v>
      </c>
      <c r="G1207" s="92" t="s">
        <v>2654</v>
      </c>
      <c r="H1207" s="92" t="s">
        <v>1646</v>
      </c>
      <c r="I1207" s="101">
        <v>4562.25</v>
      </c>
      <c r="J1207" s="93"/>
      <c r="K1207" s="94">
        <v>42081</v>
      </c>
      <c r="L1207" s="39">
        <v>1333618</v>
      </c>
      <c r="P1207" s="78">
        <v>43251230000489</v>
      </c>
    </row>
    <row r="1208" spans="2:16" ht="13.5" customHeight="1" x14ac:dyDescent="0.2">
      <c r="B1208" s="100" t="s">
        <v>30</v>
      </c>
      <c r="C1208" s="92" t="s">
        <v>170</v>
      </c>
      <c r="D1208" s="78">
        <v>5770492000118</v>
      </c>
      <c r="E1208" s="92" t="str">
        <f t="shared" si="18"/>
        <v>05.770.492/0001-18</v>
      </c>
      <c r="F1208" s="99" t="str">
        <f>VLOOKUP(P1208,[1]Plan1!$B$2:$L$546,4,0)&amp;", "&amp;VLOOKUP(P1208,[1]Plan1!$B$2:$L$546,5,0)&amp;", "&amp;VLOOKUP(P1208,[1]Plan1!$B$2:$L$546,6,0)&amp;", "&amp;VLOOKUP(P1208,[1]Plan1!$B$2:$L$546,7,0)&amp;", "&amp;VLOOKUP(P1208,[1]Plan1!$B$2:$L$546,8,0)&amp;", "&amp;VLOOKUP(P1208,[1]Plan1!$B$2:$L$546,9,0)&amp;", CEP "&amp;VLOOKUP(P1208,[1]Plan1!$B$2:$L$546,10,0)&amp;", "&amp;VLOOKUP(P1208,[1]Plan1!$B$2:$L$546,11,0)</f>
        <v>R DR VIDAL REIS , 395, , PARQUE NOVO MUNDO , SAO PAULO , SP, CEP 02.181-000 , BR</v>
      </c>
      <c r="G1208" s="92" t="s">
        <v>2654</v>
      </c>
      <c r="H1208" s="92" t="s">
        <v>1647</v>
      </c>
      <c r="I1208" s="101">
        <v>180</v>
      </c>
      <c r="J1208" s="93"/>
      <c r="K1208" s="94">
        <v>42104</v>
      </c>
      <c r="L1208" s="39">
        <v>1348575</v>
      </c>
      <c r="P1208" s="78">
        <v>5770492000118</v>
      </c>
    </row>
    <row r="1209" spans="2:16" ht="13.5" customHeight="1" x14ac:dyDescent="0.2">
      <c r="B1209" s="100" t="s">
        <v>30</v>
      </c>
      <c r="C1209" s="92" t="s">
        <v>171</v>
      </c>
      <c r="D1209" s="78">
        <v>88611561000178</v>
      </c>
      <c r="E1209" s="92" t="str">
        <f t="shared" si="18"/>
        <v>88.611.561/0001-78</v>
      </c>
      <c r="F1209" s="99" t="str">
        <f>VLOOKUP(P1209,[1]Plan1!$B$2:$L$546,4,0)&amp;", "&amp;VLOOKUP(P1209,[1]Plan1!$B$2:$L$546,5,0)&amp;", "&amp;VLOOKUP(P1209,[1]Plan1!$B$2:$L$546,6,0)&amp;", "&amp;VLOOKUP(P1209,[1]Plan1!$B$2:$L$546,7,0)&amp;", "&amp;VLOOKUP(P1209,[1]Plan1!$B$2:$L$546,8,0)&amp;", "&amp;VLOOKUP(P1209,[1]Plan1!$B$2:$L$546,9,0)&amp;", CEP "&amp;VLOOKUP(P1209,[1]Plan1!$B$2:$L$546,10,0)&amp;", "&amp;VLOOKUP(P1209,[1]Plan1!$B$2:$L$546,11,0)</f>
        <v>R CREMONA , 444, TERREO , MEDIANEIRA , CAXIAS DO SUL , RS, CEP 95.010-150 , BR</v>
      </c>
      <c r="G1209" s="92" t="s">
        <v>2654</v>
      </c>
      <c r="H1209" s="92" t="s">
        <v>1648</v>
      </c>
      <c r="I1209" s="101">
        <v>3360</v>
      </c>
      <c r="J1209" s="93"/>
      <c r="K1209" s="94">
        <v>42131</v>
      </c>
      <c r="L1209" s="39">
        <v>1355458</v>
      </c>
      <c r="P1209" s="78">
        <v>88611561000178</v>
      </c>
    </row>
    <row r="1210" spans="2:16" ht="13.5" customHeight="1" x14ac:dyDescent="0.2">
      <c r="B1210" s="100" t="s">
        <v>30</v>
      </c>
      <c r="C1210" s="92" t="s">
        <v>171</v>
      </c>
      <c r="D1210" s="78">
        <v>88611561000178</v>
      </c>
      <c r="E1210" s="92" t="str">
        <f t="shared" si="18"/>
        <v>88.611.561/0001-78</v>
      </c>
      <c r="F1210" s="99" t="str">
        <f>VLOOKUP(P1210,[1]Plan1!$B$2:$L$546,4,0)&amp;", "&amp;VLOOKUP(P1210,[1]Plan1!$B$2:$L$546,5,0)&amp;", "&amp;VLOOKUP(P1210,[1]Plan1!$B$2:$L$546,6,0)&amp;", "&amp;VLOOKUP(P1210,[1]Plan1!$B$2:$L$546,7,0)&amp;", "&amp;VLOOKUP(P1210,[1]Plan1!$B$2:$L$546,8,0)&amp;", "&amp;VLOOKUP(P1210,[1]Plan1!$B$2:$L$546,9,0)&amp;", CEP "&amp;VLOOKUP(P1210,[1]Plan1!$B$2:$L$546,10,0)&amp;", "&amp;VLOOKUP(P1210,[1]Plan1!$B$2:$L$546,11,0)</f>
        <v>R CREMONA , 444, TERREO , MEDIANEIRA , CAXIAS DO SUL , RS, CEP 95.010-150 , BR</v>
      </c>
      <c r="G1210" s="92" t="s">
        <v>2654</v>
      </c>
      <c r="H1210" s="92" t="s">
        <v>1649</v>
      </c>
      <c r="I1210" s="101">
        <v>3297</v>
      </c>
      <c r="J1210" s="93"/>
      <c r="K1210" s="94">
        <v>42131</v>
      </c>
      <c r="L1210" s="39">
        <v>1355459</v>
      </c>
      <c r="P1210" s="78">
        <v>88611561000178</v>
      </c>
    </row>
    <row r="1211" spans="2:16" ht="13.5" customHeight="1" x14ac:dyDescent="0.2">
      <c r="B1211" s="100" t="s">
        <v>30</v>
      </c>
      <c r="C1211" s="92" t="s">
        <v>171</v>
      </c>
      <c r="D1211" s="78">
        <v>88611561000178</v>
      </c>
      <c r="E1211" s="92" t="str">
        <f t="shared" si="18"/>
        <v>88.611.561/0001-78</v>
      </c>
      <c r="F1211" s="99" t="str">
        <f>VLOOKUP(P1211,[1]Plan1!$B$2:$L$546,4,0)&amp;", "&amp;VLOOKUP(P1211,[1]Plan1!$B$2:$L$546,5,0)&amp;", "&amp;VLOOKUP(P1211,[1]Plan1!$B$2:$L$546,6,0)&amp;", "&amp;VLOOKUP(P1211,[1]Plan1!$B$2:$L$546,7,0)&amp;", "&amp;VLOOKUP(P1211,[1]Plan1!$B$2:$L$546,8,0)&amp;", "&amp;VLOOKUP(P1211,[1]Plan1!$B$2:$L$546,9,0)&amp;", CEP "&amp;VLOOKUP(P1211,[1]Plan1!$B$2:$L$546,10,0)&amp;", "&amp;VLOOKUP(P1211,[1]Plan1!$B$2:$L$546,11,0)</f>
        <v>R CREMONA , 444, TERREO , MEDIANEIRA , CAXIAS DO SUL , RS, CEP 95.010-150 , BR</v>
      </c>
      <c r="G1211" s="92" t="s">
        <v>2654</v>
      </c>
      <c r="H1211" s="92" t="s">
        <v>1650</v>
      </c>
      <c r="I1211" s="101">
        <v>5754</v>
      </c>
      <c r="J1211" s="93"/>
      <c r="K1211" s="94">
        <v>42153</v>
      </c>
      <c r="L1211" s="39">
        <v>1357469</v>
      </c>
      <c r="P1211" s="78">
        <v>88611561000178</v>
      </c>
    </row>
    <row r="1212" spans="2:16" ht="13.5" customHeight="1" x14ac:dyDescent="0.2">
      <c r="B1212" s="100" t="s">
        <v>30</v>
      </c>
      <c r="C1212" s="92" t="s">
        <v>172</v>
      </c>
      <c r="D1212" s="78">
        <v>59083527000170</v>
      </c>
      <c r="E1212" s="92" t="str">
        <f t="shared" si="18"/>
        <v>59.083.527/0001-70</v>
      </c>
      <c r="F1212" s="99" t="str">
        <f>VLOOKUP(P1212,[1]Plan1!$B$2:$L$546,4,0)&amp;", "&amp;VLOOKUP(P1212,[1]Plan1!$B$2:$L$546,5,0)&amp;", "&amp;VLOOKUP(P1212,[1]Plan1!$B$2:$L$546,6,0)&amp;", "&amp;VLOOKUP(P1212,[1]Plan1!$B$2:$L$546,7,0)&amp;", "&amp;VLOOKUP(P1212,[1]Plan1!$B$2:$L$546,8,0)&amp;", "&amp;VLOOKUP(P1212,[1]Plan1!$B$2:$L$546,9,0)&amp;", CEP "&amp;VLOOKUP(P1212,[1]Plan1!$B$2:$L$546,10,0)&amp;", "&amp;VLOOKUP(P1212,[1]Plan1!$B$2:$L$546,11,0)</f>
        <v>AV NOSSA SENHORA DE FATIMA , 126, , CIDADE ARACILIA , GUARULHOS , SP, CEP 07.250-060 , BR</v>
      </c>
      <c r="G1212" s="92" t="s">
        <v>2654</v>
      </c>
      <c r="H1212" s="92" t="s">
        <v>1651</v>
      </c>
      <c r="I1212" s="101">
        <v>894.55</v>
      </c>
      <c r="J1212" s="93"/>
      <c r="K1212" s="94">
        <v>41270</v>
      </c>
      <c r="L1212" s="39">
        <v>1034161</v>
      </c>
      <c r="P1212" s="78">
        <v>59083527000170</v>
      </c>
    </row>
    <row r="1213" spans="2:16" ht="13.5" customHeight="1" x14ac:dyDescent="0.2">
      <c r="B1213" s="100" t="s">
        <v>30</v>
      </c>
      <c r="C1213" s="92" t="s">
        <v>172</v>
      </c>
      <c r="D1213" s="78">
        <v>59083527000170</v>
      </c>
      <c r="E1213" s="92" t="str">
        <f t="shared" si="18"/>
        <v>59.083.527/0001-70</v>
      </c>
      <c r="F1213" s="99" t="str">
        <f>VLOOKUP(P1213,[1]Plan1!$B$2:$L$546,4,0)&amp;", "&amp;VLOOKUP(P1213,[1]Plan1!$B$2:$L$546,5,0)&amp;", "&amp;VLOOKUP(P1213,[1]Plan1!$B$2:$L$546,6,0)&amp;", "&amp;VLOOKUP(P1213,[1]Plan1!$B$2:$L$546,7,0)&amp;", "&amp;VLOOKUP(P1213,[1]Plan1!$B$2:$L$546,8,0)&amp;", "&amp;VLOOKUP(P1213,[1]Plan1!$B$2:$L$546,9,0)&amp;", CEP "&amp;VLOOKUP(P1213,[1]Plan1!$B$2:$L$546,10,0)&amp;", "&amp;VLOOKUP(P1213,[1]Plan1!$B$2:$L$546,11,0)</f>
        <v>AV NOSSA SENHORA DE FATIMA , 126, , CIDADE ARACILIA , GUARULHOS , SP, CEP 07.250-060 , BR</v>
      </c>
      <c r="G1213" s="92" t="s">
        <v>2654</v>
      </c>
      <c r="H1213" s="92" t="s">
        <v>1652</v>
      </c>
      <c r="I1213" s="101">
        <v>894.55</v>
      </c>
      <c r="J1213" s="93"/>
      <c r="K1213" s="94">
        <v>41270</v>
      </c>
      <c r="L1213" s="39">
        <v>1034162</v>
      </c>
      <c r="P1213" s="78">
        <v>59083527000170</v>
      </c>
    </row>
    <row r="1214" spans="2:16" ht="13.5" customHeight="1" x14ac:dyDescent="0.2">
      <c r="B1214" s="100" t="s">
        <v>30</v>
      </c>
      <c r="C1214" s="92" t="s">
        <v>172</v>
      </c>
      <c r="D1214" s="78">
        <v>59083527000170</v>
      </c>
      <c r="E1214" s="92" t="str">
        <f t="shared" si="18"/>
        <v>59.083.527/0001-70</v>
      </c>
      <c r="F1214" s="99" t="str">
        <f>VLOOKUP(P1214,[1]Plan1!$B$2:$L$546,4,0)&amp;", "&amp;VLOOKUP(P1214,[1]Plan1!$B$2:$L$546,5,0)&amp;", "&amp;VLOOKUP(P1214,[1]Plan1!$B$2:$L$546,6,0)&amp;", "&amp;VLOOKUP(P1214,[1]Plan1!$B$2:$L$546,7,0)&amp;", "&amp;VLOOKUP(P1214,[1]Plan1!$B$2:$L$546,8,0)&amp;", "&amp;VLOOKUP(P1214,[1]Plan1!$B$2:$L$546,9,0)&amp;", CEP "&amp;VLOOKUP(P1214,[1]Plan1!$B$2:$L$546,10,0)&amp;", "&amp;VLOOKUP(P1214,[1]Plan1!$B$2:$L$546,11,0)</f>
        <v>AV NOSSA SENHORA DE FATIMA , 126, , CIDADE ARACILIA , GUARULHOS , SP, CEP 07.250-060 , BR</v>
      </c>
      <c r="G1214" s="92" t="s">
        <v>2654</v>
      </c>
      <c r="H1214" s="92" t="s">
        <v>1653</v>
      </c>
      <c r="I1214" s="101">
        <v>101.44</v>
      </c>
      <c r="J1214" s="93"/>
      <c r="K1214" s="94">
        <v>41613</v>
      </c>
      <c r="L1214" s="39">
        <v>1177804</v>
      </c>
      <c r="P1214" s="78">
        <v>59083527000170</v>
      </c>
    </row>
    <row r="1215" spans="2:16" ht="13.5" customHeight="1" x14ac:dyDescent="0.2">
      <c r="B1215" s="100" t="s">
        <v>30</v>
      </c>
      <c r="C1215" s="92" t="s">
        <v>172</v>
      </c>
      <c r="D1215" s="78">
        <v>59083527000170</v>
      </c>
      <c r="E1215" s="92" t="str">
        <f t="shared" si="18"/>
        <v>59.083.527/0001-70</v>
      </c>
      <c r="F1215" s="99" t="str">
        <f>VLOOKUP(P1215,[1]Plan1!$B$2:$L$546,4,0)&amp;", "&amp;VLOOKUP(P1215,[1]Plan1!$B$2:$L$546,5,0)&amp;", "&amp;VLOOKUP(P1215,[1]Plan1!$B$2:$L$546,6,0)&amp;", "&amp;VLOOKUP(P1215,[1]Plan1!$B$2:$L$546,7,0)&amp;", "&amp;VLOOKUP(P1215,[1]Plan1!$B$2:$L$546,8,0)&amp;", "&amp;VLOOKUP(P1215,[1]Plan1!$B$2:$L$546,9,0)&amp;", CEP "&amp;VLOOKUP(P1215,[1]Plan1!$B$2:$L$546,10,0)&amp;", "&amp;VLOOKUP(P1215,[1]Plan1!$B$2:$L$546,11,0)</f>
        <v>AV NOSSA SENHORA DE FATIMA , 126, , CIDADE ARACILIA , GUARULHOS , SP, CEP 07.250-060 , BR</v>
      </c>
      <c r="G1215" s="92" t="s">
        <v>2654</v>
      </c>
      <c r="H1215" s="92" t="s">
        <v>1654</v>
      </c>
      <c r="I1215" s="101">
        <v>70.62</v>
      </c>
      <c r="J1215" s="93"/>
      <c r="K1215" s="94">
        <v>41613</v>
      </c>
      <c r="L1215" s="39">
        <v>1177805</v>
      </c>
      <c r="P1215" s="78">
        <v>59083527000170</v>
      </c>
    </row>
    <row r="1216" spans="2:16" ht="13.5" customHeight="1" x14ac:dyDescent="0.2">
      <c r="B1216" s="100" t="s">
        <v>30</v>
      </c>
      <c r="C1216" s="92" t="s">
        <v>172</v>
      </c>
      <c r="D1216" s="78">
        <v>59083527000170</v>
      </c>
      <c r="E1216" s="92" t="str">
        <f t="shared" si="18"/>
        <v>59.083.527/0001-70</v>
      </c>
      <c r="F1216" s="99" t="str">
        <f>VLOOKUP(P1216,[1]Plan1!$B$2:$L$546,4,0)&amp;", "&amp;VLOOKUP(P1216,[1]Plan1!$B$2:$L$546,5,0)&amp;", "&amp;VLOOKUP(P1216,[1]Plan1!$B$2:$L$546,6,0)&amp;", "&amp;VLOOKUP(P1216,[1]Plan1!$B$2:$L$546,7,0)&amp;", "&amp;VLOOKUP(P1216,[1]Plan1!$B$2:$L$546,8,0)&amp;", "&amp;VLOOKUP(P1216,[1]Plan1!$B$2:$L$546,9,0)&amp;", CEP "&amp;VLOOKUP(P1216,[1]Plan1!$B$2:$L$546,10,0)&amp;", "&amp;VLOOKUP(P1216,[1]Plan1!$B$2:$L$546,11,0)</f>
        <v>AV NOSSA SENHORA DE FATIMA , 126, , CIDADE ARACILIA , GUARULHOS , SP, CEP 07.250-060 , BR</v>
      </c>
      <c r="G1216" s="92" t="s">
        <v>2654</v>
      </c>
      <c r="H1216" s="92" t="s">
        <v>1655</v>
      </c>
      <c r="I1216" s="101">
        <v>77.760000000000005</v>
      </c>
      <c r="J1216" s="93"/>
      <c r="K1216" s="94">
        <v>41613</v>
      </c>
      <c r="L1216" s="39">
        <v>1177806</v>
      </c>
      <c r="P1216" s="78">
        <v>59083527000170</v>
      </c>
    </row>
    <row r="1217" spans="2:16" ht="13.5" customHeight="1" x14ac:dyDescent="0.2">
      <c r="B1217" s="100" t="s">
        <v>30</v>
      </c>
      <c r="C1217" s="92" t="s">
        <v>172</v>
      </c>
      <c r="D1217" s="78">
        <v>59083527000170</v>
      </c>
      <c r="E1217" s="92" t="str">
        <f t="shared" si="18"/>
        <v>59.083.527/0001-70</v>
      </c>
      <c r="F1217" s="99" t="str">
        <f>VLOOKUP(P1217,[1]Plan1!$B$2:$L$546,4,0)&amp;", "&amp;VLOOKUP(P1217,[1]Plan1!$B$2:$L$546,5,0)&amp;", "&amp;VLOOKUP(P1217,[1]Plan1!$B$2:$L$546,6,0)&amp;", "&amp;VLOOKUP(P1217,[1]Plan1!$B$2:$L$546,7,0)&amp;", "&amp;VLOOKUP(P1217,[1]Plan1!$B$2:$L$546,8,0)&amp;", "&amp;VLOOKUP(P1217,[1]Plan1!$B$2:$L$546,9,0)&amp;", CEP "&amp;VLOOKUP(P1217,[1]Plan1!$B$2:$L$546,10,0)&amp;", "&amp;VLOOKUP(P1217,[1]Plan1!$B$2:$L$546,11,0)</f>
        <v>AV NOSSA SENHORA DE FATIMA , 126, , CIDADE ARACILIA , GUARULHOS , SP, CEP 07.250-060 , BR</v>
      </c>
      <c r="G1217" s="92" t="s">
        <v>2654</v>
      </c>
      <c r="H1217" s="92" t="s">
        <v>1656</v>
      </c>
      <c r="I1217" s="101">
        <v>92.88</v>
      </c>
      <c r="J1217" s="93"/>
      <c r="K1217" s="94">
        <v>41613</v>
      </c>
      <c r="L1217" s="39">
        <v>1177807</v>
      </c>
      <c r="P1217" s="78">
        <v>59083527000170</v>
      </c>
    </row>
    <row r="1218" spans="2:16" ht="13.5" customHeight="1" x14ac:dyDescent="0.2">
      <c r="B1218" s="100" t="s">
        <v>30</v>
      </c>
      <c r="C1218" s="92" t="s">
        <v>172</v>
      </c>
      <c r="D1218" s="78">
        <v>59083527000170</v>
      </c>
      <c r="E1218" s="92" t="str">
        <f t="shared" si="18"/>
        <v>59.083.527/0001-70</v>
      </c>
      <c r="F1218" s="99" t="str">
        <f>VLOOKUP(P1218,[1]Plan1!$B$2:$L$546,4,0)&amp;", "&amp;VLOOKUP(P1218,[1]Plan1!$B$2:$L$546,5,0)&amp;", "&amp;VLOOKUP(P1218,[1]Plan1!$B$2:$L$546,6,0)&amp;", "&amp;VLOOKUP(P1218,[1]Plan1!$B$2:$L$546,7,0)&amp;", "&amp;VLOOKUP(P1218,[1]Plan1!$B$2:$L$546,8,0)&amp;", "&amp;VLOOKUP(P1218,[1]Plan1!$B$2:$L$546,9,0)&amp;", CEP "&amp;VLOOKUP(P1218,[1]Plan1!$B$2:$L$546,10,0)&amp;", "&amp;VLOOKUP(P1218,[1]Plan1!$B$2:$L$546,11,0)</f>
        <v>AV NOSSA SENHORA DE FATIMA , 126, , CIDADE ARACILIA , GUARULHOS , SP, CEP 07.250-060 , BR</v>
      </c>
      <c r="G1218" s="92" t="s">
        <v>2654</v>
      </c>
      <c r="H1218" s="92" t="s">
        <v>1657</v>
      </c>
      <c r="I1218" s="101">
        <v>144.32</v>
      </c>
      <c r="J1218" s="93"/>
      <c r="K1218" s="94">
        <v>41613</v>
      </c>
      <c r="L1218" s="39">
        <v>1177808</v>
      </c>
      <c r="P1218" s="78">
        <v>59083527000170</v>
      </c>
    </row>
    <row r="1219" spans="2:16" ht="13.5" customHeight="1" x14ac:dyDescent="0.2">
      <c r="B1219" s="100" t="s">
        <v>30</v>
      </c>
      <c r="C1219" s="92" t="s">
        <v>172</v>
      </c>
      <c r="D1219" s="78">
        <v>59083527000170</v>
      </c>
      <c r="E1219" s="92" t="str">
        <f t="shared" si="18"/>
        <v>59.083.527/0001-70</v>
      </c>
      <c r="F1219" s="99" t="str">
        <f>VLOOKUP(P1219,[1]Plan1!$B$2:$L$546,4,0)&amp;", "&amp;VLOOKUP(P1219,[1]Plan1!$B$2:$L$546,5,0)&amp;", "&amp;VLOOKUP(P1219,[1]Plan1!$B$2:$L$546,6,0)&amp;", "&amp;VLOOKUP(P1219,[1]Plan1!$B$2:$L$546,7,0)&amp;", "&amp;VLOOKUP(P1219,[1]Plan1!$B$2:$L$546,8,0)&amp;", "&amp;VLOOKUP(P1219,[1]Plan1!$B$2:$L$546,9,0)&amp;", CEP "&amp;VLOOKUP(P1219,[1]Plan1!$B$2:$L$546,10,0)&amp;", "&amp;VLOOKUP(P1219,[1]Plan1!$B$2:$L$546,11,0)</f>
        <v>AV NOSSA SENHORA DE FATIMA , 126, , CIDADE ARACILIA , GUARULHOS , SP, CEP 07.250-060 , BR</v>
      </c>
      <c r="G1219" s="92" t="s">
        <v>2654</v>
      </c>
      <c r="H1219" s="92" t="s">
        <v>1658</v>
      </c>
      <c r="I1219" s="101">
        <v>878.23</v>
      </c>
      <c r="J1219" s="93"/>
      <c r="K1219" s="94">
        <v>41613</v>
      </c>
      <c r="L1219" s="39">
        <v>1177809</v>
      </c>
      <c r="P1219" s="78">
        <v>59083527000170</v>
      </c>
    </row>
    <row r="1220" spans="2:16" ht="13.5" customHeight="1" x14ac:dyDescent="0.2">
      <c r="B1220" s="100" t="s">
        <v>30</v>
      </c>
      <c r="C1220" s="92" t="s">
        <v>172</v>
      </c>
      <c r="D1220" s="78">
        <v>59083527000170</v>
      </c>
      <c r="E1220" s="92" t="str">
        <f t="shared" si="18"/>
        <v>59.083.527/0001-70</v>
      </c>
      <c r="F1220" s="99" t="str">
        <f>VLOOKUP(P1220,[1]Plan1!$B$2:$L$546,4,0)&amp;", "&amp;VLOOKUP(P1220,[1]Plan1!$B$2:$L$546,5,0)&amp;", "&amp;VLOOKUP(P1220,[1]Plan1!$B$2:$L$546,6,0)&amp;", "&amp;VLOOKUP(P1220,[1]Plan1!$B$2:$L$546,7,0)&amp;", "&amp;VLOOKUP(P1220,[1]Plan1!$B$2:$L$546,8,0)&amp;", "&amp;VLOOKUP(P1220,[1]Plan1!$B$2:$L$546,9,0)&amp;", CEP "&amp;VLOOKUP(P1220,[1]Plan1!$B$2:$L$546,10,0)&amp;", "&amp;VLOOKUP(P1220,[1]Plan1!$B$2:$L$546,11,0)</f>
        <v>AV NOSSA SENHORA DE FATIMA , 126, , CIDADE ARACILIA , GUARULHOS , SP, CEP 07.250-060 , BR</v>
      </c>
      <c r="G1220" s="92" t="s">
        <v>2654</v>
      </c>
      <c r="H1220" s="92" t="s">
        <v>1659</v>
      </c>
      <c r="I1220" s="101">
        <v>65.52</v>
      </c>
      <c r="J1220" s="93"/>
      <c r="K1220" s="94">
        <v>41613</v>
      </c>
      <c r="L1220" s="39">
        <v>1177810</v>
      </c>
      <c r="P1220" s="78">
        <v>59083527000170</v>
      </c>
    </row>
    <row r="1221" spans="2:16" ht="13.5" customHeight="1" x14ac:dyDescent="0.2">
      <c r="B1221" s="100" t="s">
        <v>30</v>
      </c>
      <c r="C1221" s="92" t="s">
        <v>172</v>
      </c>
      <c r="D1221" s="78">
        <v>59083527000170</v>
      </c>
      <c r="E1221" s="92" t="str">
        <f t="shared" si="18"/>
        <v>59.083.527/0001-70</v>
      </c>
      <c r="F1221" s="99" t="str">
        <f>VLOOKUP(P1221,[1]Plan1!$B$2:$L$546,4,0)&amp;", "&amp;VLOOKUP(P1221,[1]Plan1!$B$2:$L$546,5,0)&amp;", "&amp;VLOOKUP(P1221,[1]Plan1!$B$2:$L$546,6,0)&amp;", "&amp;VLOOKUP(P1221,[1]Plan1!$B$2:$L$546,7,0)&amp;", "&amp;VLOOKUP(P1221,[1]Plan1!$B$2:$L$546,8,0)&amp;", "&amp;VLOOKUP(P1221,[1]Plan1!$B$2:$L$546,9,0)&amp;", CEP "&amp;VLOOKUP(P1221,[1]Plan1!$B$2:$L$546,10,0)&amp;", "&amp;VLOOKUP(P1221,[1]Plan1!$B$2:$L$546,11,0)</f>
        <v>AV NOSSA SENHORA DE FATIMA , 126, , CIDADE ARACILIA , GUARULHOS , SP, CEP 07.250-060 , BR</v>
      </c>
      <c r="G1221" s="92" t="s">
        <v>2654</v>
      </c>
      <c r="H1221" s="92" t="s">
        <v>1660</v>
      </c>
      <c r="I1221" s="101">
        <v>116.27</v>
      </c>
      <c r="J1221" s="93"/>
      <c r="K1221" s="94">
        <v>41627</v>
      </c>
      <c r="L1221" s="39">
        <v>1187912</v>
      </c>
      <c r="P1221" s="78">
        <v>59083527000170</v>
      </c>
    </row>
    <row r="1222" spans="2:16" ht="13.5" customHeight="1" x14ac:dyDescent="0.2">
      <c r="B1222" s="100" t="s">
        <v>30</v>
      </c>
      <c r="C1222" s="92" t="s">
        <v>172</v>
      </c>
      <c r="D1222" s="78">
        <v>59083527000170</v>
      </c>
      <c r="E1222" s="92" t="str">
        <f t="shared" ref="E1222:E1285" si="19">IF(LEN(P1222),TEXT(P1222,"00"".""000"".""000""/""0000""-""00"),P1222)</f>
        <v>59.083.527/0001-70</v>
      </c>
      <c r="F1222" s="99" t="str">
        <f>VLOOKUP(P1222,[1]Plan1!$B$2:$L$546,4,0)&amp;", "&amp;VLOOKUP(P1222,[1]Plan1!$B$2:$L$546,5,0)&amp;", "&amp;VLOOKUP(P1222,[1]Plan1!$B$2:$L$546,6,0)&amp;", "&amp;VLOOKUP(P1222,[1]Plan1!$B$2:$L$546,7,0)&amp;", "&amp;VLOOKUP(P1222,[1]Plan1!$B$2:$L$546,8,0)&amp;", "&amp;VLOOKUP(P1222,[1]Plan1!$B$2:$L$546,9,0)&amp;", CEP "&amp;VLOOKUP(P1222,[1]Plan1!$B$2:$L$546,10,0)&amp;", "&amp;VLOOKUP(P1222,[1]Plan1!$B$2:$L$546,11,0)</f>
        <v>AV NOSSA SENHORA DE FATIMA , 126, , CIDADE ARACILIA , GUARULHOS , SP, CEP 07.250-060 , BR</v>
      </c>
      <c r="G1222" s="92" t="s">
        <v>2654</v>
      </c>
      <c r="H1222" s="92" t="s">
        <v>1661</v>
      </c>
      <c r="I1222" s="101">
        <v>73.27</v>
      </c>
      <c r="J1222" s="93"/>
      <c r="K1222" s="94">
        <v>41948</v>
      </c>
      <c r="L1222" s="39">
        <v>1294751</v>
      </c>
      <c r="P1222" s="78">
        <v>59083527000170</v>
      </c>
    </row>
    <row r="1223" spans="2:16" ht="13.5" customHeight="1" x14ac:dyDescent="0.2">
      <c r="B1223" s="100" t="s">
        <v>30</v>
      </c>
      <c r="C1223" s="92" t="s">
        <v>172</v>
      </c>
      <c r="D1223" s="78">
        <v>59083527000170</v>
      </c>
      <c r="E1223" s="92" t="str">
        <f t="shared" si="19"/>
        <v>59.083.527/0001-70</v>
      </c>
      <c r="F1223" s="99" t="str">
        <f>VLOOKUP(P1223,[1]Plan1!$B$2:$L$546,4,0)&amp;", "&amp;VLOOKUP(P1223,[1]Plan1!$B$2:$L$546,5,0)&amp;", "&amp;VLOOKUP(P1223,[1]Plan1!$B$2:$L$546,6,0)&amp;", "&amp;VLOOKUP(P1223,[1]Plan1!$B$2:$L$546,7,0)&amp;", "&amp;VLOOKUP(P1223,[1]Plan1!$B$2:$L$546,8,0)&amp;", "&amp;VLOOKUP(P1223,[1]Plan1!$B$2:$L$546,9,0)&amp;", CEP "&amp;VLOOKUP(P1223,[1]Plan1!$B$2:$L$546,10,0)&amp;", "&amp;VLOOKUP(P1223,[1]Plan1!$B$2:$L$546,11,0)</f>
        <v>AV NOSSA SENHORA DE FATIMA , 126, , CIDADE ARACILIA , GUARULHOS , SP, CEP 07.250-060 , BR</v>
      </c>
      <c r="G1223" s="92" t="s">
        <v>2654</v>
      </c>
      <c r="H1223" s="92" t="s">
        <v>1662</v>
      </c>
      <c r="I1223" s="101">
        <v>140.72999999999999</v>
      </c>
      <c r="J1223" s="93"/>
      <c r="K1223" s="94">
        <v>41992</v>
      </c>
      <c r="L1223" s="39">
        <v>1311174</v>
      </c>
      <c r="P1223" s="78">
        <v>59083527000170</v>
      </c>
    </row>
    <row r="1224" spans="2:16" ht="13.5" customHeight="1" x14ac:dyDescent="0.2">
      <c r="B1224" s="100" t="s">
        <v>30</v>
      </c>
      <c r="C1224" s="92" t="s">
        <v>172</v>
      </c>
      <c r="D1224" s="78">
        <v>59083527000170</v>
      </c>
      <c r="E1224" s="92" t="str">
        <f t="shared" si="19"/>
        <v>59.083.527/0001-70</v>
      </c>
      <c r="F1224" s="99" t="str">
        <f>VLOOKUP(P1224,[1]Plan1!$B$2:$L$546,4,0)&amp;", "&amp;VLOOKUP(P1224,[1]Plan1!$B$2:$L$546,5,0)&amp;", "&amp;VLOOKUP(P1224,[1]Plan1!$B$2:$L$546,6,0)&amp;", "&amp;VLOOKUP(P1224,[1]Plan1!$B$2:$L$546,7,0)&amp;", "&amp;VLOOKUP(P1224,[1]Plan1!$B$2:$L$546,8,0)&amp;", "&amp;VLOOKUP(P1224,[1]Plan1!$B$2:$L$546,9,0)&amp;", CEP "&amp;VLOOKUP(P1224,[1]Plan1!$B$2:$L$546,10,0)&amp;", "&amp;VLOOKUP(P1224,[1]Plan1!$B$2:$L$546,11,0)</f>
        <v>AV NOSSA SENHORA DE FATIMA , 126, , CIDADE ARACILIA , GUARULHOS , SP, CEP 07.250-060 , BR</v>
      </c>
      <c r="G1224" s="92" t="s">
        <v>2654</v>
      </c>
      <c r="H1224" s="92" t="s">
        <v>1663</v>
      </c>
      <c r="I1224" s="101">
        <v>143.91999999999999</v>
      </c>
      <c r="J1224" s="93"/>
      <c r="K1224" s="94">
        <v>41992</v>
      </c>
      <c r="L1224" s="39">
        <v>1311175</v>
      </c>
      <c r="P1224" s="78">
        <v>59083527000170</v>
      </c>
    </row>
    <row r="1225" spans="2:16" ht="13.5" customHeight="1" x14ac:dyDescent="0.2">
      <c r="B1225" s="100" t="s">
        <v>30</v>
      </c>
      <c r="C1225" s="92" t="s">
        <v>172</v>
      </c>
      <c r="D1225" s="78">
        <v>59083527000170</v>
      </c>
      <c r="E1225" s="92" t="str">
        <f t="shared" si="19"/>
        <v>59.083.527/0001-70</v>
      </c>
      <c r="F1225" s="99" t="str">
        <f>VLOOKUP(P1225,[1]Plan1!$B$2:$L$546,4,0)&amp;", "&amp;VLOOKUP(P1225,[1]Plan1!$B$2:$L$546,5,0)&amp;", "&amp;VLOOKUP(P1225,[1]Plan1!$B$2:$L$546,6,0)&amp;", "&amp;VLOOKUP(P1225,[1]Plan1!$B$2:$L$546,7,0)&amp;", "&amp;VLOOKUP(P1225,[1]Plan1!$B$2:$L$546,8,0)&amp;", "&amp;VLOOKUP(P1225,[1]Plan1!$B$2:$L$546,9,0)&amp;", CEP "&amp;VLOOKUP(P1225,[1]Plan1!$B$2:$L$546,10,0)&amp;", "&amp;VLOOKUP(P1225,[1]Plan1!$B$2:$L$546,11,0)</f>
        <v>AV NOSSA SENHORA DE FATIMA , 126, , CIDADE ARACILIA , GUARULHOS , SP, CEP 07.250-060 , BR</v>
      </c>
      <c r="G1225" s="92" t="s">
        <v>2654</v>
      </c>
      <c r="H1225" s="92" t="s">
        <v>1664</v>
      </c>
      <c r="I1225" s="101">
        <v>113</v>
      </c>
      <c r="J1225" s="93"/>
      <c r="K1225" s="94">
        <v>41992</v>
      </c>
      <c r="L1225" s="39">
        <v>1311176</v>
      </c>
      <c r="P1225" s="78">
        <v>59083527000170</v>
      </c>
    </row>
    <row r="1226" spans="2:16" ht="13.5" customHeight="1" x14ac:dyDescent="0.2">
      <c r="B1226" s="100" t="s">
        <v>30</v>
      </c>
      <c r="C1226" s="92" t="s">
        <v>172</v>
      </c>
      <c r="D1226" s="78">
        <v>59083527000170</v>
      </c>
      <c r="E1226" s="92" t="str">
        <f t="shared" si="19"/>
        <v>59.083.527/0001-70</v>
      </c>
      <c r="F1226" s="99" t="str">
        <f>VLOOKUP(P1226,[1]Plan1!$B$2:$L$546,4,0)&amp;", "&amp;VLOOKUP(P1226,[1]Plan1!$B$2:$L$546,5,0)&amp;", "&amp;VLOOKUP(P1226,[1]Plan1!$B$2:$L$546,6,0)&amp;", "&amp;VLOOKUP(P1226,[1]Plan1!$B$2:$L$546,7,0)&amp;", "&amp;VLOOKUP(P1226,[1]Plan1!$B$2:$L$546,8,0)&amp;", "&amp;VLOOKUP(P1226,[1]Plan1!$B$2:$L$546,9,0)&amp;", CEP "&amp;VLOOKUP(P1226,[1]Plan1!$B$2:$L$546,10,0)&amp;", "&amp;VLOOKUP(P1226,[1]Plan1!$B$2:$L$546,11,0)</f>
        <v>AV NOSSA SENHORA DE FATIMA , 126, , CIDADE ARACILIA , GUARULHOS , SP, CEP 07.250-060 , BR</v>
      </c>
      <c r="G1226" s="92" t="s">
        <v>2654</v>
      </c>
      <c r="H1226" s="92" t="s">
        <v>1665</v>
      </c>
      <c r="I1226" s="101">
        <v>90.78</v>
      </c>
      <c r="J1226" s="93"/>
      <c r="K1226" s="94">
        <v>41992</v>
      </c>
      <c r="L1226" s="39">
        <v>1311177</v>
      </c>
      <c r="P1226" s="78">
        <v>59083527000170</v>
      </c>
    </row>
    <row r="1227" spans="2:16" ht="13.5" customHeight="1" x14ac:dyDescent="0.2">
      <c r="B1227" s="100" t="s">
        <v>30</v>
      </c>
      <c r="C1227" s="92" t="s">
        <v>172</v>
      </c>
      <c r="D1227" s="78">
        <v>59083527000170</v>
      </c>
      <c r="E1227" s="92" t="str">
        <f t="shared" si="19"/>
        <v>59.083.527/0001-70</v>
      </c>
      <c r="F1227" s="99" t="str">
        <f>VLOOKUP(P1227,[1]Plan1!$B$2:$L$546,4,0)&amp;", "&amp;VLOOKUP(P1227,[1]Plan1!$B$2:$L$546,5,0)&amp;", "&amp;VLOOKUP(P1227,[1]Plan1!$B$2:$L$546,6,0)&amp;", "&amp;VLOOKUP(P1227,[1]Plan1!$B$2:$L$546,7,0)&amp;", "&amp;VLOOKUP(P1227,[1]Plan1!$B$2:$L$546,8,0)&amp;", "&amp;VLOOKUP(P1227,[1]Plan1!$B$2:$L$546,9,0)&amp;", CEP "&amp;VLOOKUP(P1227,[1]Plan1!$B$2:$L$546,10,0)&amp;", "&amp;VLOOKUP(P1227,[1]Plan1!$B$2:$L$546,11,0)</f>
        <v>AV NOSSA SENHORA DE FATIMA , 126, , CIDADE ARACILIA , GUARULHOS , SP, CEP 07.250-060 , BR</v>
      </c>
      <c r="G1227" s="92" t="s">
        <v>2654</v>
      </c>
      <c r="H1227" s="92" t="s">
        <v>1666</v>
      </c>
      <c r="I1227" s="101">
        <v>125.01</v>
      </c>
      <c r="J1227" s="93"/>
      <c r="K1227" s="94">
        <v>41992</v>
      </c>
      <c r="L1227" s="39">
        <v>1311178</v>
      </c>
      <c r="P1227" s="78">
        <v>59083527000170</v>
      </c>
    </row>
    <row r="1228" spans="2:16" ht="13.5" customHeight="1" x14ac:dyDescent="0.2">
      <c r="B1228" s="100" t="s">
        <v>30</v>
      </c>
      <c r="C1228" s="92" t="s">
        <v>172</v>
      </c>
      <c r="D1228" s="78">
        <v>59083527000170</v>
      </c>
      <c r="E1228" s="92" t="str">
        <f t="shared" si="19"/>
        <v>59.083.527/0001-70</v>
      </c>
      <c r="F1228" s="99" t="str">
        <f>VLOOKUP(P1228,[1]Plan1!$B$2:$L$546,4,0)&amp;", "&amp;VLOOKUP(P1228,[1]Plan1!$B$2:$L$546,5,0)&amp;", "&amp;VLOOKUP(P1228,[1]Plan1!$B$2:$L$546,6,0)&amp;", "&amp;VLOOKUP(P1228,[1]Plan1!$B$2:$L$546,7,0)&amp;", "&amp;VLOOKUP(P1228,[1]Plan1!$B$2:$L$546,8,0)&amp;", "&amp;VLOOKUP(P1228,[1]Plan1!$B$2:$L$546,9,0)&amp;", CEP "&amp;VLOOKUP(P1228,[1]Plan1!$B$2:$L$546,10,0)&amp;", "&amp;VLOOKUP(P1228,[1]Plan1!$B$2:$L$546,11,0)</f>
        <v>AV NOSSA SENHORA DE FATIMA , 126, , CIDADE ARACILIA , GUARULHOS , SP, CEP 07.250-060 , BR</v>
      </c>
      <c r="G1228" s="92" t="s">
        <v>2654</v>
      </c>
      <c r="H1228" s="92" t="s">
        <v>1667</v>
      </c>
      <c r="I1228" s="101">
        <v>141.58000000000001</v>
      </c>
      <c r="J1228" s="93"/>
      <c r="K1228" s="94">
        <v>41992</v>
      </c>
      <c r="L1228" s="39">
        <v>1311179</v>
      </c>
      <c r="P1228" s="78">
        <v>59083527000170</v>
      </c>
    </row>
    <row r="1229" spans="2:16" ht="13.5" customHeight="1" x14ac:dyDescent="0.2">
      <c r="B1229" s="100" t="s">
        <v>30</v>
      </c>
      <c r="C1229" s="92" t="s">
        <v>172</v>
      </c>
      <c r="D1229" s="78">
        <v>59083527000170</v>
      </c>
      <c r="E1229" s="92" t="str">
        <f t="shared" si="19"/>
        <v>59.083.527/0001-70</v>
      </c>
      <c r="F1229" s="99" t="str">
        <f>VLOOKUP(P1229,[1]Plan1!$B$2:$L$546,4,0)&amp;", "&amp;VLOOKUP(P1229,[1]Plan1!$B$2:$L$546,5,0)&amp;", "&amp;VLOOKUP(P1229,[1]Plan1!$B$2:$L$546,6,0)&amp;", "&amp;VLOOKUP(P1229,[1]Plan1!$B$2:$L$546,7,0)&amp;", "&amp;VLOOKUP(P1229,[1]Plan1!$B$2:$L$546,8,0)&amp;", "&amp;VLOOKUP(P1229,[1]Plan1!$B$2:$L$546,9,0)&amp;", CEP "&amp;VLOOKUP(P1229,[1]Plan1!$B$2:$L$546,10,0)&amp;", "&amp;VLOOKUP(P1229,[1]Plan1!$B$2:$L$546,11,0)</f>
        <v>AV NOSSA SENHORA DE FATIMA , 126, , CIDADE ARACILIA , GUARULHOS , SP, CEP 07.250-060 , BR</v>
      </c>
      <c r="G1229" s="92" t="s">
        <v>2654</v>
      </c>
      <c r="H1229" s="92" t="s">
        <v>1668</v>
      </c>
      <c r="I1229" s="101">
        <v>404.67</v>
      </c>
      <c r="J1229" s="93"/>
      <c r="K1229" s="94">
        <v>41992</v>
      </c>
      <c r="L1229" s="39">
        <v>1311180</v>
      </c>
      <c r="P1229" s="78">
        <v>59083527000170</v>
      </c>
    </row>
    <row r="1230" spans="2:16" ht="13.5" customHeight="1" x14ac:dyDescent="0.2">
      <c r="B1230" s="100" t="s">
        <v>30</v>
      </c>
      <c r="C1230" s="92" t="s">
        <v>172</v>
      </c>
      <c r="D1230" s="78">
        <v>59083527000170</v>
      </c>
      <c r="E1230" s="92" t="str">
        <f t="shared" si="19"/>
        <v>59.083.527/0001-70</v>
      </c>
      <c r="F1230" s="99" t="str">
        <f>VLOOKUP(P1230,[1]Plan1!$B$2:$L$546,4,0)&amp;", "&amp;VLOOKUP(P1230,[1]Plan1!$B$2:$L$546,5,0)&amp;", "&amp;VLOOKUP(P1230,[1]Plan1!$B$2:$L$546,6,0)&amp;", "&amp;VLOOKUP(P1230,[1]Plan1!$B$2:$L$546,7,0)&amp;", "&amp;VLOOKUP(P1230,[1]Plan1!$B$2:$L$546,8,0)&amp;", "&amp;VLOOKUP(P1230,[1]Plan1!$B$2:$L$546,9,0)&amp;", CEP "&amp;VLOOKUP(P1230,[1]Plan1!$B$2:$L$546,10,0)&amp;", "&amp;VLOOKUP(P1230,[1]Plan1!$B$2:$L$546,11,0)</f>
        <v>AV NOSSA SENHORA DE FATIMA , 126, , CIDADE ARACILIA , GUARULHOS , SP, CEP 07.250-060 , BR</v>
      </c>
      <c r="G1230" s="92" t="s">
        <v>2654</v>
      </c>
      <c r="H1230" s="92" t="s">
        <v>1669</v>
      </c>
      <c r="I1230" s="101">
        <v>422.6</v>
      </c>
      <c r="J1230" s="93"/>
      <c r="K1230" s="94">
        <v>41992</v>
      </c>
      <c r="L1230" s="39">
        <v>1311181</v>
      </c>
      <c r="P1230" s="78">
        <v>59083527000170</v>
      </c>
    </row>
    <row r="1231" spans="2:16" ht="13.5" customHeight="1" x14ac:dyDescent="0.2">
      <c r="B1231" s="100" t="s">
        <v>30</v>
      </c>
      <c r="C1231" s="92" t="s">
        <v>172</v>
      </c>
      <c r="D1231" s="78">
        <v>59083527000170</v>
      </c>
      <c r="E1231" s="92" t="str">
        <f t="shared" si="19"/>
        <v>59.083.527/0001-70</v>
      </c>
      <c r="F1231" s="99" t="str">
        <f>VLOOKUP(P1231,[1]Plan1!$B$2:$L$546,4,0)&amp;", "&amp;VLOOKUP(P1231,[1]Plan1!$B$2:$L$546,5,0)&amp;", "&amp;VLOOKUP(P1231,[1]Plan1!$B$2:$L$546,6,0)&amp;", "&amp;VLOOKUP(P1231,[1]Plan1!$B$2:$L$546,7,0)&amp;", "&amp;VLOOKUP(P1231,[1]Plan1!$B$2:$L$546,8,0)&amp;", "&amp;VLOOKUP(P1231,[1]Plan1!$B$2:$L$546,9,0)&amp;", CEP "&amp;VLOOKUP(P1231,[1]Plan1!$B$2:$L$546,10,0)&amp;", "&amp;VLOOKUP(P1231,[1]Plan1!$B$2:$L$546,11,0)</f>
        <v>AV NOSSA SENHORA DE FATIMA , 126, , CIDADE ARACILIA , GUARULHOS , SP, CEP 07.250-060 , BR</v>
      </c>
      <c r="G1231" s="92" t="s">
        <v>2654</v>
      </c>
      <c r="H1231" s="92" t="s">
        <v>1670</v>
      </c>
      <c r="I1231" s="101">
        <v>125.56</v>
      </c>
      <c r="J1231" s="93"/>
      <c r="K1231" s="94">
        <v>41992</v>
      </c>
      <c r="L1231" s="39">
        <v>1311182</v>
      </c>
      <c r="P1231" s="78">
        <v>59083527000170</v>
      </c>
    </row>
    <row r="1232" spans="2:16" ht="13.5" customHeight="1" x14ac:dyDescent="0.2">
      <c r="B1232" s="100" t="s">
        <v>30</v>
      </c>
      <c r="C1232" s="92" t="s">
        <v>172</v>
      </c>
      <c r="D1232" s="78">
        <v>59083527000170</v>
      </c>
      <c r="E1232" s="92" t="str">
        <f t="shared" si="19"/>
        <v>59.083.527/0001-70</v>
      </c>
      <c r="F1232" s="99" t="str">
        <f>VLOOKUP(P1232,[1]Plan1!$B$2:$L$546,4,0)&amp;", "&amp;VLOOKUP(P1232,[1]Plan1!$B$2:$L$546,5,0)&amp;", "&amp;VLOOKUP(P1232,[1]Plan1!$B$2:$L$546,6,0)&amp;", "&amp;VLOOKUP(P1232,[1]Plan1!$B$2:$L$546,7,0)&amp;", "&amp;VLOOKUP(P1232,[1]Plan1!$B$2:$L$546,8,0)&amp;", "&amp;VLOOKUP(P1232,[1]Plan1!$B$2:$L$546,9,0)&amp;", CEP "&amp;VLOOKUP(P1232,[1]Plan1!$B$2:$L$546,10,0)&amp;", "&amp;VLOOKUP(P1232,[1]Plan1!$B$2:$L$546,11,0)</f>
        <v>AV NOSSA SENHORA DE FATIMA , 126, , CIDADE ARACILIA , GUARULHOS , SP, CEP 07.250-060 , BR</v>
      </c>
      <c r="G1232" s="92" t="s">
        <v>2654</v>
      </c>
      <c r="H1232" s="92" t="s">
        <v>1671</v>
      </c>
      <c r="I1232" s="101">
        <v>115.64</v>
      </c>
      <c r="J1232" s="93"/>
      <c r="K1232" s="94">
        <v>41992</v>
      </c>
      <c r="L1232" s="39">
        <v>1311183</v>
      </c>
      <c r="P1232" s="78">
        <v>59083527000170</v>
      </c>
    </row>
    <row r="1233" spans="2:16" ht="13.5" customHeight="1" x14ac:dyDescent="0.2">
      <c r="B1233" s="100" t="s">
        <v>30</v>
      </c>
      <c r="C1233" s="92" t="s">
        <v>172</v>
      </c>
      <c r="D1233" s="78">
        <v>59083527000170</v>
      </c>
      <c r="E1233" s="92" t="str">
        <f t="shared" si="19"/>
        <v>59.083.527/0001-70</v>
      </c>
      <c r="F1233" s="99" t="str">
        <f>VLOOKUP(P1233,[1]Plan1!$B$2:$L$546,4,0)&amp;", "&amp;VLOOKUP(P1233,[1]Plan1!$B$2:$L$546,5,0)&amp;", "&amp;VLOOKUP(P1233,[1]Plan1!$B$2:$L$546,6,0)&amp;", "&amp;VLOOKUP(P1233,[1]Plan1!$B$2:$L$546,7,0)&amp;", "&amp;VLOOKUP(P1233,[1]Plan1!$B$2:$L$546,8,0)&amp;", "&amp;VLOOKUP(P1233,[1]Plan1!$B$2:$L$546,9,0)&amp;", CEP "&amp;VLOOKUP(P1233,[1]Plan1!$B$2:$L$546,10,0)&amp;", "&amp;VLOOKUP(P1233,[1]Plan1!$B$2:$L$546,11,0)</f>
        <v>AV NOSSA SENHORA DE FATIMA , 126, , CIDADE ARACILIA , GUARULHOS , SP, CEP 07.250-060 , BR</v>
      </c>
      <c r="G1233" s="92" t="s">
        <v>2654</v>
      </c>
      <c r="H1233" s="92" t="s">
        <v>1672</v>
      </c>
      <c r="I1233" s="101">
        <v>97.74</v>
      </c>
      <c r="J1233" s="93"/>
      <c r="K1233" s="94">
        <v>41992</v>
      </c>
      <c r="L1233" s="39">
        <v>1311184</v>
      </c>
      <c r="P1233" s="78">
        <v>59083527000170</v>
      </c>
    </row>
    <row r="1234" spans="2:16" ht="13.5" customHeight="1" x14ac:dyDescent="0.2">
      <c r="B1234" s="100" t="s">
        <v>30</v>
      </c>
      <c r="C1234" s="92" t="s">
        <v>172</v>
      </c>
      <c r="D1234" s="78">
        <v>59083527000170</v>
      </c>
      <c r="E1234" s="92" t="str">
        <f t="shared" si="19"/>
        <v>59.083.527/0001-70</v>
      </c>
      <c r="F1234" s="99" t="str">
        <f>VLOOKUP(P1234,[1]Plan1!$B$2:$L$546,4,0)&amp;", "&amp;VLOOKUP(P1234,[1]Plan1!$B$2:$L$546,5,0)&amp;", "&amp;VLOOKUP(P1234,[1]Plan1!$B$2:$L$546,6,0)&amp;", "&amp;VLOOKUP(P1234,[1]Plan1!$B$2:$L$546,7,0)&amp;", "&amp;VLOOKUP(P1234,[1]Plan1!$B$2:$L$546,8,0)&amp;", "&amp;VLOOKUP(P1234,[1]Plan1!$B$2:$L$546,9,0)&amp;", CEP "&amp;VLOOKUP(P1234,[1]Plan1!$B$2:$L$546,10,0)&amp;", "&amp;VLOOKUP(P1234,[1]Plan1!$B$2:$L$546,11,0)</f>
        <v>AV NOSSA SENHORA DE FATIMA , 126, , CIDADE ARACILIA , GUARULHOS , SP, CEP 07.250-060 , BR</v>
      </c>
      <c r="G1234" s="92" t="s">
        <v>2654</v>
      </c>
      <c r="H1234" s="92" t="s">
        <v>1673</v>
      </c>
      <c r="I1234" s="101">
        <v>289.94</v>
      </c>
      <c r="J1234" s="93"/>
      <c r="K1234" s="94">
        <v>42009</v>
      </c>
      <c r="L1234" s="39">
        <v>1317213</v>
      </c>
      <c r="P1234" s="78">
        <v>59083527000170</v>
      </c>
    </row>
    <row r="1235" spans="2:16" ht="13.5" customHeight="1" x14ac:dyDescent="0.2">
      <c r="B1235" s="100" t="s">
        <v>30</v>
      </c>
      <c r="C1235" s="92" t="s">
        <v>172</v>
      </c>
      <c r="D1235" s="78">
        <v>59083527000170</v>
      </c>
      <c r="E1235" s="92" t="str">
        <f t="shared" si="19"/>
        <v>59.083.527/0001-70</v>
      </c>
      <c r="F1235" s="99" t="str">
        <f>VLOOKUP(P1235,[1]Plan1!$B$2:$L$546,4,0)&amp;", "&amp;VLOOKUP(P1235,[1]Plan1!$B$2:$L$546,5,0)&amp;", "&amp;VLOOKUP(P1235,[1]Plan1!$B$2:$L$546,6,0)&amp;", "&amp;VLOOKUP(P1235,[1]Plan1!$B$2:$L$546,7,0)&amp;", "&amp;VLOOKUP(P1235,[1]Plan1!$B$2:$L$546,8,0)&amp;", "&amp;VLOOKUP(P1235,[1]Plan1!$B$2:$L$546,9,0)&amp;", CEP "&amp;VLOOKUP(P1235,[1]Plan1!$B$2:$L$546,10,0)&amp;", "&amp;VLOOKUP(P1235,[1]Plan1!$B$2:$L$546,11,0)</f>
        <v>AV NOSSA SENHORA DE FATIMA , 126, , CIDADE ARACILIA , GUARULHOS , SP, CEP 07.250-060 , BR</v>
      </c>
      <c r="G1235" s="92" t="s">
        <v>2654</v>
      </c>
      <c r="H1235" s="92" t="s">
        <v>1674</v>
      </c>
      <c r="I1235" s="101">
        <v>158.02000000000001</v>
      </c>
      <c r="J1235" s="93"/>
      <c r="K1235" s="94">
        <v>42009</v>
      </c>
      <c r="L1235" s="39">
        <v>1317693</v>
      </c>
      <c r="P1235" s="78">
        <v>59083527000170</v>
      </c>
    </row>
    <row r="1236" spans="2:16" ht="13.5" customHeight="1" x14ac:dyDescent="0.2">
      <c r="B1236" s="100" t="s">
        <v>30</v>
      </c>
      <c r="C1236" s="92" t="s">
        <v>172</v>
      </c>
      <c r="D1236" s="78">
        <v>59083527000170</v>
      </c>
      <c r="E1236" s="92" t="str">
        <f t="shared" si="19"/>
        <v>59.083.527/0001-70</v>
      </c>
      <c r="F1236" s="99" t="str">
        <f>VLOOKUP(P1236,[1]Plan1!$B$2:$L$546,4,0)&amp;", "&amp;VLOOKUP(P1236,[1]Plan1!$B$2:$L$546,5,0)&amp;", "&amp;VLOOKUP(P1236,[1]Plan1!$B$2:$L$546,6,0)&amp;", "&amp;VLOOKUP(P1236,[1]Plan1!$B$2:$L$546,7,0)&amp;", "&amp;VLOOKUP(P1236,[1]Plan1!$B$2:$L$546,8,0)&amp;", "&amp;VLOOKUP(P1236,[1]Plan1!$B$2:$L$546,9,0)&amp;", CEP "&amp;VLOOKUP(P1236,[1]Plan1!$B$2:$L$546,10,0)&amp;", "&amp;VLOOKUP(P1236,[1]Plan1!$B$2:$L$546,11,0)</f>
        <v>AV NOSSA SENHORA DE FATIMA , 126, , CIDADE ARACILIA , GUARULHOS , SP, CEP 07.250-060 , BR</v>
      </c>
      <c r="G1236" s="92" t="s">
        <v>2654</v>
      </c>
      <c r="H1236" s="92" t="s">
        <v>1675</v>
      </c>
      <c r="I1236" s="101">
        <v>52.99</v>
      </c>
      <c r="J1236" s="93"/>
      <c r="K1236" s="94">
        <v>42009</v>
      </c>
      <c r="L1236" s="39">
        <v>1317694</v>
      </c>
      <c r="P1236" s="78">
        <v>59083527000170</v>
      </c>
    </row>
    <row r="1237" spans="2:16" ht="13.5" customHeight="1" x14ac:dyDescent="0.2">
      <c r="B1237" s="100" t="s">
        <v>30</v>
      </c>
      <c r="C1237" s="92" t="s">
        <v>172</v>
      </c>
      <c r="D1237" s="78">
        <v>59083527000170</v>
      </c>
      <c r="E1237" s="92" t="str">
        <f t="shared" si="19"/>
        <v>59.083.527/0001-70</v>
      </c>
      <c r="F1237" s="99" t="str">
        <f>VLOOKUP(P1237,[1]Plan1!$B$2:$L$546,4,0)&amp;", "&amp;VLOOKUP(P1237,[1]Plan1!$B$2:$L$546,5,0)&amp;", "&amp;VLOOKUP(P1237,[1]Plan1!$B$2:$L$546,6,0)&amp;", "&amp;VLOOKUP(P1237,[1]Plan1!$B$2:$L$546,7,0)&amp;", "&amp;VLOOKUP(P1237,[1]Plan1!$B$2:$L$546,8,0)&amp;", "&amp;VLOOKUP(P1237,[1]Plan1!$B$2:$L$546,9,0)&amp;", CEP "&amp;VLOOKUP(P1237,[1]Plan1!$B$2:$L$546,10,0)&amp;", "&amp;VLOOKUP(P1237,[1]Plan1!$B$2:$L$546,11,0)</f>
        <v>AV NOSSA SENHORA DE FATIMA , 126, , CIDADE ARACILIA , GUARULHOS , SP, CEP 07.250-060 , BR</v>
      </c>
      <c r="G1237" s="92" t="s">
        <v>2654</v>
      </c>
      <c r="H1237" s="92" t="s">
        <v>1676</v>
      </c>
      <c r="I1237" s="101">
        <v>276.02999999999997</v>
      </c>
      <c r="J1237" s="93"/>
      <c r="K1237" s="94">
        <v>42009</v>
      </c>
      <c r="L1237" s="39">
        <v>1317695</v>
      </c>
      <c r="P1237" s="78">
        <v>59083527000170</v>
      </c>
    </row>
    <row r="1238" spans="2:16" ht="13.5" customHeight="1" x14ac:dyDescent="0.2">
      <c r="B1238" s="100" t="s">
        <v>30</v>
      </c>
      <c r="C1238" s="92" t="s">
        <v>172</v>
      </c>
      <c r="D1238" s="78">
        <v>59083527000170</v>
      </c>
      <c r="E1238" s="92" t="str">
        <f t="shared" si="19"/>
        <v>59.083.527/0001-70</v>
      </c>
      <c r="F1238" s="99" t="str">
        <f>VLOOKUP(P1238,[1]Plan1!$B$2:$L$546,4,0)&amp;", "&amp;VLOOKUP(P1238,[1]Plan1!$B$2:$L$546,5,0)&amp;", "&amp;VLOOKUP(P1238,[1]Plan1!$B$2:$L$546,6,0)&amp;", "&amp;VLOOKUP(P1238,[1]Plan1!$B$2:$L$546,7,0)&amp;", "&amp;VLOOKUP(P1238,[1]Plan1!$B$2:$L$546,8,0)&amp;", "&amp;VLOOKUP(P1238,[1]Plan1!$B$2:$L$546,9,0)&amp;", CEP "&amp;VLOOKUP(P1238,[1]Plan1!$B$2:$L$546,10,0)&amp;", "&amp;VLOOKUP(P1238,[1]Plan1!$B$2:$L$546,11,0)</f>
        <v>AV NOSSA SENHORA DE FATIMA , 126, , CIDADE ARACILIA , GUARULHOS , SP, CEP 07.250-060 , BR</v>
      </c>
      <c r="G1238" s="92" t="s">
        <v>2654</v>
      </c>
      <c r="H1238" s="92" t="s">
        <v>1677</v>
      </c>
      <c r="I1238" s="101">
        <v>124.2</v>
      </c>
      <c r="J1238" s="93"/>
      <c r="K1238" s="94">
        <v>42009</v>
      </c>
      <c r="L1238" s="39">
        <v>1317696</v>
      </c>
      <c r="P1238" s="78">
        <v>59083527000170</v>
      </c>
    </row>
    <row r="1239" spans="2:16" ht="13.5" customHeight="1" x14ac:dyDescent="0.2">
      <c r="B1239" s="100" t="s">
        <v>30</v>
      </c>
      <c r="C1239" s="92" t="s">
        <v>172</v>
      </c>
      <c r="D1239" s="78">
        <v>59083527000170</v>
      </c>
      <c r="E1239" s="92" t="str">
        <f t="shared" si="19"/>
        <v>59.083.527/0001-70</v>
      </c>
      <c r="F1239" s="99" t="str">
        <f>VLOOKUP(P1239,[1]Plan1!$B$2:$L$546,4,0)&amp;", "&amp;VLOOKUP(P1239,[1]Plan1!$B$2:$L$546,5,0)&amp;", "&amp;VLOOKUP(P1239,[1]Plan1!$B$2:$L$546,6,0)&amp;", "&amp;VLOOKUP(P1239,[1]Plan1!$B$2:$L$546,7,0)&amp;", "&amp;VLOOKUP(P1239,[1]Plan1!$B$2:$L$546,8,0)&amp;", "&amp;VLOOKUP(P1239,[1]Plan1!$B$2:$L$546,9,0)&amp;", CEP "&amp;VLOOKUP(P1239,[1]Plan1!$B$2:$L$546,10,0)&amp;", "&amp;VLOOKUP(P1239,[1]Plan1!$B$2:$L$546,11,0)</f>
        <v>AV NOSSA SENHORA DE FATIMA , 126, , CIDADE ARACILIA , GUARULHOS , SP, CEP 07.250-060 , BR</v>
      </c>
      <c r="G1239" s="92" t="s">
        <v>2654</v>
      </c>
      <c r="H1239" s="92" t="s">
        <v>1678</v>
      </c>
      <c r="I1239" s="101">
        <v>77.319999999999993</v>
      </c>
      <c r="J1239" s="93"/>
      <c r="K1239" s="94">
        <v>42009</v>
      </c>
      <c r="L1239" s="39">
        <v>1317697</v>
      </c>
      <c r="P1239" s="78">
        <v>59083527000170</v>
      </c>
    </row>
    <row r="1240" spans="2:16" ht="13.5" customHeight="1" x14ac:dyDescent="0.2">
      <c r="B1240" s="100" t="s">
        <v>30</v>
      </c>
      <c r="C1240" s="92" t="s">
        <v>172</v>
      </c>
      <c r="D1240" s="78">
        <v>59083527000170</v>
      </c>
      <c r="E1240" s="92" t="str">
        <f t="shared" si="19"/>
        <v>59.083.527/0001-70</v>
      </c>
      <c r="F1240" s="99" t="str">
        <f>VLOOKUP(P1240,[1]Plan1!$B$2:$L$546,4,0)&amp;", "&amp;VLOOKUP(P1240,[1]Plan1!$B$2:$L$546,5,0)&amp;", "&amp;VLOOKUP(P1240,[1]Plan1!$B$2:$L$546,6,0)&amp;", "&amp;VLOOKUP(P1240,[1]Plan1!$B$2:$L$546,7,0)&amp;", "&amp;VLOOKUP(P1240,[1]Plan1!$B$2:$L$546,8,0)&amp;", "&amp;VLOOKUP(P1240,[1]Plan1!$B$2:$L$546,9,0)&amp;", CEP "&amp;VLOOKUP(P1240,[1]Plan1!$B$2:$L$546,10,0)&amp;", "&amp;VLOOKUP(P1240,[1]Plan1!$B$2:$L$546,11,0)</f>
        <v>AV NOSSA SENHORA DE FATIMA , 126, , CIDADE ARACILIA , GUARULHOS , SP, CEP 07.250-060 , BR</v>
      </c>
      <c r="G1240" s="92" t="s">
        <v>2654</v>
      </c>
      <c r="H1240" s="92" t="s">
        <v>1679</v>
      </c>
      <c r="I1240" s="101">
        <v>121.08</v>
      </c>
      <c r="J1240" s="93"/>
      <c r="K1240" s="94">
        <v>42009</v>
      </c>
      <c r="L1240" s="39">
        <v>1317698</v>
      </c>
      <c r="P1240" s="78">
        <v>59083527000170</v>
      </c>
    </row>
    <row r="1241" spans="2:16" ht="13.5" customHeight="1" x14ac:dyDescent="0.2">
      <c r="B1241" s="100" t="s">
        <v>30</v>
      </c>
      <c r="C1241" s="92" t="s">
        <v>172</v>
      </c>
      <c r="D1241" s="78">
        <v>59083527000170</v>
      </c>
      <c r="E1241" s="92" t="str">
        <f t="shared" si="19"/>
        <v>59.083.527/0001-70</v>
      </c>
      <c r="F1241" s="99" t="str">
        <f>VLOOKUP(P1241,[1]Plan1!$B$2:$L$546,4,0)&amp;", "&amp;VLOOKUP(P1241,[1]Plan1!$B$2:$L$546,5,0)&amp;", "&amp;VLOOKUP(P1241,[1]Plan1!$B$2:$L$546,6,0)&amp;", "&amp;VLOOKUP(P1241,[1]Plan1!$B$2:$L$546,7,0)&amp;", "&amp;VLOOKUP(P1241,[1]Plan1!$B$2:$L$546,8,0)&amp;", "&amp;VLOOKUP(P1241,[1]Plan1!$B$2:$L$546,9,0)&amp;", CEP "&amp;VLOOKUP(P1241,[1]Plan1!$B$2:$L$546,10,0)&amp;", "&amp;VLOOKUP(P1241,[1]Plan1!$B$2:$L$546,11,0)</f>
        <v>AV NOSSA SENHORA DE FATIMA , 126, , CIDADE ARACILIA , GUARULHOS , SP, CEP 07.250-060 , BR</v>
      </c>
      <c r="G1241" s="92" t="s">
        <v>2654</v>
      </c>
      <c r="H1241" s="92" t="s">
        <v>1680</v>
      </c>
      <c r="I1241" s="101">
        <v>125.56</v>
      </c>
      <c r="J1241" s="93"/>
      <c r="K1241" s="94">
        <v>42009</v>
      </c>
      <c r="L1241" s="39">
        <v>1317699</v>
      </c>
      <c r="P1241" s="78">
        <v>59083527000170</v>
      </c>
    </row>
    <row r="1242" spans="2:16" ht="13.5" customHeight="1" x14ac:dyDescent="0.2">
      <c r="B1242" s="100" t="s">
        <v>30</v>
      </c>
      <c r="C1242" s="92" t="s">
        <v>172</v>
      </c>
      <c r="D1242" s="78">
        <v>59083527000170</v>
      </c>
      <c r="E1242" s="92" t="str">
        <f t="shared" si="19"/>
        <v>59.083.527/0001-70</v>
      </c>
      <c r="F1242" s="99" t="str">
        <f>VLOOKUP(P1242,[1]Plan1!$B$2:$L$546,4,0)&amp;", "&amp;VLOOKUP(P1242,[1]Plan1!$B$2:$L$546,5,0)&amp;", "&amp;VLOOKUP(P1242,[1]Plan1!$B$2:$L$546,6,0)&amp;", "&amp;VLOOKUP(P1242,[1]Plan1!$B$2:$L$546,7,0)&amp;", "&amp;VLOOKUP(P1242,[1]Plan1!$B$2:$L$546,8,0)&amp;", "&amp;VLOOKUP(P1242,[1]Plan1!$B$2:$L$546,9,0)&amp;", CEP "&amp;VLOOKUP(P1242,[1]Plan1!$B$2:$L$546,10,0)&amp;", "&amp;VLOOKUP(P1242,[1]Plan1!$B$2:$L$546,11,0)</f>
        <v>AV NOSSA SENHORA DE FATIMA , 126, , CIDADE ARACILIA , GUARULHOS , SP, CEP 07.250-060 , BR</v>
      </c>
      <c r="G1242" s="92" t="s">
        <v>2654</v>
      </c>
      <c r="H1242" s="92" t="s">
        <v>1681</v>
      </c>
      <c r="I1242" s="101">
        <v>116.22</v>
      </c>
      <c r="J1242" s="93"/>
      <c r="K1242" s="94">
        <v>42009</v>
      </c>
      <c r="L1242" s="39">
        <v>1317701</v>
      </c>
      <c r="P1242" s="78">
        <v>59083527000170</v>
      </c>
    </row>
    <row r="1243" spans="2:16" ht="13.5" customHeight="1" x14ac:dyDescent="0.2">
      <c r="B1243" s="100" t="s">
        <v>30</v>
      </c>
      <c r="C1243" s="92" t="s">
        <v>172</v>
      </c>
      <c r="D1243" s="78">
        <v>59083527000170</v>
      </c>
      <c r="E1243" s="92" t="str">
        <f t="shared" si="19"/>
        <v>59.083.527/0001-70</v>
      </c>
      <c r="F1243" s="99" t="str">
        <f>VLOOKUP(P1243,[1]Plan1!$B$2:$L$546,4,0)&amp;", "&amp;VLOOKUP(P1243,[1]Plan1!$B$2:$L$546,5,0)&amp;", "&amp;VLOOKUP(P1243,[1]Plan1!$B$2:$L$546,6,0)&amp;", "&amp;VLOOKUP(P1243,[1]Plan1!$B$2:$L$546,7,0)&amp;", "&amp;VLOOKUP(P1243,[1]Plan1!$B$2:$L$546,8,0)&amp;", "&amp;VLOOKUP(P1243,[1]Plan1!$B$2:$L$546,9,0)&amp;", CEP "&amp;VLOOKUP(P1243,[1]Plan1!$B$2:$L$546,10,0)&amp;", "&amp;VLOOKUP(P1243,[1]Plan1!$B$2:$L$546,11,0)</f>
        <v>AV NOSSA SENHORA DE FATIMA , 126, , CIDADE ARACILIA , GUARULHOS , SP, CEP 07.250-060 , BR</v>
      </c>
      <c r="G1243" s="92" t="s">
        <v>2654</v>
      </c>
      <c r="H1243" s="92" t="s">
        <v>1682</v>
      </c>
      <c r="I1243" s="101">
        <v>100.12</v>
      </c>
      <c r="J1243" s="93"/>
      <c r="K1243" s="94">
        <v>42009</v>
      </c>
      <c r="L1243" s="39">
        <v>1317702</v>
      </c>
      <c r="P1243" s="78">
        <v>59083527000170</v>
      </c>
    </row>
    <row r="1244" spans="2:16" ht="13.5" customHeight="1" x14ac:dyDescent="0.2">
      <c r="B1244" s="100" t="s">
        <v>30</v>
      </c>
      <c r="C1244" s="92" t="s">
        <v>172</v>
      </c>
      <c r="D1244" s="78">
        <v>59083527000170</v>
      </c>
      <c r="E1244" s="92" t="str">
        <f t="shared" si="19"/>
        <v>59.083.527/0001-70</v>
      </c>
      <c r="F1244" s="99" t="str">
        <f>VLOOKUP(P1244,[1]Plan1!$B$2:$L$546,4,0)&amp;", "&amp;VLOOKUP(P1244,[1]Plan1!$B$2:$L$546,5,0)&amp;", "&amp;VLOOKUP(P1244,[1]Plan1!$B$2:$L$546,6,0)&amp;", "&amp;VLOOKUP(P1244,[1]Plan1!$B$2:$L$546,7,0)&amp;", "&amp;VLOOKUP(P1244,[1]Plan1!$B$2:$L$546,8,0)&amp;", "&amp;VLOOKUP(P1244,[1]Plan1!$B$2:$L$546,9,0)&amp;", CEP "&amp;VLOOKUP(P1244,[1]Plan1!$B$2:$L$546,10,0)&amp;", "&amp;VLOOKUP(P1244,[1]Plan1!$B$2:$L$546,11,0)</f>
        <v>AV NOSSA SENHORA DE FATIMA , 126, , CIDADE ARACILIA , GUARULHOS , SP, CEP 07.250-060 , BR</v>
      </c>
      <c r="G1244" s="92" t="s">
        <v>2654</v>
      </c>
      <c r="H1244" s="92" t="s">
        <v>1683</v>
      </c>
      <c r="I1244" s="101">
        <v>169.07</v>
      </c>
      <c r="J1244" s="93"/>
      <c r="K1244" s="94">
        <v>42009</v>
      </c>
      <c r="L1244" s="39">
        <v>1317703</v>
      </c>
      <c r="P1244" s="78">
        <v>59083527000170</v>
      </c>
    </row>
    <row r="1245" spans="2:16" ht="13.5" customHeight="1" x14ac:dyDescent="0.2">
      <c r="B1245" s="100" t="s">
        <v>30</v>
      </c>
      <c r="C1245" s="92" t="s">
        <v>172</v>
      </c>
      <c r="D1245" s="78">
        <v>59083527000170</v>
      </c>
      <c r="E1245" s="92" t="str">
        <f t="shared" si="19"/>
        <v>59.083.527/0001-70</v>
      </c>
      <c r="F1245" s="99" t="str">
        <f>VLOOKUP(P1245,[1]Plan1!$B$2:$L$546,4,0)&amp;", "&amp;VLOOKUP(P1245,[1]Plan1!$B$2:$L$546,5,0)&amp;", "&amp;VLOOKUP(P1245,[1]Plan1!$B$2:$L$546,6,0)&amp;", "&amp;VLOOKUP(P1245,[1]Plan1!$B$2:$L$546,7,0)&amp;", "&amp;VLOOKUP(P1245,[1]Plan1!$B$2:$L$546,8,0)&amp;", "&amp;VLOOKUP(P1245,[1]Plan1!$B$2:$L$546,9,0)&amp;", CEP "&amp;VLOOKUP(P1245,[1]Plan1!$B$2:$L$546,10,0)&amp;", "&amp;VLOOKUP(P1245,[1]Plan1!$B$2:$L$546,11,0)</f>
        <v>AV NOSSA SENHORA DE FATIMA , 126, , CIDADE ARACILIA , GUARULHOS , SP, CEP 07.250-060 , BR</v>
      </c>
      <c r="G1245" s="92" t="s">
        <v>2654</v>
      </c>
      <c r="H1245" s="92" t="s">
        <v>1684</v>
      </c>
      <c r="I1245" s="101">
        <v>52.04</v>
      </c>
      <c r="J1245" s="93"/>
      <c r="K1245" s="94">
        <v>42009</v>
      </c>
      <c r="L1245" s="39">
        <v>1317704</v>
      </c>
      <c r="P1245" s="78">
        <v>59083527000170</v>
      </c>
    </row>
    <row r="1246" spans="2:16" ht="13.5" customHeight="1" x14ac:dyDescent="0.2">
      <c r="B1246" s="100" t="s">
        <v>30</v>
      </c>
      <c r="C1246" s="92" t="s">
        <v>172</v>
      </c>
      <c r="D1246" s="78">
        <v>59083527000170</v>
      </c>
      <c r="E1246" s="92" t="str">
        <f t="shared" si="19"/>
        <v>59.083.527/0001-70</v>
      </c>
      <c r="F1246" s="99" t="str">
        <f>VLOOKUP(P1246,[1]Plan1!$B$2:$L$546,4,0)&amp;", "&amp;VLOOKUP(P1246,[1]Plan1!$B$2:$L$546,5,0)&amp;", "&amp;VLOOKUP(P1246,[1]Plan1!$B$2:$L$546,6,0)&amp;", "&amp;VLOOKUP(P1246,[1]Plan1!$B$2:$L$546,7,0)&amp;", "&amp;VLOOKUP(P1246,[1]Plan1!$B$2:$L$546,8,0)&amp;", "&amp;VLOOKUP(P1246,[1]Plan1!$B$2:$L$546,9,0)&amp;", CEP "&amp;VLOOKUP(P1246,[1]Plan1!$B$2:$L$546,10,0)&amp;", "&amp;VLOOKUP(P1246,[1]Plan1!$B$2:$L$546,11,0)</f>
        <v>AV NOSSA SENHORA DE FATIMA , 126, , CIDADE ARACILIA , GUARULHOS , SP, CEP 07.250-060 , BR</v>
      </c>
      <c r="G1246" s="92" t="s">
        <v>2654</v>
      </c>
      <c r="H1246" s="92" t="s">
        <v>1685</v>
      </c>
      <c r="I1246" s="101">
        <v>113</v>
      </c>
      <c r="J1246" s="93"/>
      <c r="K1246" s="94">
        <v>42009</v>
      </c>
      <c r="L1246" s="39">
        <v>1317705</v>
      </c>
      <c r="P1246" s="78">
        <v>59083527000170</v>
      </c>
    </row>
    <row r="1247" spans="2:16" ht="13.5" customHeight="1" x14ac:dyDescent="0.2">
      <c r="B1247" s="100" t="s">
        <v>30</v>
      </c>
      <c r="C1247" s="92" t="s">
        <v>172</v>
      </c>
      <c r="D1247" s="78">
        <v>59083527000170</v>
      </c>
      <c r="E1247" s="92" t="str">
        <f t="shared" si="19"/>
        <v>59.083.527/0001-70</v>
      </c>
      <c r="F1247" s="99" t="str">
        <f>VLOOKUP(P1247,[1]Plan1!$B$2:$L$546,4,0)&amp;", "&amp;VLOOKUP(P1247,[1]Plan1!$B$2:$L$546,5,0)&amp;", "&amp;VLOOKUP(P1247,[1]Plan1!$B$2:$L$546,6,0)&amp;", "&amp;VLOOKUP(P1247,[1]Plan1!$B$2:$L$546,7,0)&amp;", "&amp;VLOOKUP(P1247,[1]Plan1!$B$2:$L$546,8,0)&amp;", "&amp;VLOOKUP(P1247,[1]Plan1!$B$2:$L$546,9,0)&amp;", CEP "&amp;VLOOKUP(P1247,[1]Plan1!$B$2:$L$546,10,0)&amp;", "&amp;VLOOKUP(P1247,[1]Plan1!$B$2:$L$546,11,0)</f>
        <v>AV NOSSA SENHORA DE FATIMA , 126, , CIDADE ARACILIA , GUARULHOS , SP, CEP 07.250-060 , BR</v>
      </c>
      <c r="G1247" s="92" t="s">
        <v>2654</v>
      </c>
      <c r="H1247" s="92" t="s">
        <v>1686</v>
      </c>
      <c r="I1247" s="101">
        <v>93.32</v>
      </c>
      <c r="J1247" s="93"/>
      <c r="K1247" s="94">
        <v>42009</v>
      </c>
      <c r="L1247" s="39">
        <v>1317706</v>
      </c>
      <c r="P1247" s="78">
        <v>59083527000170</v>
      </c>
    </row>
    <row r="1248" spans="2:16" ht="13.5" customHeight="1" x14ac:dyDescent="0.2">
      <c r="B1248" s="100" t="s">
        <v>30</v>
      </c>
      <c r="C1248" s="92" t="s">
        <v>172</v>
      </c>
      <c r="D1248" s="78">
        <v>59083527000170</v>
      </c>
      <c r="E1248" s="92" t="str">
        <f t="shared" si="19"/>
        <v>59.083.527/0001-70</v>
      </c>
      <c r="F1248" s="99" t="str">
        <f>VLOOKUP(P1248,[1]Plan1!$B$2:$L$546,4,0)&amp;", "&amp;VLOOKUP(P1248,[1]Plan1!$B$2:$L$546,5,0)&amp;", "&amp;VLOOKUP(P1248,[1]Plan1!$B$2:$L$546,6,0)&amp;", "&amp;VLOOKUP(P1248,[1]Plan1!$B$2:$L$546,7,0)&amp;", "&amp;VLOOKUP(P1248,[1]Plan1!$B$2:$L$546,8,0)&amp;", "&amp;VLOOKUP(P1248,[1]Plan1!$B$2:$L$546,9,0)&amp;", CEP "&amp;VLOOKUP(P1248,[1]Plan1!$B$2:$L$546,10,0)&amp;", "&amp;VLOOKUP(P1248,[1]Plan1!$B$2:$L$546,11,0)</f>
        <v>AV NOSSA SENHORA DE FATIMA , 126, , CIDADE ARACILIA , GUARULHOS , SP, CEP 07.250-060 , BR</v>
      </c>
      <c r="G1248" s="92" t="s">
        <v>2654</v>
      </c>
      <c r="H1248" s="92" t="s">
        <v>1687</v>
      </c>
      <c r="I1248" s="101">
        <v>85.49</v>
      </c>
      <c r="J1248" s="93"/>
      <c r="K1248" s="94">
        <v>42009</v>
      </c>
      <c r="L1248" s="39">
        <v>1317707</v>
      </c>
      <c r="P1248" s="78">
        <v>59083527000170</v>
      </c>
    </row>
    <row r="1249" spans="2:16" ht="13.5" customHeight="1" x14ac:dyDescent="0.2">
      <c r="B1249" s="100" t="s">
        <v>30</v>
      </c>
      <c r="C1249" s="92" t="s">
        <v>172</v>
      </c>
      <c r="D1249" s="78">
        <v>59083527000170</v>
      </c>
      <c r="E1249" s="92" t="str">
        <f t="shared" si="19"/>
        <v>59.083.527/0001-70</v>
      </c>
      <c r="F1249" s="99" t="str">
        <f>VLOOKUP(P1249,[1]Plan1!$B$2:$L$546,4,0)&amp;", "&amp;VLOOKUP(P1249,[1]Plan1!$B$2:$L$546,5,0)&amp;", "&amp;VLOOKUP(P1249,[1]Plan1!$B$2:$L$546,6,0)&amp;", "&amp;VLOOKUP(P1249,[1]Plan1!$B$2:$L$546,7,0)&amp;", "&amp;VLOOKUP(P1249,[1]Plan1!$B$2:$L$546,8,0)&amp;", "&amp;VLOOKUP(P1249,[1]Plan1!$B$2:$L$546,9,0)&amp;", CEP "&amp;VLOOKUP(P1249,[1]Plan1!$B$2:$L$546,10,0)&amp;", "&amp;VLOOKUP(P1249,[1]Plan1!$B$2:$L$546,11,0)</f>
        <v>AV NOSSA SENHORA DE FATIMA , 126, , CIDADE ARACILIA , GUARULHOS , SP, CEP 07.250-060 , BR</v>
      </c>
      <c r="G1249" s="92" t="s">
        <v>2654</v>
      </c>
      <c r="H1249" s="92" t="s">
        <v>1688</v>
      </c>
      <c r="I1249" s="101">
        <v>84.07</v>
      </c>
      <c r="J1249" s="93"/>
      <c r="K1249" s="94">
        <v>42009</v>
      </c>
      <c r="L1249" s="39">
        <v>1317708</v>
      </c>
      <c r="P1249" s="78">
        <v>59083527000170</v>
      </c>
    </row>
    <row r="1250" spans="2:16" ht="13.5" customHeight="1" x14ac:dyDescent="0.2">
      <c r="B1250" s="100" t="s">
        <v>30</v>
      </c>
      <c r="C1250" s="92" t="s">
        <v>172</v>
      </c>
      <c r="D1250" s="78">
        <v>59083527000170</v>
      </c>
      <c r="E1250" s="92" t="str">
        <f t="shared" si="19"/>
        <v>59.083.527/0001-70</v>
      </c>
      <c r="F1250" s="99" t="str">
        <f>VLOOKUP(P1250,[1]Plan1!$B$2:$L$546,4,0)&amp;", "&amp;VLOOKUP(P1250,[1]Plan1!$B$2:$L$546,5,0)&amp;", "&amp;VLOOKUP(P1250,[1]Plan1!$B$2:$L$546,6,0)&amp;", "&amp;VLOOKUP(P1250,[1]Plan1!$B$2:$L$546,7,0)&amp;", "&amp;VLOOKUP(P1250,[1]Plan1!$B$2:$L$546,8,0)&amp;", "&amp;VLOOKUP(P1250,[1]Plan1!$B$2:$L$546,9,0)&amp;", CEP "&amp;VLOOKUP(P1250,[1]Plan1!$B$2:$L$546,10,0)&amp;", "&amp;VLOOKUP(P1250,[1]Plan1!$B$2:$L$546,11,0)</f>
        <v>AV NOSSA SENHORA DE FATIMA , 126, , CIDADE ARACILIA , GUARULHOS , SP, CEP 07.250-060 , BR</v>
      </c>
      <c r="G1250" s="92" t="s">
        <v>2654</v>
      </c>
      <c r="H1250" s="92" t="s">
        <v>1689</v>
      </c>
      <c r="I1250" s="101">
        <v>83.88</v>
      </c>
      <c r="J1250" s="93"/>
      <c r="K1250" s="94">
        <v>42009</v>
      </c>
      <c r="L1250" s="39">
        <v>1317709</v>
      </c>
      <c r="P1250" s="78">
        <v>59083527000170</v>
      </c>
    </row>
    <row r="1251" spans="2:16" ht="13.5" customHeight="1" x14ac:dyDescent="0.2">
      <c r="B1251" s="100" t="s">
        <v>30</v>
      </c>
      <c r="C1251" s="92" t="s">
        <v>172</v>
      </c>
      <c r="D1251" s="78">
        <v>59083527000170</v>
      </c>
      <c r="E1251" s="92" t="str">
        <f t="shared" si="19"/>
        <v>59.083.527/0001-70</v>
      </c>
      <c r="F1251" s="99" t="str">
        <f>VLOOKUP(P1251,[1]Plan1!$B$2:$L$546,4,0)&amp;", "&amp;VLOOKUP(P1251,[1]Plan1!$B$2:$L$546,5,0)&amp;", "&amp;VLOOKUP(P1251,[1]Plan1!$B$2:$L$546,6,0)&amp;", "&amp;VLOOKUP(P1251,[1]Plan1!$B$2:$L$546,7,0)&amp;", "&amp;VLOOKUP(P1251,[1]Plan1!$B$2:$L$546,8,0)&amp;", "&amp;VLOOKUP(P1251,[1]Plan1!$B$2:$L$546,9,0)&amp;", CEP "&amp;VLOOKUP(P1251,[1]Plan1!$B$2:$L$546,10,0)&amp;", "&amp;VLOOKUP(P1251,[1]Plan1!$B$2:$L$546,11,0)</f>
        <v>AV NOSSA SENHORA DE FATIMA , 126, , CIDADE ARACILIA , GUARULHOS , SP, CEP 07.250-060 , BR</v>
      </c>
      <c r="G1251" s="92" t="s">
        <v>2654</v>
      </c>
      <c r="H1251" s="92" t="s">
        <v>1690</v>
      </c>
      <c r="I1251" s="101">
        <v>107.83</v>
      </c>
      <c r="J1251" s="93"/>
      <c r="K1251" s="94">
        <v>42009</v>
      </c>
      <c r="L1251" s="39">
        <v>1320853</v>
      </c>
      <c r="P1251" s="78">
        <v>59083527000170</v>
      </c>
    </row>
    <row r="1252" spans="2:16" ht="13.5" customHeight="1" x14ac:dyDescent="0.2">
      <c r="B1252" s="100" t="s">
        <v>30</v>
      </c>
      <c r="C1252" s="92" t="s">
        <v>172</v>
      </c>
      <c r="D1252" s="78">
        <v>59083527000170</v>
      </c>
      <c r="E1252" s="92" t="str">
        <f t="shared" si="19"/>
        <v>59.083.527/0001-70</v>
      </c>
      <c r="F1252" s="99" t="str">
        <f>VLOOKUP(P1252,[1]Plan1!$B$2:$L$546,4,0)&amp;", "&amp;VLOOKUP(P1252,[1]Plan1!$B$2:$L$546,5,0)&amp;", "&amp;VLOOKUP(P1252,[1]Plan1!$B$2:$L$546,6,0)&amp;", "&amp;VLOOKUP(P1252,[1]Plan1!$B$2:$L$546,7,0)&amp;", "&amp;VLOOKUP(P1252,[1]Plan1!$B$2:$L$546,8,0)&amp;", "&amp;VLOOKUP(P1252,[1]Plan1!$B$2:$L$546,9,0)&amp;", CEP "&amp;VLOOKUP(P1252,[1]Plan1!$B$2:$L$546,10,0)&amp;", "&amp;VLOOKUP(P1252,[1]Plan1!$B$2:$L$546,11,0)</f>
        <v>AV NOSSA SENHORA DE FATIMA , 126, , CIDADE ARACILIA , GUARULHOS , SP, CEP 07.250-060 , BR</v>
      </c>
      <c r="G1252" s="92" t="s">
        <v>2654</v>
      </c>
      <c r="H1252" s="92" t="s">
        <v>1691</v>
      </c>
      <c r="I1252" s="101">
        <v>93.84</v>
      </c>
      <c r="J1252" s="93"/>
      <c r="K1252" s="94">
        <v>42060</v>
      </c>
      <c r="L1252" s="39">
        <v>1321326</v>
      </c>
      <c r="P1252" s="78">
        <v>59083527000170</v>
      </c>
    </row>
    <row r="1253" spans="2:16" ht="13.5" customHeight="1" x14ac:dyDescent="0.2">
      <c r="B1253" s="100" t="s">
        <v>30</v>
      </c>
      <c r="C1253" s="92" t="s">
        <v>172</v>
      </c>
      <c r="D1253" s="78">
        <v>59083527000170</v>
      </c>
      <c r="E1253" s="92" t="str">
        <f t="shared" si="19"/>
        <v>59.083.527/0001-70</v>
      </c>
      <c r="F1253" s="99" t="str">
        <f>VLOOKUP(P1253,[1]Plan1!$B$2:$L$546,4,0)&amp;", "&amp;VLOOKUP(P1253,[1]Plan1!$B$2:$L$546,5,0)&amp;", "&amp;VLOOKUP(P1253,[1]Plan1!$B$2:$L$546,6,0)&amp;", "&amp;VLOOKUP(P1253,[1]Plan1!$B$2:$L$546,7,0)&amp;", "&amp;VLOOKUP(P1253,[1]Plan1!$B$2:$L$546,8,0)&amp;", "&amp;VLOOKUP(P1253,[1]Plan1!$B$2:$L$546,9,0)&amp;", CEP "&amp;VLOOKUP(P1253,[1]Plan1!$B$2:$L$546,10,0)&amp;", "&amp;VLOOKUP(P1253,[1]Plan1!$B$2:$L$546,11,0)</f>
        <v>AV NOSSA SENHORA DE FATIMA , 126, , CIDADE ARACILIA , GUARULHOS , SP, CEP 07.250-060 , BR</v>
      </c>
      <c r="G1253" s="92" t="s">
        <v>2654</v>
      </c>
      <c r="H1253" s="92" t="s">
        <v>1692</v>
      </c>
      <c r="I1253" s="101">
        <v>76.48</v>
      </c>
      <c r="J1253" s="93"/>
      <c r="K1253" s="94">
        <v>42060</v>
      </c>
      <c r="L1253" s="39">
        <v>1321327</v>
      </c>
      <c r="P1253" s="78">
        <v>59083527000170</v>
      </c>
    </row>
    <row r="1254" spans="2:16" ht="13.5" customHeight="1" x14ac:dyDescent="0.2">
      <c r="B1254" s="100" t="s">
        <v>30</v>
      </c>
      <c r="C1254" s="92" t="s">
        <v>172</v>
      </c>
      <c r="D1254" s="78">
        <v>59083527000170</v>
      </c>
      <c r="E1254" s="92" t="str">
        <f t="shared" si="19"/>
        <v>59.083.527/0001-70</v>
      </c>
      <c r="F1254" s="99" t="str">
        <f>VLOOKUP(P1254,[1]Plan1!$B$2:$L$546,4,0)&amp;", "&amp;VLOOKUP(P1254,[1]Plan1!$B$2:$L$546,5,0)&amp;", "&amp;VLOOKUP(P1254,[1]Plan1!$B$2:$L$546,6,0)&amp;", "&amp;VLOOKUP(P1254,[1]Plan1!$B$2:$L$546,7,0)&amp;", "&amp;VLOOKUP(P1254,[1]Plan1!$B$2:$L$546,8,0)&amp;", "&amp;VLOOKUP(P1254,[1]Plan1!$B$2:$L$546,9,0)&amp;", CEP "&amp;VLOOKUP(P1254,[1]Plan1!$B$2:$L$546,10,0)&amp;", "&amp;VLOOKUP(P1254,[1]Plan1!$B$2:$L$546,11,0)</f>
        <v>AV NOSSA SENHORA DE FATIMA , 126, , CIDADE ARACILIA , GUARULHOS , SP, CEP 07.250-060 , BR</v>
      </c>
      <c r="G1254" s="92" t="s">
        <v>2654</v>
      </c>
      <c r="H1254" s="92" t="s">
        <v>1693</v>
      </c>
      <c r="I1254" s="101">
        <v>169.07</v>
      </c>
      <c r="J1254" s="93"/>
      <c r="K1254" s="94">
        <v>42060</v>
      </c>
      <c r="L1254" s="39">
        <v>1321328</v>
      </c>
      <c r="P1254" s="78">
        <v>59083527000170</v>
      </c>
    </row>
    <row r="1255" spans="2:16" ht="13.5" customHeight="1" x14ac:dyDescent="0.2">
      <c r="B1255" s="100" t="s">
        <v>30</v>
      </c>
      <c r="C1255" s="92" t="s">
        <v>172</v>
      </c>
      <c r="D1255" s="78">
        <v>59083527000170</v>
      </c>
      <c r="E1255" s="92" t="str">
        <f t="shared" si="19"/>
        <v>59.083.527/0001-70</v>
      </c>
      <c r="F1255" s="99" t="str">
        <f>VLOOKUP(P1255,[1]Plan1!$B$2:$L$546,4,0)&amp;", "&amp;VLOOKUP(P1255,[1]Plan1!$B$2:$L$546,5,0)&amp;", "&amp;VLOOKUP(P1255,[1]Plan1!$B$2:$L$546,6,0)&amp;", "&amp;VLOOKUP(P1255,[1]Plan1!$B$2:$L$546,7,0)&amp;", "&amp;VLOOKUP(P1255,[1]Plan1!$B$2:$L$546,8,0)&amp;", "&amp;VLOOKUP(P1255,[1]Plan1!$B$2:$L$546,9,0)&amp;", CEP "&amp;VLOOKUP(P1255,[1]Plan1!$B$2:$L$546,10,0)&amp;", "&amp;VLOOKUP(P1255,[1]Plan1!$B$2:$L$546,11,0)</f>
        <v>AV NOSSA SENHORA DE FATIMA , 126, , CIDADE ARACILIA , GUARULHOS , SP, CEP 07.250-060 , BR</v>
      </c>
      <c r="G1255" s="92" t="s">
        <v>2654</v>
      </c>
      <c r="H1255" s="92" t="s">
        <v>1694</v>
      </c>
      <c r="I1255" s="101">
        <v>52.03</v>
      </c>
      <c r="J1255" s="93"/>
      <c r="K1255" s="94">
        <v>42060</v>
      </c>
      <c r="L1255" s="39">
        <v>1321329</v>
      </c>
      <c r="P1255" s="78">
        <v>59083527000170</v>
      </c>
    </row>
    <row r="1256" spans="2:16" ht="13.5" customHeight="1" x14ac:dyDescent="0.2">
      <c r="B1256" s="100" t="s">
        <v>30</v>
      </c>
      <c r="C1256" s="92" t="s">
        <v>172</v>
      </c>
      <c r="D1256" s="78">
        <v>59083527000170</v>
      </c>
      <c r="E1256" s="92" t="str">
        <f t="shared" si="19"/>
        <v>59.083.527/0001-70</v>
      </c>
      <c r="F1256" s="99" t="str">
        <f>VLOOKUP(P1256,[1]Plan1!$B$2:$L$546,4,0)&amp;", "&amp;VLOOKUP(P1256,[1]Plan1!$B$2:$L$546,5,0)&amp;", "&amp;VLOOKUP(P1256,[1]Plan1!$B$2:$L$546,6,0)&amp;", "&amp;VLOOKUP(P1256,[1]Plan1!$B$2:$L$546,7,0)&amp;", "&amp;VLOOKUP(P1256,[1]Plan1!$B$2:$L$546,8,0)&amp;", "&amp;VLOOKUP(P1256,[1]Plan1!$B$2:$L$546,9,0)&amp;", CEP "&amp;VLOOKUP(P1256,[1]Plan1!$B$2:$L$546,10,0)&amp;", "&amp;VLOOKUP(P1256,[1]Plan1!$B$2:$L$546,11,0)</f>
        <v>AV NOSSA SENHORA DE FATIMA , 126, , CIDADE ARACILIA , GUARULHOS , SP, CEP 07.250-060 , BR</v>
      </c>
      <c r="G1256" s="92" t="s">
        <v>2654</v>
      </c>
      <c r="H1256" s="92" t="s">
        <v>1695</v>
      </c>
      <c r="I1256" s="101">
        <v>58.47</v>
      </c>
      <c r="J1256" s="93"/>
      <c r="K1256" s="94">
        <v>42060</v>
      </c>
      <c r="L1256" s="39">
        <v>1321330</v>
      </c>
      <c r="P1256" s="78">
        <v>59083527000170</v>
      </c>
    </row>
    <row r="1257" spans="2:16" ht="13.5" customHeight="1" x14ac:dyDescent="0.2">
      <c r="B1257" s="100" t="s">
        <v>30</v>
      </c>
      <c r="C1257" s="92" t="s">
        <v>172</v>
      </c>
      <c r="D1257" s="78">
        <v>59083527000170</v>
      </c>
      <c r="E1257" s="92" t="str">
        <f t="shared" si="19"/>
        <v>59.083.527/0001-70</v>
      </c>
      <c r="F1257" s="99" t="str">
        <f>VLOOKUP(P1257,[1]Plan1!$B$2:$L$546,4,0)&amp;", "&amp;VLOOKUP(P1257,[1]Plan1!$B$2:$L$546,5,0)&amp;", "&amp;VLOOKUP(P1257,[1]Plan1!$B$2:$L$546,6,0)&amp;", "&amp;VLOOKUP(P1257,[1]Plan1!$B$2:$L$546,7,0)&amp;", "&amp;VLOOKUP(P1257,[1]Plan1!$B$2:$L$546,8,0)&amp;", "&amp;VLOOKUP(P1257,[1]Plan1!$B$2:$L$546,9,0)&amp;", CEP "&amp;VLOOKUP(P1257,[1]Plan1!$B$2:$L$546,10,0)&amp;", "&amp;VLOOKUP(P1257,[1]Plan1!$B$2:$L$546,11,0)</f>
        <v>AV NOSSA SENHORA DE FATIMA , 126, , CIDADE ARACILIA , GUARULHOS , SP, CEP 07.250-060 , BR</v>
      </c>
      <c r="G1257" s="92" t="s">
        <v>2654</v>
      </c>
      <c r="H1257" s="92" t="s">
        <v>1696</v>
      </c>
      <c r="I1257" s="101">
        <v>236.73</v>
      </c>
      <c r="J1257" s="93"/>
      <c r="K1257" s="94">
        <v>42060</v>
      </c>
      <c r="L1257" s="39">
        <v>1321331</v>
      </c>
      <c r="P1257" s="78">
        <v>59083527000170</v>
      </c>
    </row>
    <row r="1258" spans="2:16" ht="13.5" customHeight="1" x14ac:dyDescent="0.2">
      <c r="B1258" s="100" t="s">
        <v>30</v>
      </c>
      <c r="C1258" s="92" t="s">
        <v>172</v>
      </c>
      <c r="D1258" s="78">
        <v>59083527000170</v>
      </c>
      <c r="E1258" s="92" t="str">
        <f t="shared" si="19"/>
        <v>59.083.527/0001-70</v>
      </c>
      <c r="F1258" s="99" t="str">
        <f>VLOOKUP(P1258,[1]Plan1!$B$2:$L$546,4,0)&amp;", "&amp;VLOOKUP(P1258,[1]Plan1!$B$2:$L$546,5,0)&amp;", "&amp;VLOOKUP(P1258,[1]Plan1!$B$2:$L$546,6,0)&amp;", "&amp;VLOOKUP(P1258,[1]Plan1!$B$2:$L$546,7,0)&amp;", "&amp;VLOOKUP(P1258,[1]Plan1!$B$2:$L$546,8,0)&amp;", "&amp;VLOOKUP(P1258,[1]Plan1!$B$2:$L$546,9,0)&amp;", CEP "&amp;VLOOKUP(P1258,[1]Plan1!$B$2:$L$546,10,0)&amp;", "&amp;VLOOKUP(P1258,[1]Plan1!$B$2:$L$546,11,0)</f>
        <v>AV NOSSA SENHORA DE FATIMA , 126, , CIDADE ARACILIA , GUARULHOS , SP, CEP 07.250-060 , BR</v>
      </c>
      <c r="G1258" s="92" t="s">
        <v>2654</v>
      </c>
      <c r="H1258" s="92" t="s">
        <v>1697</v>
      </c>
      <c r="I1258" s="101">
        <v>140.85</v>
      </c>
      <c r="J1258" s="93"/>
      <c r="K1258" s="94">
        <v>42060</v>
      </c>
      <c r="L1258" s="39">
        <v>1321332</v>
      </c>
      <c r="P1258" s="78">
        <v>59083527000170</v>
      </c>
    </row>
    <row r="1259" spans="2:16" ht="13.5" customHeight="1" x14ac:dyDescent="0.2">
      <c r="B1259" s="100" t="s">
        <v>30</v>
      </c>
      <c r="C1259" s="92" t="s">
        <v>172</v>
      </c>
      <c r="D1259" s="78">
        <v>59083527000170</v>
      </c>
      <c r="E1259" s="92" t="str">
        <f t="shared" si="19"/>
        <v>59.083.527/0001-70</v>
      </c>
      <c r="F1259" s="99" t="str">
        <f>VLOOKUP(P1259,[1]Plan1!$B$2:$L$546,4,0)&amp;", "&amp;VLOOKUP(P1259,[1]Plan1!$B$2:$L$546,5,0)&amp;", "&amp;VLOOKUP(P1259,[1]Plan1!$B$2:$L$546,6,0)&amp;", "&amp;VLOOKUP(P1259,[1]Plan1!$B$2:$L$546,7,0)&amp;", "&amp;VLOOKUP(P1259,[1]Plan1!$B$2:$L$546,8,0)&amp;", "&amp;VLOOKUP(P1259,[1]Plan1!$B$2:$L$546,9,0)&amp;", CEP "&amp;VLOOKUP(P1259,[1]Plan1!$B$2:$L$546,10,0)&amp;", "&amp;VLOOKUP(P1259,[1]Plan1!$B$2:$L$546,11,0)</f>
        <v>AV NOSSA SENHORA DE FATIMA , 126, , CIDADE ARACILIA , GUARULHOS , SP, CEP 07.250-060 , BR</v>
      </c>
      <c r="G1259" s="92" t="s">
        <v>2654</v>
      </c>
      <c r="H1259" s="92" t="s">
        <v>1698</v>
      </c>
      <c r="I1259" s="101">
        <v>76.17</v>
      </c>
      <c r="J1259" s="93"/>
      <c r="K1259" s="94">
        <v>42060</v>
      </c>
      <c r="L1259" s="39">
        <v>1327261</v>
      </c>
      <c r="P1259" s="78">
        <v>59083527000170</v>
      </c>
    </row>
    <row r="1260" spans="2:16" ht="13.5" customHeight="1" x14ac:dyDescent="0.2">
      <c r="B1260" s="100" t="s">
        <v>30</v>
      </c>
      <c r="C1260" s="92" t="s">
        <v>172</v>
      </c>
      <c r="D1260" s="78">
        <v>59083527000170</v>
      </c>
      <c r="E1260" s="92" t="str">
        <f t="shared" si="19"/>
        <v>59.083.527/0001-70</v>
      </c>
      <c r="F1260" s="99" t="str">
        <f>VLOOKUP(P1260,[1]Plan1!$B$2:$L$546,4,0)&amp;", "&amp;VLOOKUP(P1260,[1]Plan1!$B$2:$L$546,5,0)&amp;", "&amp;VLOOKUP(P1260,[1]Plan1!$B$2:$L$546,6,0)&amp;", "&amp;VLOOKUP(P1260,[1]Plan1!$B$2:$L$546,7,0)&amp;", "&amp;VLOOKUP(P1260,[1]Plan1!$B$2:$L$546,8,0)&amp;", "&amp;VLOOKUP(P1260,[1]Plan1!$B$2:$L$546,9,0)&amp;", CEP "&amp;VLOOKUP(P1260,[1]Plan1!$B$2:$L$546,10,0)&amp;", "&amp;VLOOKUP(P1260,[1]Plan1!$B$2:$L$546,11,0)</f>
        <v>AV NOSSA SENHORA DE FATIMA , 126, , CIDADE ARACILIA , GUARULHOS , SP, CEP 07.250-060 , BR</v>
      </c>
      <c r="G1260" s="92" t="s">
        <v>2654</v>
      </c>
      <c r="H1260" s="92" t="s">
        <v>1699</v>
      </c>
      <c r="I1260" s="101">
        <v>198.99</v>
      </c>
      <c r="J1260" s="93"/>
      <c r="K1260" s="94">
        <v>42060</v>
      </c>
      <c r="L1260" s="39">
        <v>1327262</v>
      </c>
      <c r="P1260" s="78">
        <v>59083527000170</v>
      </c>
    </row>
    <row r="1261" spans="2:16" ht="13.5" customHeight="1" x14ac:dyDescent="0.2">
      <c r="B1261" s="100" t="s">
        <v>30</v>
      </c>
      <c r="C1261" s="92" t="s">
        <v>172</v>
      </c>
      <c r="D1261" s="78">
        <v>59083527000170</v>
      </c>
      <c r="E1261" s="92" t="str">
        <f t="shared" si="19"/>
        <v>59.083.527/0001-70</v>
      </c>
      <c r="F1261" s="99" t="str">
        <f>VLOOKUP(P1261,[1]Plan1!$B$2:$L$546,4,0)&amp;", "&amp;VLOOKUP(P1261,[1]Plan1!$B$2:$L$546,5,0)&amp;", "&amp;VLOOKUP(P1261,[1]Plan1!$B$2:$L$546,6,0)&amp;", "&amp;VLOOKUP(P1261,[1]Plan1!$B$2:$L$546,7,0)&amp;", "&amp;VLOOKUP(P1261,[1]Plan1!$B$2:$L$546,8,0)&amp;", "&amp;VLOOKUP(P1261,[1]Plan1!$B$2:$L$546,9,0)&amp;", CEP "&amp;VLOOKUP(P1261,[1]Plan1!$B$2:$L$546,10,0)&amp;", "&amp;VLOOKUP(P1261,[1]Plan1!$B$2:$L$546,11,0)</f>
        <v>AV NOSSA SENHORA DE FATIMA , 126, , CIDADE ARACILIA , GUARULHOS , SP, CEP 07.250-060 , BR</v>
      </c>
      <c r="G1261" s="92" t="s">
        <v>2654</v>
      </c>
      <c r="H1261" s="92" t="s">
        <v>1700</v>
      </c>
      <c r="I1261" s="101">
        <v>84.07</v>
      </c>
      <c r="J1261" s="93"/>
      <c r="K1261" s="94">
        <v>42062</v>
      </c>
      <c r="L1261" s="39">
        <v>1330670</v>
      </c>
      <c r="P1261" s="78">
        <v>59083527000170</v>
      </c>
    </row>
    <row r="1262" spans="2:16" ht="13.5" customHeight="1" x14ac:dyDescent="0.2">
      <c r="B1262" s="100" t="s">
        <v>30</v>
      </c>
      <c r="C1262" s="92" t="s">
        <v>172</v>
      </c>
      <c r="D1262" s="78">
        <v>59083527000170</v>
      </c>
      <c r="E1262" s="92" t="str">
        <f t="shared" si="19"/>
        <v>59.083.527/0001-70</v>
      </c>
      <c r="F1262" s="99" t="str">
        <f>VLOOKUP(P1262,[1]Plan1!$B$2:$L$546,4,0)&amp;", "&amp;VLOOKUP(P1262,[1]Plan1!$B$2:$L$546,5,0)&amp;", "&amp;VLOOKUP(P1262,[1]Plan1!$B$2:$L$546,6,0)&amp;", "&amp;VLOOKUP(P1262,[1]Plan1!$B$2:$L$546,7,0)&amp;", "&amp;VLOOKUP(P1262,[1]Plan1!$B$2:$L$546,8,0)&amp;", "&amp;VLOOKUP(P1262,[1]Plan1!$B$2:$L$546,9,0)&amp;", CEP "&amp;VLOOKUP(P1262,[1]Plan1!$B$2:$L$546,10,0)&amp;", "&amp;VLOOKUP(P1262,[1]Plan1!$B$2:$L$546,11,0)</f>
        <v>AV NOSSA SENHORA DE FATIMA , 126, , CIDADE ARACILIA , GUARULHOS , SP, CEP 07.250-060 , BR</v>
      </c>
      <c r="G1262" s="92" t="s">
        <v>2654</v>
      </c>
      <c r="H1262" s="92" t="s">
        <v>1701</v>
      </c>
      <c r="I1262" s="101">
        <v>51.46</v>
      </c>
      <c r="J1262" s="93"/>
      <c r="K1262" s="94">
        <v>42062</v>
      </c>
      <c r="L1262" s="39">
        <v>1330671</v>
      </c>
      <c r="P1262" s="78">
        <v>59083527000170</v>
      </c>
    </row>
    <row r="1263" spans="2:16" ht="13.5" customHeight="1" x14ac:dyDescent="0.2">
      <c r="B1263" s="100" t="s">
        <v>30</v>
      </c>
      <c r="C1263" s="92" t="s">
        <v>173</v>
      </c>
      <c r="D1263" s="78">
        <v>52611670000490</v>
      </c>
      <c r="E1263" s="92" t="str">
        <f t="shared" si="19"/>
        <v>52.611.670/0004-90</v>
      </c>
      <c r="F1263" s="99" t="str">
        <f>VLOOKUP(P1263,[1]Plan1!$B$2:$L$546,4,0)&amp;", "&amp;VLOOKUP(P1263,[1]Plan1!$B$2:$L$546,5,0)&amp;", "&amp;VLOOKUP(P1263,[1]Plan1!$B$2:$L$546,6,0)&amp;", "&amp;VLOOKUP(P1263,[1]Plan1!$B$2:$L$546,7,0)&amp;", "&amp;VLOOKUP(P1263,[1]Plan1!$B$2:$L$546,8,0)&amp;", "&amp;VLOOKUP(P1263,[1]Plan1!$B$2:$L$546,9,0)&amp;", CEP "&amp;VLOOKUP(P1263,[1]Plan1!$B$2:$L$546,10,0)&amp;", "&amp;VLOOKUP(P1263,[1]Plan1!$B$2:$L$546,11,0)</f>
        <v>R BALSA , 970, , FREGUESIA DO O, SAO PAULO , SP, CEP 02.910-055 , BR</v>
      </c>
      <c r="G1263" s="92" t="s">
        <v>2654</v>
      </c>
      <c r="H1263" s="92" t="s">
        <v>1702</v>
      </c>
      <c r="I1263" s="101">
        <v>300</v>
      </c>
      <c r="J1263" s="93"/>
      <c r="K1263" s="94">
        <v>42075</v>
      </c>
      <c r="L1263" s="39">
        <v>1339474</v>
      </c>
      <c r="P1263" s="78">
        <v>52611670000490</v>
      </c>
    </row>
    <row r="1264" spans="2:16" ht="13.5" customHeight="1" x14ac:dyDescent="0.2">
      <c r="B1264" s="100" t="s">
        <v>30</v>
      </c>
      <c r="C1264" s="92" t="s">
        <v>173</v>
      </c>
      <c r="D1264" s="78">
        <v>52611670000490</v>
      </c>
      <c r="E1264" s="92" t="str">
        <f t="shared" si="19"/>
        <v>52.611.670/0004-90</v>
      </c>
      <c r="F1264" s="99" t="str">
        <f>VLOOKUP(P1264,[1]Plan1!$B$2:$L$546,4,0)&amp;", "&amp;VLOOKUP(P1264,[1]Plan1!$B$2:$L$546,5,0)&amp;", "&amp;VLOOKUP(P1264,[1]Plan1!$B$2:$L$546,6,0)&amp;", "&amp;VLOOKUP(P1264,[1]Plan1!$B$2:$L$546,7,0)&amp;", "&amp;VLOOKUP(P1264,[1]Plan1!$B$2:$L$546,8,0)&amp;", "&amp;VLOOKUP(P1264,[1]Plan1!$B$2:$L$546,9,0)&amp;", CEP "&amp;VLOOKUP(P1264,[1]Plan1!$B$2:$L$546,10,0)&amp;", "&amp;VLOOKUP(P1264,[1]Plan1!$B$2:$L$546,11,0)</f>
        <v>R BALSA , 970, , FREGUESIA DO O, SAO PAULO , SP, CEP 02.910-055 , BR</v>
      </c>
      <c r="G1264" s="92" t="s">
        <v>2654</v>
      </c>
      <c r="H1264" s="92" t="s">
        <v>1703</v>
      </c>
      <c r="I1264" s="101">
        <v>153.06</v>
      </c>
      <c r="J1264" s="93"/>
      <c r="K1264" s="94">
        <v>42082</v>
      </c>
      <c r="L1264" s="39">
        <v>1340678</v>
      </c>
      <c r="P1264" s="78">
        <v>52611670000490</v>
      </c>
    </row>
    <row r="1265" spans="2:16" ht="13.5" customHeight="1" x14ac:dyDescent="0.2">
      <c r="B1265" s="100" t="s">
        <v>30</v>
      </c>
      <c r="C1265" s="92" t="s">
        <v>174</v>
      </c>
      <c r="D1265" s="78">
        <v>89423669001767</v>
      </c>
      <c r="E1265" s="92" t="str">
        <f t="shared" si="19"/>
        <v>89.423.669/0017-67</v>
      </c>
      <c r="F1265" s="99" t="str">
        <f>VLOOKUP(P1265,[1]Plan1!$B$2:$L$546,4,0)&amp;", "&amp;VLOOKUP(P1265,[1]Plan1!$B$2:$L$546,5,0)&amp;", "&amp;VLOOKUP(P1265,[1]Plan1!$B$2:$L$546,6,0)&amp;", "&amp;VLOOKUP(P1265,[1]Plan1!$B$2:$L$546,7,0)&amp;", "&amp;VLOOKUP(P1265,[1]Plan1!$B$2:$L$546,8,0)&amp;", "&amp;VLOOKUP(P1265,[1]Plan1!$B$2:$L$546,9,0)&amp;", CEP "&amp;VLOOKUP(P1265,[1]Plan1!$B$2:$L$546,10,0)&amp;", "&amp;VLOOKUP(P1265,[1]Plan1!$B$2:$L$546,11,0)</f>
        <v>R JACKSON FIGUEIREDO , 119, , VL PAROLIN , CURITIBA , PR, CEP 80.220-430 , BR</v>
      </c>
      <c r="G1265" s="92" t="s">
        <v>2654</v>
      </c>
      <c r="H1265" s="92" t="s">
        <v>1704</v>
      </c>
      <c r="I1265" s="101">
        <v>390</v>
      </c>
      <c r="J1265" s="93"/>
      <c r="K1265" s="94">
        <v>42060</v>
      </c>
      <c r="L1265" s="39">
        <v>1318295</v>
      </c>
      <c r="P1265" s="78">
        <v>89423669001767</v>
      </c>
    </row>
    <row r="1266" spans="2:16" ht="13.5" customHeight="1" x14ac:dyDescent="0.2">
      <c r="B1266" s="100" t="s">
        <v>30</v>
      </c>
      <c r="C1266" s="92" t="s">
        <v>174</v>
      </c>
      <c r="D1266" s="78">
        <v>89423669001767</v>
      </c>
      <c r="E1266" s="92" t="str">
        <f t="shared" si="19"/>
        <v>89.423.669/0017-67</v>
      </c>
      <c r="F1266" s="99" t="str">
        <f>VLOOKUP(P1266,[1]Plan1!$B$2:$L$546,4,0)&amp;", "&amp;VLOOKUP(P1266,[1]Plan1!$B$2:$L$546,5,0)&amp;", "&amp;VLOOKUP(P1266,[1]Plan1!$B$2:$L$546,6,0)&amp;", "&amp;VLOOKUP(P1266,[1]Plan1!$B$2:$L$546,7,0)&amp;", "&amp;VLOOKUP(P1266,[1]Plan1!$B$2:$L$546,8,0)&amp;", "&amp;VLOOKUP(P1266,[1]Plan1!$B$2:$L$546,9,0)&amp;", CEP "&amp;VLOOKUP(P1266,[1]Plan1!$B$2:$L$546,10,0)&amp;", "&amp;VLOOKUP(P1266,[1]Plan1!$B$2:$L$546,11,0)</f>
        <v>R JACKSON FIGUEIREDO , 119, , VL PAROLIN , CURITIBA , PR, CEP 80.220-430 , BR</v>
      </c>
      <c r="G1266" s="92" t="s">
        <v>2654</v>
      </c>
      <c r="H1266" s="92" t="s">
        <v>1705</v>
      </c>
      <c r="I1266" s="101">
        <v>700</v>
      </c>
      <c r="J1266" s="93"/>
      <c r="K1266" s="94">
        <v>42060</v>
      </c>
      <c r="L1266" s="39">
        <v>1319880</v>
      </c>
      <c r="P1266" s="78">
        <v>89423669001767</v>
      </c>
    </row>
    <row r="1267" spans="2:16" ht="13.5" customHeight="1" x14ac:dyDescent="0.2">
      <c r="B1267" s="100" t="s">
        <v>30</v>
      </c>
      <c r="C1267" s="92" t="s">
        <v>175</v>
      </c>
      <c r="D1267" s="78">
        <v>87867545000420</v>
      </c>
      <c r="E1267" s="92" t="str">
        <f t="shared" si="19"/>
        <v>87.867.545/0004-20</v>
      </c>
      <c r="F1267" s="99" t="str">
        <f>VLOOKUP(P1267,[1]Plan1!$B$2:$L$546,4,0)&amp;", "&amp;VLOOKUP(P1267,[1]Plan1!$B$2:$L$546,5,0)&amp;", "&amp;VLOOKUP(P1267,[1]Plan1!$B$2:$L$546,6,0)&amp;", "&amp;VLOOKUP(P1267,[1]Plan1!$B$2:$L$546,7,0)&amp;", "&amp;VLOOKUP(P1267,[1]Plan1!$B$2:$L$546,8,0)&amp;", "&amp;VLOOKUP(P1267,[1]Plan1!$B$2:$L$546,9,0)&amp;", CEP "&amp;VLOOKUP(P1267,[1]Plan1!$B$2:$L$546,10,0)&amp;", "&amp;VLOOKUP(P1267,[1]Plan1!$B$2:$L$546,11,0)</f>
        <v>AV SANTO EXPEDITO , 660, GALPAO5 , PARQUE INDUSTRIAL DO JARDIM SAO GERALDO , GUARULHOS , SP, CEP 07.140-040 , BR</v>
      </c>
      <c r="G1267" s="92" t="s">
        <v>2654</v>
      </c>
      <c r="H1267" s="92" t="s">
        <v>1706</v>
      </c>
      <c r="I1267" s="101">
        <v>65.489999999999995</v>
      </c>
      <c r="J1267" s="93"/>
      <c r="K1267" s="94">
        <v>42093</v>
      </c>
      <c r="L1267" s="39">
        <v>1342664</v>
      </c>
      <c r="P1267" s="78">
        <v>87867545000420</v>
      </c>
    </row>
    <row r="1268" spans="2:16" ht="13.5" customHeight="1" x14ac:dyDescent="0.2">
      <c r="B1268" s="100" t="s">
        <v>30</v>
      </c>
      <c r="C1268" s="92" t="s">
        <v>176</v>
      </c>
      <c r="D1268" s="78">
        <v>59911388000125</v>
      </c>
      <c r="E1268" s="92" t="str">
        <f t="shared" si="19"/>
        <v>59.911.388/0001-25</v>
      </c>
      <c r="F1268" s="99" t="str">
        <f>VLOOKUP(P1268,[1]Plan1!$B$2:$L$546,4,0)&amp;", "&amp;VLOOKUP(P1268,[1]Plan1!$B$2:$L$546,5,0)&amp;", "&amp;VLOOKUP(P1268,[1]Plan1!$B$2:$L$546,6,0)&amp;", "&amp;VLOOKUP(P1268,[1]Plan1!$B$2:$L$546,7,0)&amp;", "&amp;VLOOKUP(P1268,[1]Plan1!$B$2:$L$546,8,0)&amp;", "&amp;VLOOKUP(P1268,[1]Plan1!$B$2:$L$546,9,0)&amp;", CEP "&amp;VLOOKUP(P1268,[1]Plan1!$B$2:$L$546,10,0)&amp;", "&amp;VLOOKUP(P1268,[1]Plan1!$B$2:$L$546,11,0)</f>
        <v>R ANTONIO BARILE, 157, , FUNDACAO, SAO CAETANO DO SUL, SP, CEP 09.520-680 , BR</v>
      </c>
      <c r="G1268" s="92" t="s">
        <v>2654</v>
      </c>
      <c r="H1268" s="92" t="s">
        <v>1707</v>
      </c>
      <c r="I1268" s="101">
        <v>100</v>
      </c>
      <c r="J1268" s="93"/>
      <c r="K1268" s="94">
        <v>42023</v>
      </c>
      <c r="L1268" s="39">
        <v>1319889</v>
      </c>
      <c r="P1268" s="78">
        <v>59911388000125</v>
      </c>
    </row>
    <row r="1269" spans="2:16" ht="13.5" customHeight="1" x14ac:dyDescent="0.2">
      <c r="B1269" s="100" t="s">
        <v>30</v>
      </c>
      <c r="C1269" s="92" t="s">
        <v>176</v>
      </c>
      <c r="D1269" s="78">
        <v>59911388000125</v>
      </c>
      <c r="E1269" s="92" t="str">
        <f t="shared" si="19"/>
        <v>59.911.388/0001-25</v>
      </c>
      <c r="F1269" s="99" t="str">
        <f>VLOOKUP(P1269,[1]Plan1!$B$2:$L$546,4,0)&amp;", "&amp;VLOOKUP(P1269,[1]Plan1!$B$2:$L$546,5,0)&amp;", "&amp;VLOOKUP(P1269,[1]Plan1!$B$2:$L$546,6,0)&amp;", "&amp;VLOOKUP(P1269,[1]Plan1!$B$2:$L$546,7,0)&amp;", "&amp;VLOOKUP(P1269,[1]Plan1!$B$2:$L$546,8,0)&amp;", "&amp;VLOOKUP(P1269,[1]Plan1!$B$2:$L$546,9,0)&amp;", CEP "&amp;VLOOKUP(P1269,[1]Plan1!$B$2:$L$546,10,0)&amp;", "&amp;VLOOKUP(P1269,[1]Plan1!$B$2:$L$546,11,0)</f>
        <v>R ANTONIO BARILE, 157, , FUNDACAO, SAO CAETANO DO SUL, SP, CEP 09.520-680 , BR</v>
      </c>
      <c r="G1269" s="92" t="s">
        <v>2654</v>
      </c>
      <c r="H1269" s="92" t="s">
        <v>1708</v>
      </c>
      <c r="I1269" s="101">
        <v>350</v>
      </c>
      <c r="J1269" s="93"/>
      <c r="K1269" s="94">
        <v>42023</v>
      </c>
      <c r="L1269" s="39">
        <v>1319890</v>
      </c>
      <c r="P1269" s="78">
        <v>59911388000125</v>
      </c>
    </row>
    <row r="1270" spans="2:16" ht="13.5" customHeight="1" x14ac:dyDescent="0.2">
      <c r="B1270" s="100" t="s">
        <v>30</v>
      </c>
      <c r="C1270" s="92" t="s">
        <v>176</v>
      </c>
      <c r="D1270" s="78">
        <v>59911388000125</v>
      </c>
      <c r="E1270" s="92" t="str">
        <f t="shared" si="19"/>
        <v>59.911.388/0001-25</v>
      </c>
      <c r="F1270" s="99" t="str">
        <f>VLOOKUP(P1270,[1]Plan1!$B$2:$L$546,4,0)&amp;", "&amp;VLOOKUP(P1270,[1]Plan1!$B$2:$L$546,5,0)&amp;", "&amp;VLOOKUP(P1270,[1]Plan1!$B$2:$L$546,6,0)&amp;", "&amp;VLOOKUP(P1270,[1]Plan1!$B$2:$L$546,7,0)&amp;", "&amp;VLOOKUP(P1270,[1]Plan1!$B$2:$L$546,8,0)&amp;", "&amp;VLOOKUP(P1270,[1]Plan1!$B$2:$L$546,9,0)&amp;", CEP "&amp;VLOOKUP(P1270,[1]Plan1!$B$2:$L$546,10,0)&amp;", "&amp;VLOOKUP(P1270,[1]Plan1!$B$2:$L$546,11,0)</f>
        <v>R ANTONIO BARILE, 157, , FUNDACAO, SAO CAETANO DO SUL, SP, CEP 09.520-680 , BR</v>
      </c>
      <c r="G1270" s="92" t="s">
        <v>2654</v>
      </c>
      <c r="H1270" s="92" t="s">
        <v>1709</v>
      </c>
      <c r="I1270" s="101">
        <v>200</v>
      </c>
      <c r="J1270" s="93"/>
      <c r="K1270" s="94">
        <v>42023</v>
      </c>
      <c r="L1270" s="39">
        <v>1319891</v>
      </c>
      <c r="P1270" s="78">
        <v>59911388000125</v>
      </c>
    </row>
    <row r="1271" spans="2:16" ht="13.5" customHeight="1" x14ac:dyDescent="0.2">
      <c r="B1271" s="100" t="s">
        <v>30</v>
      </c>
      <c r="C1271" s="92" t="s">
        <v>176</v>
      </c>
      <c r="D1271" s="78">
        <v>59911388000125</v>
      </c>
      <c r="E1271" s="92" t="str">
        <f t="shared" si="19"/>
        <v>59.911.388/0001-25</v>
      </c>
      <c r="F1271" s="99" t="str">
        <f>VLOOKUP(P1271,[1]Plan1!$B$2:$L$546,4,0)&amp;", "&amp;VLOOKUP(P1271,[1]Plan1!$B$2:$L$546,5,0)&amp;", "&amp;VLOOKUP(P1271,[1]Plan1!$B$2:$L$546,6,0)&amp;", "&amp;VLOOKUP(P1271,[1]Plan1!$B$2:$L$546,7,0)&amp;", "&amp;VLOOKUP(P1271,[1]Plan1!$B$2:$L$546,8,0)&amp;", "&amp;VLOOKUP(P1271,[1]Plan1!$B$2:$L$546,9,0)&amp;", CEP "&amp;VLOOKUP(P1271,[1]Plan1!$B$2:$L$546,10,0)&amp;", "&amp;VLOOKUP(P1271,[1]Plan1!$B$2:$L$546,11,0)</f>
        <v>R ANTONIO BARILE, 157, , FUNDACAO, SAO CAETANO DO SUL, SP, CEP 09.520-680 , BR</v>
      </c>
      <c r="G1271" s="92" t="s">
        <v>2654</v>
      </c>
      <c r="H1271" s="92" t="s">
        <v>1710</v>
      </c>
      <c r="I1271" s="101">
        <v>400</v>
      </c>
      <c r="J1271" s="93"/>
      <c r="K1271" s="94">
        <v>42060</v>
      </c>
      <c r="L1271" s="39">
        <v>1325259</v>
      </c>
      <c r="P1271" s="78">
        <v>59911388000125</v>
      </c>
    </row>
    <row r="1272" spans="2:16" ht="13.5" customHeight="1" x14ac:dyDescent="0.2">
      <c r="B1272" s="100" t="s">
        <v>30</v>
      </c>
      <c r="C1272" s="92" t="s">
        <v>176</v>
      </c>
      <c r="D1272" s="78">
        <v>59911388000125</v>
      </c>
      <c r="E1272" s="92" t="str">
        <f t="shared" si="19"/>
        <v>59.911.388/0001-25</v>
      </c>
      <c r="F1272" s="99" t="str">
        <f>VLOOKUP(P1272,[1]Plan1!$B$2:$L$546,4,0)&amp;", "&amp;VLOOKUP(P1272,[1]Plan1!$B$2:$L$546,5,0)&amp;", "&amp;VLOOKUP(P1272,[1]Plan1!$B$2:$L$546,6,0)&amp;", "&amp;VLOOKUP(P1272,[1]Plan1!$B$2:$L$546,7,0)&amp;", "&amp;VLOOKUP(P1272,[1]Plan1!$B$2:$L$546,8,0)&amp;", "&amp;VLOOKUP(P1272,[1]Plan1!$B$2:$L$546,9,0)&amp;", CEP "&amp;VLOOKUP(P1272,[1]Plan1!$B$2:$L$546,10,0)&amp;", "&amp;VLOOKUP(P1272,[1]Plan1!$B$2:$L$546,11,0)</f>
        <v>R ANTONIO BARILE, 157, , FUNDACAO, SAO CAETANO DO SUL, SP, CEP 09.520-680 , BR</v>
      </c>
      <c r="G1272" s="92" t="s">
        <v>2654</v>
      </c>
      <c r="H1272" s="92" t="s">
        <v>1711</v>
      </c>
      <c r="I1272" s="101">
        <v>40</v>
      </c>
      <c r="J1272" s="93"/>
      <c r="K1272" s="94">
        <v>42065</v>
      </c>
      <c r="L1272" s="39">
        <v>1337318</v>
      </c>
      <c r="P1272" s="78">
        <v>59911388000125</v>
      </c>
    </row>
    <row r="1273" spans="2:16" ht="13.5" customHeight="1" x14ac:dyDescent="0.2">
      <c r="B1273" s="100" t="s">
        <v>30</v>
      </c>
      <c r="C1273" s="92" t="s">
        <v>176</v>
      </c>
      <c r="D1273" s="78">
        <v>59911388000125</v>
      </c>
      <c r="E1273" s="92" t="str">
        <f t="shared" si="19"/>
        <v>59.911.388/0001-25</v>
      </c>
      <c r="F1273" s="99" t="str">
        <f>VLOOKUP(P1273,[1]Plan1!$B$2:$L$546,4,0)&amp;", "&amp;VLOOKUP(P1273,[1]Plan1!$B$2:$L$546,5,0)&amp;", "&amp;VLOOKUP(P1273,[1]Plan1!$B$2:$L$546,6,0)&amp;", "&amp;VLOOKUP(P1273,[1]Plan1!$B$2:$L$546,7,0)&amp;", "&amp;VLOOKUP(P1273,[1]Plan1!$B$2:$L$546,8,0)&amp;", "&amp;VLOOKUP(P1273,[1]Plan1!$B$2:$L$546,9,0)&amp;", CEP "&amp;VLOOKUP(P1273,[1]Plan1!$B$2:$L$546,10,0)&amp;", "&amp;VLOOKUP(P1273,[1]Plan1!$B$2:$L$546,11,0)</f>
        <v>R ANTONIO BARILE, 157, , FUNDACAO, SAO CAETANO DO SUL, SP, CEP 09.520-680 , BR</v>
      </c>
      <c r="G1273" s="92" t="s">
        <v>2654</v>
      </c>
      <c r="H1273" s="92" t="s">
        <v>1712</v>
      </c>
      <c r="I1273" s="101">
        <v>300</v>
      </c>
      <c r="J1273" s="93"/>
      <c r="K1273" s="94">
        <v>42065</v>
      </c>
      <c r="L1273" s="39">
        <v>1337319</v>
      </c>
      <c r="P1273" s="78">
        <v>59911388000125</v>
      </c>
    </row>
    <row r="1274" spans="2:16" ht="13.5" customHeight="1" x14ac:dyDescent="0.2">
      <c r="B1274" s="100" t="s">
        <v>30</v>
      </c>
      <c r="C1274" s="92" t="s">
        <v>176</v>
      </c>
      <c r="D1274" s="78">
        <v>59911388000125</v>
      </c>
      <c r="E1274" s="92" t="str">
        <f t="shared" si="19"/>
        <v>59.911.388/0001-25</v>
      </c>
      <c r="F1274" s="99" t="str">
        <f>VLOOKUP(P1274,[1]Plan1!$B$2:$L$546,4,0)&amp;", "&amp;VLOOKUP(P1274,[1]Plan1!$B$2:$L$546,5,0)&amp;", "&amp;VLOOKUP(P1274,[1]Plan1!$B$2:$L$546,6,0)&amp;", "&amp;VLOOKUP(P1274,[1]Plan1!$B$2:$L$546,7,0)&amp;", "&amp;VLOOKUP(P1274,[1]Plan1!$B$2:$L$546,8,0)&amp;", "&amp;VLOOKUP(P1274,[1]Plan1!$B$2:$L$546,9,0)&amp;", CEP "&amp;VLOOKUP(P1274,[1]Plan1!$B$2:$L$546,10,0)&amp;", "&amp;VLOOKUP(P1274,[1]Plan1!$B$2:$L$546,11,0)</f>
        <v>R ANTONIO BARILE, 157, , FUNDACAO, SAO CAETANO DO SUL, SP, CEP 09.520-680 , BR</v>
      </c>
      <c r="G1274" s="92" t="s">
        <v>2654</v>
      </c>
      <c r="H1274" s="92" t="s">
        <v>1713</v>
      </c>
      <c r="I1274" s="101">
        <v>300</v>
      </c>
      <c r="J1274" s="93"/>
      <c r="K1274" s="94">
        <v>42065</v>
      </c>
      <c r="L1274" s="39">
        <v>1337320</v>
      </c>
      <c r="P1274" s="78">
        <v>59911388000125</v>
      </c>
    </row>
    <row r="1275" spans="2:16" ht="13.5" customHeight="1" x14ac:dyDescent="0.2">
      <c r="B1275" s="100" t="s">
        <v>30</v>
      </c>
      <c r="C1275" s="92" t="s">
        <v>177</v>
      </c>
      <c r="D1275" s="78">
        <v>4363243000145</v>
      </c>
      <c r="E1275" s="92" t="str">
        <f t="shared" si="19"/>
        <v>04.363.243/0001-45</v>
      </c>
      <c r="F1275" s="99" t="str">
        <f>VLOOKUP(P1275,[1]Plan1!$B$2:$L$546,4,0)&amp;", "&amp;VLOOKUP(P1275,[1]Plan1!$B$2:$L$546,5,0)&amp;", "&amp;VLOOKUP(P1275,[1]Plan1!$B$2:$L$546,6,0)&amp;", "&amp;VLOOKUP(P1275,[1]Plan1!$B$2:$L$546,7,0)&amp;", "&amp;VLOOKUP(P1275,[1]Plan1!$B$2:$L$546,8,0)&amp;", "&amp;VLOOKUP(P1275,[1]Plan1!$B$2:$L$546,9,0)&amp;", CEP "&amp;VLOOKUP(P1275,[1]Plan1!$B$2:$L$546,10,0)&amp;", "&amp;VLOOKUP(P1275,[1]Plan1!$B$2:$L$546,11,0)</f>
        <v>R QUINTINO BOCAIUVA , 960, , CENTRO, APIUNA, SC, CEP 89.135-000 , BR</v>
      </c>
      <c r="G1275" s="92" t="s">
        <v>2654</v>
      </c>
      <c r="H1275" s="92" t="s">
        <v>1714</v>
      </c>
      <c r="I1275" s="101">
        <v>1426.68</v>
      </c>
      <c r="J1275" s="93"/>
      <c r="K1275" s="94">
        <v>41948</v>
      </c>
      <c r="L1275" s="39">
        <v>1287956</v>
      </c>
      <c r="P1275" s="78">
        <v>4363243000145</v>
      </c>
    </row>
    <row r="1276" spans="2:16" ht="13.5" customHeight="1" x14ac:dyDescent="0.2">
      <c r="B1276" s="100" t="s">
        <v>30</v>
      </c>
      <c r="C1276" s="92" t="s">
        <v>177</v>
      </c>
      <c r="D1276" s="78">
        <v>4363243000145</v>
      </c>
      <c r="E1276" s="92" t="str">
        <f t="shared" si="19"/>
        <v>04.363.243/0001-45</v>
      </c>
      <c r="F1276" s="99" t="str">
        <f>VLOOKUP(P1276,[1]Plan1!$B$2:$L$546,4,0)&amp;", "&amp;VLOOKUP(P1276,[1]Plan1!$B$2:$L$546,5,0)&amp;", "&amp;VLOOKUP(P1276,[1]Plan1!$B$2:$L$546,6,0)&amp;", "&amp;VLOOKUP(P1276,[1]Plan1!$B$2:$L$546,7,0)&amp;", "&amp;VLOOKUP(P1276,[1]Plan1!$B$2:$L$546,8,0)&amp;", "&amp;VLOOKUP(P1276,[1]Plan1!$B$2:$L$546,9,0)&amp;", CEP "&amp;VLOOKUP(P1276,[1]Plan1!$B$2:$L$546,10,0)&amp;", "&amp;VLOOKUP(P1276,[1]Plan1!$B$2:$L$546,11,0)</f>
        <v>R QUINTINO BOCAIUVA , 960, , CENTRO, APIUNA, SC, CEP 89.135-000 , BR</v>
      </c>
      <c r="G1276" s="92" t="s">
        <v>2654</v>
      </c>
      <c r="H1276" s="92" t="s">
        <v>1715</v>
      </c>
      <c r="I1276" s="101">
        <v>1850</v>
      </c>
      <c r="J1276" s="93"/>
      <c r="K1276" s="94">
        <v>41948</v>
      </c>
      <c r="L1276" s="39">
        <v>1287957</v>
      </c>
      <c r="P1276" s="78">
        <v>4363243000145</v>
      </c>
    </row>
    <row r="1277" spans="2:16" ht="13.5" customHeight="1" x14ac:dyDescent="0.2">
      <c r="B1277" s="100" t="s">
        <v>30</v>
      </c>
      <c r="C1277" s="92" t="s">
        <v>177</v>
      </c>
      <c r="D1277" s="78">
        <v>4363243000145</v>
      </c>
      <c r="E1277" s="92" t="str">
        <f t="shared" si="19"/>
        <v>04.363.243/0001-45</v>
      </c>
      <c r="F1277" s="99" t="str">
        <f>VLOOKUP(P1277,[1]Plan1!$B$2:$L$546,4,0)&amp;", "&amp;VLOOKUP(P1277,[1]Plan1!$B$2:$L$546,5,0)&amp;", "&amp;VLOOKUP(P1277,[1]Plan1!$B$2:$L$546,6,0)&amp;", "&amp;VLOOKUP(P1277,[1]Plan1!$B$2:$L$546,7,0)&amp;", "&amp;VLOOKUP(P1277,[1]Plan1!$B$2:$L$546,8,0)&amp;", "&amp;VLOOKUP(P1277,[1]Plan1!$B$2:$L$546,9,0)&amp;", CEP "&amp;VLOOKUP(P1277,[1]Plan1!$B$2:$L$546,10,0)&amp;", "&amp;VLOOKUP(P1277,[1]Plan1!$B$2:$L$546,11,0)</f>
        <v>R QUINTINO BOCAIUVA , 960, , CENTRO, APIUNA, SC, CEP 89.135-000 , BR</v>
      </c>
      <c r="G1277" s="92" t="s">
        <v>2654</v>
      </c>
      <c r="H1277" s="92" t="s">
        <v>1716</v>
      </c>
      <c r="I1277" s="101">
        <v>1550</v>
      </c>
      <c r="J1277" s="93"/>
      <c r="K1277" s="94">
        <v>41948</v>
      </c>
      <c r="L1277" s="39">
        <v>1289391</v>
      </c>
      <c r="P1277" s="78">
        <v>4363243000145</v>
      </c>
    </row>
    <row r="1278" spans="2:16" ht="13.5" customHeight="1" x14ac:dyDescent="0.2">
      <c r="B1278" s="100" t="s">
        <v>30</v>
      </c>
      <c r="C1278" s="92" t="s">
        <v>177</v>
      </c>
      <c r="D1278" s="78">
        <v>4363243000145</v>
      </c>
      <c r="E1278" s="92" t="str">
        <f t="shared" si="19"/>
        <v>04.363.243/0001-45</v>
      </c>
      <c r="F1278" s="99" t="str">
        <f>VLOOKUP(P1278,[1]Plan1!$B$2:$L$546,4,0)&amp;", "&amp;VLOOKUP(P1278,[1]Plan1!$B$2:$L$546,5,0)&amp;", "&amp;VLOOKUP(P1278,[1]Plan1!$B$2:$L$546,6,0)&amp;", "&amp;VLOOKUP(P1278,[1]Plan1!$B$2:$L$546,7,0)&amp;", "&amp;VLOOKUP(P1278,[1]Plan1!$B$2:$L$546,8,0)&amp;", "&amp;VLOOKUP(P1278,[1]Plan1!$B$2:$L$546,9,0)&amp;", CEP "&amp;VLOOKUP(P1278,[1]Plan1!$B$2:$L$546,10,0)&amp;", "&amp;VLOOKUP(P1278,[1]Plan1!$B$2:$L$546,11,0)</f>
        <v>R QUINTINO BOCAIUVA , 960, , CENTRO, APIUNA, SC, CEP 89.135-000 , BR</v>
      </c>
      <c r="G1278" s="92" t="s">
        <v>2654</v>
      </c>
      <c r="H1278" s="92" t="s">
        <v>1717</v>
      </c>
      <c r="I1278" s="101">
        <v>1800</v>
      </c>
      <c r="J1278" s="93"/>
      <c r="K1278" s="94">
        <v>41948</v>
      </c>
      <c r="L1278" s="39">
        <v>1289725</v>
      </c>
      <c r="P1278" s="78">
        <v>4363243000145</v>
      </c>
    </row>
    <row r="1279" spans="2:16" ht="13.5" customHeight="1" x14ac:dyDescent="0.2">
      <c r="B1279" s="100" t="s">
        <v>30</v>
      </c>
      <c r="C1279" s="92" t="s">
        <v>177</v>
      </c>
      <c r="D1279" s="78">
        <v>4363243000226</v>
      </c>
      <c r="E1279" s="92" t="str">
        <f t="shared" si="19"/>
        <v>04.363.243/0002-26</v>
      </c>
      <c r="F1279" s="99" t="str">
        <f>VLOOKUP(P1279,[1]Plan1!$B$2:$L$546,4,0)&amp;", "&amp;VLOOKUP(P1279,[1]Plan1!$B$2:$L$546,5,0)&amp;", "&amp;VLOOKUP(P1279,[1]Plan1!$B$2:$L$546,6,0)&amp;", "&amp;VLOOKUP(P1279,[1]Plan1!$B$2:$L$546,7,0)&amp;", "&amp;VLOOKUP(P1279,[1]Plan1!$B$2:$L$546,8,0)&amp;", "&amp;VLOOKUP(P1279,[1]Plan1!$B$2:$L$546,9,0)&amp;", CEP "&amp;VLOOKUP(P1279,[1]Plan1!$B$2:$L$546,10,0)&amp;", "&amp;VLOOKUP(P1279,[1]Plan1!$B$2:$L$546,11,0)</f>
        <v>AV NOVA CUMBICA, 1387 , , VILA NOVA CUMBICA , GUARULHOS , SP, CEP 07.231-000 , BR</v>
      </c>
      <c r="G1279" s="92" t="s">
        <v>2654</v>
      </c>
      <c r="H1279" s="92" t="s">
        <v>1718</v>
      </c>
      <c r="I1279" s="101">
        <v>1770</v>
      </c>
      <c r="J1279" s="93"/>
      <c r="K1279" s="94">
        <v>41948</v>
      </c>
      <c r="L1279" s="39">
        <v>1289727</v>
      </c>
      <c r="P1279" s="78">
        <v>4363243000226</v>
      </c>
    </row>
    <row r="1280" spans="2:16" ht="13.5" customHeight="1" x14ac:dyDescent="0.2">
      <c r="B1280" s="100" t="s">
        <v>30</v>
      </c>
      <c r="C1280" s="92" t="s">
        <v>178</v>
      </c>
      <c r="D1280" s="78">
        <v>3055587000124</v>
      </c>
      <c r="E1280" s="92" t="str">
        <f t="shared" si="19"/>
        <v>03.055.587/0001-24</v>
      </c>
      <c r="F1280" s="99" t="str">
        <f>VLOOKUP(P1280,[1]Plan1!$B$2:$L$546,4,0)&amp;", "&amp;VLOOKUP(P1280,[1]Plan1!$B$2:$L$546,5,0)&amp;", "&amp;VLOOKUP(P1280,[1]Plan1!$B$2:$L$546,6,0)&amp;", "&amp;VLOOKUP(P1280,[1]Plan1!$B$2:$L$546,7,0)&amp;", "&amp;VLOOKUP(P1280,[1]Plan1!$B$2:$L$546,8,0)&amp;", "&amp;VLOOKUP(P1280,[1]Plan1!$B$2:$L$546,9,0)&amp;", CEP "&amp;VLOOKUP(P1280,[1]Plan1!$B$2:$L$546,10,0)&amp;", "&amp;VLOOKUP(P1280,[1]Plan1!$B$2:$L$546,11,0)</f>
        <v>R 17 DE JULHO , 1611, SALA 01, E 02 , BAIRRO APARECIDA , FLORES DA CUNHA , RS, CEP 95.270-000 , BR</v>
      </c>
      <c r="G1280" s="92" t="s">
        <v>2654</v>
      </c>
      <c r="H1280" s="92" t="s">
        <v>1719</v>
      </c>
      <c r="I1280" s="101">
        <v>6557.04</v>
      </c>
      <c r="J1280" s="93"/>
      <c r="K1280" s="94">
        <v>42100</v>
      </c>
      <c r="L1280" s="39">
        <v>1354118</v>
      </c>
      <c r="P1280" s="78">
        <v>3055587000124</v>
      </c>
    </row>
    <row r="1281" spans="2:16" ht="13.5" customHeight="1" x14ac:dyDescent="0.2">
      <c r="B1281" s="100" t="s">
        <v>30</v>
      </c>
      <c r="C1281" s="92" t="s">
        <v>179</v>
      </c>
      <c r="D1281" s="78">
        <v>11364642000196</v>
      </c>
      <c r="E1281" s="92" t="str">
        <f t="shared" si="19"/>
        <v>11.364.642/0001-96</v>
      </c>
      <c r="F1281" s="99" t="str">
        <f>VLOOKUP(P1281,[1]Plan1!$B$2:$L$546,4,0)&amp;", "&amp;VLOOKUP(P1281,[1]Plan1!$B$2:$L$546,5,0)&amp;", "&amp;VLOOKUP(P1281,[1]Plan1!$B$2:$L$546,6,0)&amp;", "&amp;VLOOKUP(P1281,[1]Plan1!$B$2:$L$546,7,0)&amp;", "&amp;VLOOKUP(P1281,[1]Plan1!$B$2:$L$546,8,0)&amp;", "&amp;VLOOKUP(P1281,[1]Plan1!$B$2:$L$546,9,0)&amp;", CEP "&amp;VLOOKUP(P1281,[1]Plan1!$B$2:$L$546,10,0)&amp;", "&amp;VLOOKUP(P1281,[1]Plan1!$B$2:$L$546,11,0)</f>
        <v>R EDGAR FILTER , 300, , VARZEA , SANTA CRUZ DO SUL , RS, CEP 96.814-150 , BR</v>
      </c>
      <c r="G1281" s="92" t="s">
        <v>2654</v>
      </c>
      <c r="H1281" s="92" t="s">
        <v>1720</v>
      </c>
      <c r="I1281" s="101">
        <v>239.09</v>
      </c>
      <c r="J1281" s="93"/>
      <c r="K1281" s="94">
        <v>42060</v>
      </c>
      <c r="L1281" s="39">
        <v>1317751</v>
      </c>
      <c r="P1281" s="78">
        <v>11364642000196</v>
      </c>
    </row>
    <row r="1282" spans="2:16" ht="13.5" customHeight="1" x14ac:dyDescent="0.2">
      <c r="B1282" s="100" t="s">
        <v>30</v>
      </c>
      <c r="C1282" s="92" t="s">
        <v>180</v>
      </c>
      <c r="D1282" s="78">
        <v>2191966000340</v>
      </c>
      <c r="E1282" s="92" t="str">
        <f t="shared" si="19"/>
        <v>02.191.966/0003-40</v>
      </c>
      <c r="F1282" s="99" t="str">
        <f>VLOOKUP(P1282,[1]Plan1!$B$2:$L$546,4,0)&amp;", "&amp;VLOOKUP(P1282,[1]Plan1!$B$2:$L$546,5,0)&amp;", "&amp;VLOOKUP(P1282,[1]Plan1!$B$2:$L$546,6,0)&amp;", "&amp;VLOOKUP(P1282,[1]Plan1!$B$2:$L$546,7,0)&amp;", "&amp;VLOOKUP(P1282,[1]Plan1!$B$2:$L$546,8,0)&amp;", "&amp;VLOOKUP(P1282,[1]Plan1!$B$2:$L$546,9,0)&amp;", CEP "&amp;VLOOKUP(P1282,[1]Plan1!$B$2:$L$546,10,0)&amp;", "&amp;VLOOKUP(P1282,[1]Plan1!$B$2:$L$546,11,0)</f>
        <v>AV EDUARDO FROES DA MOTA , 970, , TOMBA , FEIRA DE SANTANA , BAHIA, CEP 44.010-002 , BR</v>
      </c>
      <c r="G1282" s="92" t="s">
        <v>2654</v>
      </c>
      <c r="H1282" s="92" t="s">
        <v>1721</v>
      </c>
      <c r="I1282" s="101">
        <v>961</v>
      </c>
      <c r="J1282" s="93"/>
      <c r="K1282" s="94">
        <v>41536</v>
      </c>
      <c r="L1282" s="39">
        <v>1159022</v>
      </c>
      <c r="P1282" s="78">
        <v>2191966000340</v>
      </c>
    </row>
    <row r="1283" spans="2:16" ht="13.5" customHeight="1" x14ac:dyDescent="0.2">
      <c r="B1283" s="100" t="s">
        <v>30</v>
      </c>
      <c r="C1283" s="92" t="s">
        <v>180</v>
      </c>
      <c r="D1283" s="78">
        <v>2191966000340</v>
      </c>
      <c r="E1283" s="92" t="str">
        <f t="shared" si="19"/>
        <v>02.191.966/0003-40</v>
      </c>
      <c r="F1283" s="99" t="str">
        <f>VLOOKUP(P1283,[1]Plan1!$B$2:$L$546,4,0)&amp;", "&amp;VLOOKUP(P1283,[1]Plan1!$B$2:$L$546,5,0)&amp;", "&amp;VLOOKUP(P1283,[1]Plan1!$B$2:$L$546,6,0)&amp;", "&amp;VLOOKUP(P1283,[1]Plan1!$B$2:$L$546,7,0)&amp;", "&amp;VLOOKUP(P1283,[1]Plan1!$B$2:$L$546,8,0)&amp;", "&amp;VLOOKUP(P1283,[1]Plan1!$B$2:$L$546,9,0)&amp;", CEP "&amp;VLOOKUP(P1283,[1]Plan1!$B$2:$L$546,10,0)&amp;", "&amp;VLOOKUP(P1283,[1]Plan1!$B$2:$L$546,11,0)</f>
        <v>AV EDUARDO FROES DA MOTA , 970, , TOMBA , FEIRA DE SANTANA , BAHIA, CEP 44.010-002 , BR</v>
      </c>
      <c r="G1283" s="92" t="s">
        <v>2654</v>
      </c>
      <c r="H1283" s="92" t="s">
        <v>1722</v>
      </c>
      <c r="I1283" s="101">
        <v>961</v>
      </c>
      <c r="J1283" s="93"/>
      <c r="K1283" s="94">
        <v>41536</v>
      </c>
      <c r="L1283" s="39">
        <v>1159023</v>
      </c>
      <c r="P1283" s="78">
        <v>2191966000340</v>
      </c>
    </row>
    <row r="1284" spans="2:16" ht="13.5" customHeight="1" x14ac:dyDescent="0.2">
      <c r="B1284" s="100" t="s">
        <v>30</v>
      </c>
      <c r="C1284" s="92" t="s">
        <v>180</v>
      </c>
      <c r="D1284" s="78">
        <v>2191966000340</v>
      </c>
      <c r="E1284" s="92" t="str">
        <f t="shared" si="19"/>
        <v>02.191.966/0003-40</v>
      </c>
      <c r="F1284" s="99" t="str">
        <f>VLOOKUP(P1284,[1]Plan1!$B$2:$L$546,4,0)&amp;", "&amp;VLOOKUP(P1284,[1]Plan1!$B$2:$L$546,5,0)&amp;", "&amp;VLOOKUP(P1284,[1]Plan1!$B$2:$L$546,6,0)&amp;", "&amp;VLOOKUP(P1284,[1]Plan1!$B$2:$L$546,7,0)&amp;", "&amp;VLOOKUP(P1284,[1]Plan1!$B$2:$L$546,8,0)&amp;", "&amp;VLOOKUP(P1284,[1]Plan1!$B$2:$L$546,9,0)&amp;", CEP "&amp;VLOOKUP(P1284,[1]Plan1!$B$2:$L$546,10,0)&amp;", "&amp;VLOOKUP(P1284,[1]Plan1!$B$2:$L$546,11,0)</f>
        <v>AV EDUARDO FROES DA MOTA , 970, , TOMBA , FEIRA DE SANTANA , BAHIA, CEP 44.010-002 , BR</v>
      </c>
      <c r="G1284" s="92" t="s">
        <v>2654</v>
      </c>
      <c r="H1284" s="92" t="s">
        <v>1723</v>
      </c>
      <c r="I1284" s="101">
        <v>5000</v>
      </c>
      <c r="J1284" s="93"/>
      <c r="K1284" s="94">
        <v>41902</v>
      </c>
      <c r="L1284" s="39">
        <v>1284804</v>
      </c>
      <c r="P1284" s="78">
        <v>2191966000340</v>
      </c>
    </row>
    <row r="1285" spans="2:16" ht="13.5" customHeight="1" x14ac:dyDescent="0.2">
      <c r="B1285" s="100" t="s">
        <v>30</v>
      </c>
      <c r="C1285" s="92" t="s">
        <v>180</v>
      </c>
      <c r="D1285" s="78">
        <v>2191966000340</v>
      </c>
      <c r="E1285" s="92" t="str">
        <f t="shared" si="19"/>
        <v>02.191.966/0003-40</v>
      </c>
      <c r="F1285" s="99" t="str">
        <f>VLOOKUP(P1285,[1]Plan1!$B$2:$L$546,4,0)&amp;", "&amp;VLOOKUP(P1285,[1]Plan1!$B$2:$L$546,5,0)&amp;", "&amp;VLOOKUP(P1285,[1]Plan1!$B$2:$L$546,6,0)&amp;", "&amp;VLOOKUP(P1285,[1]Plan1!$B$2:$L$546,7,0)&amp;", "&amp;VLOOKUP(P1285,[1]Plan1!$B$2:$L$546,8,0)&amp;", "&amp;VLOOKUP(P1285,[1]Plan1!$B$2:$L$546,9,0)&amp;", CEP "&amp;VLOOKUP(P1285,[1]Plan1!$B$2:$L$546,10,0)&amp;", "&amp;VLOOKUP(P1285,[1]Plan1!$B$2:$L$546,11,0)</f>
        <v>AV EDUARDO FROES DA MOTA , 970, , TOMBA , FEIRA DE SANTANA , BAHIA, CEP 44.010-002 , BR</v>
      </c>
      <c r="G1285" s="92" t="s">
        <v>2654</v>
      </c>
      <c r="H1285" s="92" t="s">
        <v>1724</v>
      </c>
      <c r="I1285" s="101">
        <v>5500</v>
      </c>
      <c r="J1285" s="93"/>
      <c r="K1285" s="94">
        <v>42009</v>
      </c>
      <c r="L1285" s="39">
        <v>1309866</v>
      </c>
      <c r="P1285" s="78">
        <v>2191966000340</v>
      </c>
    </row>
    <row r="1286" spans="2:16" ht="13.5" customHeight="1" x14ac:dyDescent="0.2">
      <c r="B1286" s="100" t="s">
        <v>30</v>
      </c>
      <c r="C1286" s="92" t="s">
        <v>180</v>
      </c>
      <c r="D1286" s="78">
        <v>2191966000340</v>
      </c>
      <c r="E1286" s="92" t="str">
        <f t="shared" ref="E1286:E1349" si="20">IF(LEN(P1286),TEXT(P1286,"00"".""000"".""000""/""0000""-""00"),P1286)</f>
        <v>02.191.966/0003-40</v>
      </c>
      <c r="F1286" s="99" t="str">
        <f>VLOOKUP(P1286,[1]Plan1!$B$2:$L$546,4,0)&amp;", "&amp;VLOOKUP(P1286,[1]Plan1!$B$2:$L$546,5,0)&amp;", "&amp;VLOOKUP(P1286,[1]Plan1!$B$2:$L$546,6,0)&amp;", "&amp;VLOOKUP(P1286,[1]Plan1!$B$2:$L$546,7,0)&amp;", "&amp;VLOOKUP(P1286,[1]Plan1!$B$2:$L$546,8,0)&amp;", "&amp;VLOOKUP(P1286,[1]Plan1!$B$2:$L$546,9,0)&amp;", CEP "&amp;VLOOKUP(P1286,[1]Plan1!$B$2:$L$546,10,0)&amp;", "&amp;VLOOKUP(P1286,[1]Plan1!$B$2:$L$546,11,0)</f>
        <v>AV EDUARDO FROES DA MOTA , 970, , TOMBA , FEIRA DE SANTANA , BAHIA, CEP 44.010-002 , BR</v>
      </c>
      <c r="G1286" s="92" t="s">
        <v>2654</v>
      </c>
      <c r="H1286" s="92" t="s">
        <v>1725</v>
      </c>
      <c r="I1286" s="101">
        <v>4200</v>
      </c>
      <c r="J1286" s="93"/>
      <c r="K1286" s="94">
        <v>42009</v>
      </c>
      <c r="L1286" s="39">
        <v>1309867</v>
      </c>
      <c r="P1286" s="78">
        <v>2191966000340</v>
      </c>
    </row>
    <row r="1287" spans="2:16" ht="13.5" customHeight="1" x14ac:dyDescent="0.2">
      <c r="B1287" s="100" t="s">
        <v>30</v>
      </c>
      <c r="C1287" s="92" t="s">
        <v>180</v>
      </c>
      <c r="D1287" s="78">
        <v>2191966000340</v>
      </c>
      <c r="E1287" s="92" t="str">
        <f t="shared" si="20"/>
        <v>02.191.966/0003-40</v>
      </c>
      <c r="F1287" s="99" t="str">
        <f>VLOOKUP(P1287,[1]Plan1!$B$2:$L$546,4,0)&amp;", "&amp;VLOOKUP(P1287,[1]Plan1!$B$2:$L$546,5,0)&amp;", "&amp;VLOOKUP(P1287,[1]Plan1!$B$2:$L$546,6,0)&amp;", "&amp;VLOOKUP(P1287,[1]Plan1!$B$2:$L$546,7,0)&amp;", "&amp;VLOOKUP(P1287,[1]Plan1!$B$2:$L$546,8,0)&amp;", "&amp;VLOOKUP(P1287,[1]Plan1!$B$2:$L$546,9,0)&amp;", CEP "&amp;VLOOKUP(P1287,[1]Plan1!$B$2:$L$546,10,0)&amp;", "&amp;VLOOKUP(P1287,[1]Plan1!$B$2:$L$546,11,0)</f>
        <v>AV EDUARDO FROES DA MOTA , 970, , TOMBA , FEIRA DE SANTANA , BAHIA, CEP 44.010-002 , BR</v>
      </c>
      <c r="G1287" s="92" t="s">
        <v>2654</v>
      </c>
      <c r="H1287" s="92" t="s">
        <v>1726</v>
      </c>
      <c r="I1287" s="101">
        <v>5500</v>
      </c>
      <c r="J1287" s="93"/>
      <c r="K1287" s="94">
        <v>42009</v>
      </c>
      <c r="L1287" s="39">
        <v>1310454</v>
      </c>
      <c r="P1287" s="78">
        <v>2191966000340</v>
      </c>
    </row>
    <row r="1288" spans="2:16" ht="13.5" customHeight="1" x14ac:dyDescent="0.2">
      <c r="B1288" s="100" t="s">
        <v>30</v>
      </c>
      <c r="C1288" s="92" t="s">
        <v>180</v>
      </c>
      <c r="D1288" s="78">
        <v>2191966000340</v>
      </c>
      <c r="E1288" s="92" t="str">
        <f t="shared" si="20"/>
        <v>02.191.966/0003-40</v>
      </c>
      <c r="F1288" s="99" t="str">
        <f>VLOOKUP(P1288,[1]Plan1!$B$2:$L$546,4,0)&amp;", "&amp;VLOOKUP(P1288,[1]Plan1!$B$2:$L$546,5,0)&amp;", "&amp;VLOOKUP(P1288,[1]Plan1!$B$2:$L$546,6,0)&amp;", "&amp;VLOOKUP(P1288,[1]Plan1!$B$2:$L$546,7,0)&amp;", "&amp;VLOOKUP(P1288,[1]Plan1!$B$2:$L$546,8,0)&amp;", "&amp;VLOOKUP(P1288,[1]Plan1!$B$2:$L$546,9,0)&amp;", CEP "&amp;VLOOKUP(P1288,[1]Plan1!$B$2:$L$546,10,0)&amp;", "&amp;VLOOKUP(P1288,[1]Plan1!$B$2:$L$546,11,0)</f>
        <v>AV EDUARDO FROES DA MOTA , 970, , TOMBA , FEIRA DE SANTANA , BAHIA, CEP 44.010-002 , BR</v>
      </c>
      <c r="G1288" s="92" t="s">
        <v>2654</v>
      </c>
      <c r="H1288" s="92" t="s">
        <v>1727</v>
      </c>
      <c r="I1288" s="101">
        <v>3000</v>
      </c>
      <c r="J1288" s="93"/>
      <c r="K1288" s="94">
        <v>42009</v>
      </c>
      <c r="L1288" s="39">
        <v>1310627</v>
      </c>
      <c r="P1288" s="78">
        <v>2191966000340</v>
      </c>
    </row>
    <row r="1289" spans="2:16" ht="13.5" customHeight="1" x14ac:dyDescent="0.2">
      <c r="B1289" s="100" t="s">
        <v>30</v>
      </c>
      <c r="C1289" s="92" t="s">
        <v>180</v>
      </c>
      <c r="D1289" s="78">
        <v>2191966000340</v>
      </c>
      <c r="E1289" s="92" t="str">
        <f t="shared" si="20"/>
        <v>02.191.966/0003-40</v>
      </c>
      <c r="F1289" s="99" t="str">
        <f>VLOOKUP(P1289,[1]Plan1!$B$2:$L$546,4,0)&amp;", "&amp;VLOOKUP(P1289,[1]Plan1!$B$2:$L$546,5,0)&amp;", "&amp;VLOOKUP(P1289,[1]Plan1!$B$2:$L$546,6,0)&amp;", "&amp;VLOOKUP(P1289,[1]Plan1!$B$2:$L$546,7,0)&amp;", "&amp;VLOOKUP(P1289,[1]Plan1!$B$2:$L$546,8,0)&amp;", "&amp;VLOOKUP(P1289,[1]Plan1!$B$2:$L$546,9,0)&amp;", CEP "&amp;VLOOKUP(P1289,[1]Plan1!$B$2:$L$546,10,0)&amp;", "&amp;VLOOKUP(P1289,[1]Plan1!$B$2:$L$546,11,0)</f>
        <v>AV EDUARDO FROES DA MOTA , 970, , TOMBA , FEIRA DE SANTANA , BAHIA, CEP 44.010-002 , BR</v>
      </c>
      <c r="G1289" s="92" t="s">
        <v>2654</v>
      </c>
      <c r="H1289" s="92" t="s">
        <v>1728</v>
      </c>
      <c r="I1289" s="101">
        <v>5500</v>
      </c>
      <c r="J1289" s="93"/>
      <c r="K1289" s="94">
        <v>42009</v>
      </c>
      <c r="L1289" s="39">
        <v>1310456</v>
      </c>
      <c r="P1289" s="78">
        <v>2191966000340</v>
      </c>
    </row>
    <row r="1290" spans="2:16" ht="13.5" customHeight="1" x14ac:dyDescent="0.2">
      <c r="B1290" s="100" t="s">
        <v>30</v>
      </c>
      <c r="C1290" s="92" t="s">
        <v>180</v>
      </c>
      <c r="D1290" s="78">
        <v>2191966000340</v>
      </c>
      <c r="E1290" s="92" t="str">
        <f t="shared" si="20"/>
        <v>02.191.966/0003-40</v>
      </c>
      <c r="F1290" s="99" t="str">
        <f>VLOOKUP(P1290,[1]Plan1!$B$2:$L$546,4,0)&amp;", "&amp;VLOOKUP(P1290,[1]Plan1!$B$2:$L$546,5,0)&amp;", "&amp;VLOOKUP(P1290,[1]Plan1!$B$2:$L$546,6,0)&amp;", "&amp;VLOOKUP(P1290,[1]Plan1!$B$2:$L$546,7,0)&amp;", "&amp;VLOOKUP(P1290,[1]Plan1!$B$2:$L$546,8,0)&amp;", "&amp;VLOOKUP(P1290,[1]Plan1!$B$2:$L$546,9,0)&amp;", CEP "&amp;VLOOKUP(P1290,[1]Plan1!$B$2:$L$546,10,0)&amp;", "&amp;VLOOKUP(P1290,[1]Plan1!$B$2:$L$546,11,0)</f>
        <v>AV EDUARDO FROES DA MOTA , 970, , TOMBA , FEIRA DE SANTANA , BAHIA, CEP 44.010-002 , BR</v>
      </c>
      <c r="G1290" s="92" t="s">
        <v>2654</v>
      </c>
      <c r="H1290" s="92" t="s">
        <v>1729</v>
      </c>
      <c r="I1290" s="101">
        <v>3500</v>
      </c>
      <c r="J1290" s="93"/>
      <c r="K1290" s="94">
        <v>42060</v>
      </c>
      <c r="L1290" s="39">
        <v>1327259</v>
      </c>
      <c r="P1290" s="78">
        <v>2191966000340</v>
      </c>
    </row>
    <row r="1291" spans="2:16" ht="13.5" customHeight="1" x14ac:dyDescent="0.2">
      <c r="B1291" s="100" t="s">
        <v>30</v>
      </c>
      <c r="C1291" s="92" t="s">
        <v>180</v>
      </c>
      <c r="D1291" s="78">
        <v>2191966000340</v>
      </c>
      <c r="E1291" s="92" t="str">
        <f t="shared" si="20"/>
        <v>02.191.966/0003-40</v>
      </c>
      <c r="F1291" s="99" t="str">
        <f>VLOOKUP(P1291,[1]Plan1!$B$2:$L$546,4,0)&amp;", "&amp;VLOOKUP(P1291,[1]Plan1!$B$2:$L$546,5,0)&amp;", "&amp;VLOOKUP(P1291,[1]Plan1!$B$2:$L$546,6,0)&amp;", "&amp;VLOOKUP(P1291,[1]Plan1!$B$2:$L$546,7,0)&amp;", "&amp;VLOOKUP(P1291,[1]Plan1!$B$2:$L$546,8,0)&amp;", "&amp;VLOOKUP(P1291,[1]Plan1!$B$2:$L$546,9,0)&amp;", CEP "&amp;VLOOKUP(P1291,[1]Plan1!$B$2:$L$546,10,0)&amp;", "&amp;VLOOKUP(P1291,[1]Plan1!$B$2:$L$546,11,0)</f>
        <v>AV EDUARDO FROES DA MOTA , 970, , TOMBA , FEIRA DE SANTANA , BAHIA, CEP 44.010-002 , BR</v>
      </c>
      <c r="G1291" s="92" t="s">
        <v>2654</v>
      </c>
      <c r="H1291" s="92" t="s">
        <v>1730</v>
      </c>
      <c r="I1291" s="101">
        <v>5000</v>
      </c>
      <c r="J1291" s="93"/>
      <c r="K1291" s="94">
        <v>42061</v>
      </c>
      <c r="L1291" s="39">
        <v>1344797</v>
      </c>
      <c r="P1291" s="78">
        <v>2191966000340</v>
      </c>
    </row>
    <row r="1292" spans="2:16" ht="13.5" customHeight="1" x14ac:dyDescent="0.2">
      <c r="B1292" s="100" t="s">
        <v>30</v>
      </c>
      <c r="C1292" s="92" t="s">
        <v>180</v>
      </c>
      <c r="D1292" s="78">
        <v>2191966000340</v>
      </c>
      <c r="E1292" s="92" t="str">
        <f t="shared" si="20"/>
        <v>02.191.966/0003-40</v>
      </c>
      <c r="F1292" s="99" t="str">
        <f>VLOOKUP(P1292,[1]Plan1!$B$2:$L$546,4,0)&amp;", "&amp;VLOOKUP(P1292,[1]Plan1!$B$2:$L$546,5,0)&amp;", "&amp;VLOOKUP(P1292,[1]Plan1!$B$2:$L$546,6,0)&amp;", "&amp;VLOOKUP(P1292,[1]Plan1!$B$2:$L$546,7,0)&amp;", "&amp;VLOOKUP(P1292,[1]Plan1!$B$2:$L$546,8,0)&amp;", "&amp;VLOOKUP(P1292,[1]Plan1!$B$2:$L$546,9,0)&amp;", CEP "&amp;VLOOKUP(P1292,[1]Plan1!$B$2:$L$546,10,0)&amp;", "&amp;VLOOKUP(P1292,[1]Plan1!$B$2:$L$546,11,0)</f>
        <v>AV EDUARDO FROES DA MOTA , 970, , TOMBA , FEIRA DE SANTANA , BAHIA, CEP 44.010-002 , BR</v>
      </c>
      <c r="G1292" s="92" t="s">
        <v>2654</v>
      </c>
      <c r="H1292" s="92" t="s">
        <v>1731</v>
      </c>
      <c r="I1292" s="101">
        <v>6500</v>
      </c>
      <c r="J1292" s="93"/>
      <c r="K1292" s="94">
        <v>42115</v>
      </c>
      <c r="L1292" s="39">
        <v>1345351</v>
      </c>
      <c r="P1292" s="78">
        <v>2191966000340</v>
      </c>
    </row>
    <row r="1293" spans="2:16" ht="13.5" customHeight="1" x14ac:dyDescent="0.2">
      <c r="B1293" s="100" t="s">
        <v>30</v>
      </c>
      <c r="C1293" s="92" t="s">
        <v>180</v>
      </c>
      <c r="D1293" s="78">
        <v>2191966000340</v>
      </c>
      <c r="E1293" s="92" t="str">
        <f t="shared" si="20"/>
        <v>02.191.966/0003-40</v>
      </c>
      <c r="F1293" s="99" t="str">
        <f>VLOOKUP(P1293,[1]Plan1!$B$2:$L$546,4,0)&amp;", "&amp;VLOOKUP(P1293,[1]Plan1!$B$2:$L$546,5,0)&amp;", "&amp;VLOOKUP(P1293,[1]Plan1!$B$2:$L$546,6,0)&amp;", "&amp;VLOOKUP(P1293,[1]Plan1!$B$2:$L$546,7,0)&amp;", "&amp;VLOOKUP(P1293,[1]Plan1!$B$2:$L$546,8,0)&amp;", "&amp;VLOOKUP(P1293,[1]Plan1!$B$2:$L$546,9,0)&amp;", CEP "&amp;VLOOKUP(P1293,[1]Plan1!$B$2:$L$546,10,0)&amp;", "&amp;VLOOKUP(P1293,[1]Plan1!$B$2:$L$546,11,0)</f>
        <v>AV EDUARDO FROES DA MOTA , 970, , TOMBA , FEIRA DE SANTANA , BAHIA, CEP 44.010-002 , BR</v>
      </c>
      <c r="G1293" s="92" t="s">
        <v>2654</v>
      </c>
      <c r="H1293" s="92" t="s">
        <v>1732</v>
      </c>
      <c r="I1293" s="101">
        <v>5000</v>
      </c>
      <c r="J1293" s="93"/>
      <c r="K1293" s="94">
        <v>42116</v>
      </c>
      <c r="L1293" s="39">
        <v>1346370</v>
      </c>
      <c r="P1293" s="78">
        <v>2191966000340</v>
      </c>
    </row>
    <row r="1294" spans="2:16" ht="13.5" customHeight="1" x14ac:dyDescent="0.2">
      <c r="B1294" s="100" t="s">
        <v>30</v>
      </c>
      <c r="C1294" s="92" t="s">
        <v>180</v>
      </c>
      <c r="D1294" s="78">
        <v>2191966000340</v>
      </c>
      <c r="E1294" s="92" t="str">
        <f t="shared" si="20"/>
        <v>02.191.966/0003-40</v>
      </c>
      <c r="F1294" s="99" t="str">
        <f>VLOOKUP(P1294,[1]Plan1!$B$2:$L$546,4,0)&amp;", "&amp;VLOOKUP(P1294,[1]Plan1!$B$2:$L$546,5,0)&amp;", "&amp;VLOOKUP(P1294,[1]Plan1!$B$2:$L$546,6,0)&amp;", "&amp;VLOOKUP(P1294,[1]Plan1!$B$2:$L$546,7,0)&amp;", "&amp;VLOOKUP(P1294,[1]Plan1!$B$2:$L$546,8,0)&amp;", "&amp;VLOOKUP(P1294,[1]Plan1!$B$2:$L$546,9,0)&amp;", CEP "&amp;VLOOKUP(P1294,[1]Plan1!$B$2:$L$546,10,0)&amp;", "&amp;VLOOKUP(P1294,[1]Plan1!$B$2:$L$546,11,0)</f>
        <v>AV EDUARDO FROES DA MOTA , 970, , TOMBA , FEIRA DE SANTANA , BAHIA, CEP 44.010-002 , BR</v>
      </c>
      <c r="G1294" s="92" t="s">
        <v>2654</v>
      </c>
      <c r="H1294" s="92" t="s">
        <v>1733</v>
      </c>
      <c r="I1294" s="101">
        <v>4500</v>
      </c>
      <c r="J1294" s="93"/>
      <c r="K1294" s="94">
        <v>42118</v>
      </c>
      <c r="L1294" s="39">
        <v>1346718</v>
      </c>
      <c r="P1294" s="78">
        <v>2191966000340</v>
      </c>
    </row>
    <row r="1295" spans="2:16" ht="13.5" customHeight="1" x14ac:dyDescent="0.2">
      <c r="B1295" s="100" t="s">
        <v>30</v>
      </c>
      <c r="C1295" s="92" t="s">
        <v>180</v>
      </c>
      <c r="D1295" s="78">
        <v>2191966000340</v>
      </c>
      <c r="E1295" s="92" t="str">
        <f t="shared" si="20"/>
        <v>02.191.966/0003-40</v>
      </c>
      <c r="F1295" s="99" t="str">
        <f>VLOOKUP(P1295,[1]Plan1!$B$2:$L$546,4,0)&amp;", "&amp;VLOOKUP(P1295,[1]Plan1!$B$2:$L$546,5,0)&amp;", "&amp;VLOOKUP(P1295,[1]Plan1!$B$2:$L$546,6,0)&amp;", "&amp;VLOOKUP(P1295,[1]Plan1!$B$2:$L$546,7,0)&amp;", "&amp;VLOOKUP(P1295,[1]Plan1!$B$2:$L$546,8,0)&amp;", "&amp;VLOOKUP(P1295,[1]Plan1!$B$2:$L$546,9,0)&amp;", CEP "&amp;VLOOKUP(P1295,[1]Plan1!$B$2:$L$546,10,0)&amp;", "&amp;VLOOKUP(P1295,[1]Plan1!$B$2:$L$546,11,0)</f>
        <v>AV EDUARDO FROES DA MOTA , 970, , TOMBA , FEIRA DE SANTANA , BAHIA, CEP 44.010-002 , BR</v>
      </c>
      <c r="G1295" s="92" t="s">
        <v>2654</v>
      </c>
      <c r="H1295" s="92" t="s">
        <v>1734</v>
      </c>
      <c r="I1295" s="101">
        <v>6259.5</v>
      </c>
      <c r="J1295" s="93"/>
      <c r="K1295" s="94">
        <v>42118</v>
      </c>
      <c r="L1295" s="39">
        <v>1347508</v>
      </c>
      <c r="P1295" s="78">
        <v>2191966000340</v>
      </c>
    </row>
    <row r="1296" spans="2:16" ht="13.5" customHeight="1" x14ac:dyDescent="0.2">
      <c r="B1296" s="100" t="s">
        <v>30</v>
      </c>
      <c r="C1296" s="92" t="s">
        <v>180</v>
      </c>
      <c r="D1296" s="78">
        <v>2191966000340</v>
      </c>
      <c r="E1296" s="92" t="str">
        <f t="shared" si="20"/>
        <v>02.191.966/0003-40</v>
      </c>
      <c r="F1296" s="99" t="str">
        <f>VLOOKUP(P1296,[1]Plan1!$B$2:$L$546,4,0)&amp;", "&amp;VLOOKUP(P1296,[1]Plan1!$B$2:$L$546,5,0)&amp;", "&amp;VLOOKUP(P1296,[1]Plan1!$B$2:$L$546,6,0)&amp;", "&amp;VLOOKUP(P1296,[1]Plan1!$B$2:$L$546,7,0)&amp;", "&amp;VLOOKUP(P1296,[1]Plan1!$B$2:$L$546,8,0)&amp;", "&amp;VLOOKUP(P1296,[1]Plan1!$B$2:$L$546,9,0)&amp;", CEP "&amp;VLOOKUP(P1296,[1]Plan1!$B$2:$L$546,10,0)&amp;", "&amp;VLOOKUP(P1296,[1]Plan1!$B$2:$L$546,11,0)</f>
        <v>AV EDUARDO FROES DA MOTA , 970, , TOMBA , FEIRA DE SANTANA , BAHIA, CEP 44.010-002 , BR</v>
      </c>
      <c r="G1296" s="92" t="s">
        <v>2654</v>
      </c>
      <c r="H1296" s="92" t="s">
        <v>1735</v>
      </c>
      <c r="I1296" s="101">
        <v>4500</v>
      </c>
      <c r="J1296" s="93"/>
      <c r="K1296" s="94">
        <v>42121</v>
      </c>
      <c r="L1296" s="39">
        <v>1347509</v>
      </c>
      <c r="P1296" s="78">
        <v>2191966000340</v>
      </c>
    </row>
    <row r="1297" spans="2:16" ht="13.5" customHeight="1" x14ac:dyDescent="0.2">
      <c r="B1297" s="100" t="s">
        <v>30</v>
      </c>
      <c r="C1297" s="92" t="s">
        <v>180</v>
      </c>
      <c r="D1297" s="78">
        <v>2191966000340</v>
      </c>
      <c r="E1297" s="92" t="str">
        <f t="shared" si="20"/>
        <v>02.191.966/0003-40</v>
      </c>
      <c r="F1297" s="99" t="str">
        <f>VLOOKUP(P1297,[1]Plan1!$B$2:$L$546,4,0)&amp;", "&amp;VLOOKUP(P1297,[1]Plan1!$B$2:$L$546,5,0)&amp;", "&amp;VLOOKUP(P1297,[1]Plan1!$B$2:$L$546,6,0)&amp;", "&amp;VLOOKUP(P1297,[1]Plan1!$B$2:$L$546,7,0)&amp;", "&amp;VLOOKUP(P1297,[1]Plan1!$B$2:$L$546,8,0)&amp;", "&amp;VLOOKUP(P1297,[1]Plan1!$B$2:$L$546,9,0)&amp;", CEP "&amp;VLOOKUP(P1297,[1]Plan1!$B$2:$L$546,10,0)&amp;", "&amp;VLOOKUP(P1297,[1]Plan1!$B$2:$L$546,11,0)</f>
        <v>AV EDUARDO FROES DA MOTA , 970, , TOMBA , FEIRA DE SANTANA , BAHIA, CEP 44.010-002 , BR</v>
      </c>
      <c r="G1297" s="92" t="s">
        <v>2654</v>
      </c>
      <c r="H1297" s="92" t="s">
        <v>1736</v>
      </c>
      <c r="I1297" s="101">
        <v>2000</v>
      </c>
      <c r="J1297" s="93"/>
      <c r="K1297" s="94">
        <v>42122</v>
      </c>
      <c r="L1297" s="39">
        <v>1348559</v>
      </c>
      <c r="P1297" s="78">
        <v>2191966000340</v>
      </c>
    </row>
    <row r="1298" spans="2:16" ht="13.5" customHeight="1" x14ac:dyDescent="0.2">
      <c r="B1298" s="100" t="s">
        <v>30</v>
      </c>
      <c r="C1298" s="92" t="s">
        <v>180</v>
      </c>
      <c r="D1298" s="78">
        <v>2191966000340</v>
      </c>
      <c r="E1298" s="92" t="str">
        <f t="shared" si="20"/>
        <v>02.191.966/0003-40</v>
      </c>
      <c r="F1298" s="99" t="str">
        <f>VLOOKUP(P1298,[1]Plan1!$B$2:$L$546,4,0)&amp;", "&amp;VLOOKUP(P1298,[1]Plan1!$B$2:$L$546,5,0)&amp;", "&amp;VLOOKUP(P1298,[1]Plan1!$B$2:$L$546,6,0)&amp;", "&amp;VLOOKUP(P1298,[1]Plan1!$B$2:$L$546,7,0)&amp;", "&amp;VLOOKUP(P1298,[1]Plan1!$B$2:$L$546,8,0)&amp;", "&amp;VLOOKUP(P1298,[1]Plan1!$B$2:$L$546,9,0)&amp;", CEP "&amp;VLOOKUP(P1298,[1]Plan1!$B$2:$L$546,10,0)&amp;", "&amp;VLOOKUP(P1298,[1]Plan1!$B$2:$L$546,11,0)</f>
        <v>AV EDUARDO FROES DA MOTA , 970, , TOMBA , FEIRA DE SANTANA , BAHIA, CEP 44.010-002 , BR</v>
      </c>
      <c r="G1298" s="92" t="s">
        <v>2654</v>
      </c>
      <c r="H1298" s="92" t="s">
        <v>1737</v>
      </c>
      <c r="I1298" s="101">
        <v>2600</v>
      </c>
      <c r="J1298" s="93"/>
      <c r="K1298" s="94">
        <v>42124</v>
      </c>
      <c r="L1298" s="39">
        <v>1349675</v>
      </c>
      <c r="P1298" s="78">
        <v>2191966000340</v>
      </c>
    </row>
    <row r="1299" spans="2:16" ht="13.5" customHeight="1" x14ac:dyDescent="0.2">
      <c r="B1299" s="100" t="s">
        <v>30</v>
      </c>
      <c r="C1299" s="92" t="s">
        <v>180</v>
      </c>
      <c r="D1299" s="78">
        <v>2191966000340</v>
      </c>
      <c r="E1299" s="92" t="str">
        <f t="shared" si="20"/>
        <v>02.191.966/0003-40</v>
      </c>
      <c r="F1299" s="99" t="str">
        <f>VLOOKUP(P1299,[1]Plan1!$B$2:$L$546,4,0)&amp;", "&amp;VLOOKUP(P1299,[1]Plan1!$B$2:$L$546,5,0)&amp;", "&amp;VLOOKUP(P1299,[1]Plan1!$B$2:$L$546,6,0)&amp;", "&amp;VLOOKUP(P1299,[1]Plan1!$B$2:$L$546,7,0)&amp;", "&amp;VLOOKUP(P1299,[1]Plan1!$B$2:$L$546,8,0)&amp;", "&amp;VLOOKUP(P1299,[1]Plan1!$B$2:$L$546,9,0)&amp;", CEP "&amp;VLOOKUP(P1299,[1]Plan1!$B$2:$L$546,10,0)&amp;", "&amp;VLOOKUP(P1299,[1]Plan1!$B$2:$L$546,11,0)</f>
        <v>AV EDUARDO FROES DA MOTA , 970, , TOMBA , FEIRA DE SANTANA , BAHIA, CEP 44.010-002 , BR</v>
      </c>
      <c r="G1299" s="92" t="s">
        <v>2654</v>
      </c>
      <c r="H1299" s="92" t="s">
        <v>1738</v>
      </c>
      <c r="I1299" s="101">
        <v>3000</v>
      </c>
      <c r="J1299" s="93"/>
      <c r="K1299" s="94">
        <v>42124</v>
      </c>
      <c r="L1299" s="39">
        <v>1351515</v>
      </c>
      <c r="P1299" s="78">
        <v>2191966000340</v>
      </c>
    </row>
    <row r="1300" spans="2:16" ht="13.5" customHeight="1" x14ac:dyDescent="0.2">
      <c r="B1300" s="100" t="s">
        <v>30</v>
      </c>
      <c r="C1300" s="92" t="s">
        <v>180</v>
      </c>
      <c r="D1300" s="78">
        <v>2191966000340</v>
      </c>
      <c r="E1300" s="92" t="str">
        <f t="shared" si="20"/>
        <v>02.191.966/0003-40</v>
      </c>
      <c r="F1300" s="99" t="str">
        <f>VLOOKUP(P1300,[1]Plan1!$B$2:$L$546,4,0)&amp;", "&amp;VLOOKUP(P1300,[1]Plan1!$B$2:$L$546,5,0)&amp;", "&amp;VLOOKUP(P1300,[1]Plan1!$B$2:$L$546,6,0)&amp;", "&amp;VLOOKUP(P1300,[1]Plan1!$B$2:$L$546,7,0)&amp;", "&amp;VLOOKUP(P1300,[1]Plan1!$B$2:$L$546,8,0)&amp;", "&amp;VLOOKUP(P1300,[1]Plan1!$B$2:$L$546,9,0)&amp;", CEP "&amp;VLOOKUP(P1300,[1]Plan1!$B$2:$L$546,10,0)&amp;", "&amp;VLOOKUP(P1300,[1]Plan1!$B$2:$L$546,11,0)</f>
        <v>AV EDUARDO FROES DA MOTA , 970, , TOMBA , FEIRA DE SANTANA , BAHIA, CEP 44.010-002 , BR</v>
      </c>
      <c r="G1300" s="92" t="s">
        <v>2654</v>
      </c>
      <c r="H1300" s="92" t="s">
        <v>1662</v>
      </c>
      <c r="I1300" s="101">
        <v>528</v>
      </c>
      <c r="J1300" s="93"/>
      <c r="K1300" s="94">
        <v>42124</v>
      </c>
      <c r="L1300" s="39">
        <v>1351516</v>
      </c>
      <c r="P1300" s="78">
        <v>2191966000340</v>
      </c>
    </row>
    <row r="1301" spans="2:16" ht="13.5" customHeight="1" x14ac:dyDescent="0.2">
      <c r="B1301" s="100" t="s">
        <v>30</v>
      </c>
      <c r="C1301" s="92" t="s">
        <v>180</v>
      </c>
      <c r="D1301" s="78">
        <v>2191966000340</v>
      </c>
      <c r="E1301" s="92" t="str">
        <f t="shared" si="20"/>
        <v>02.191.966/0003-40</v>
      </c>
      <c r="F1301" s="99" t="str">
        <f>VLOOKUP(P1301,[1]Plan1!$B$2:$L$546,4,0)&amp;", "&amp;VLOOKUP(P1301,[1]Plan1!$B$2:$L$546,5,0)&amp;", "&amp;VLOOKUP(P1301,[1]Plan1!$B$2:$L$546,6,0)&amp;", "&amp;VLOOKUP(P1301,[1]Plan1!$B$2:$L$546,7,0)&amp;", "&amp;VLOOKUP(P1301,[1]Plan1!$B$2:$L$546,8,0)&amp;", "&amp;VLOOKUP(P1301,[1]Plan1!$B$2:$L$546,9,0)&amp;", CEP "&amp;VLOOKUP(P1301,[1]Plan1!$B$2:$L$546,10,0)&amp;", "&amp;VLOOKUP(P1301,[1]Plan1!$B$2:$L$546,11,0)</f>
        <v>AV EDUARDO FROES DA MOTA , 970, , TOMBA , FEIRA DE SANTANA , BAHIA, CEP 44.010-002 , BR</v>
      </c>
      <c r="G1301" s="92" t="s">
        <v>2654</v>
      </c>
      <c r="H1301" s="92" t="s">
        <v>1663</v>
      </c>
      <c r="I1301" s="101">
        <v>3720</v>
      </c>
      <c r="J1301" s="93"/>
      <c r="K1301" s="94">
        <v>42124</v>
      </c>
      <c r="L1301" s="39">
        <v>1349676</v>
      </c>
      <c r="P1301" s="78">
        <v>2191966000340</v>
      </c>
    </row>
    <row r="1302" spans="2:16" ht="13.5" customHeight="1" x14ac:dyDescent="0.2">
      <c r="B1302" s="100" t="s">
        <v>30</v>
      </c>
      <c r="C1302" s="92" t="s">
        <v>180</v>
      </c>
      <c r="D1302" s="78">
        <v>2191966000340</v>
      </c>
      <c r="E1302" s="92" t="str">
        <f t="shared" si="20"/>
        <v>02.191.966/0003-40</v>
      </c>
      <c r="F1302" s="99" t="str">
        <f>VLOOKUP(P1302,[1]Plan1!$B$2:$L$546,4,0)&amp;", "&amp;VLOOKUP(P1302,[1]Plan1!$B$2:$L$546,5,0)&amp;", "&amp;VLOOKUP(P1302,[1]Plan1!$B$2:$L$546,6,0)&amp;", "&amp;VLOOKUP(P1302,[1]Plan1!$B$2:$L$546,7,0)&amp;", "&amp;VLOOKUP(P1302,[1]Plan1!$B$2:$L$546,8,0)&amp;", "&amp;VLOOKUP(P1302,[1]Plan1!$B$2:$L$546,9,0)&amp;", CEP "&amp;VLOOKUP(P1302,[1]Plan1!$B$2:$L$546,10,0)&amp;", "&amp;VLOOKUP(P1302,[1]Plan1!$B$2:$L$546,11,0)</f>
        <v>AV EDUARDO FROES DA MOTA , 970, , TOMBA , FEIRA DE SANTANA , BAHIA, CEP 44.010-002 , BR</v>
      </c>
      <c r="G1302" s="92" t="s">
        <v>2654</v>
      </c>
      <c r="H1302" s="92" t="s">
        <v>1664</v>
      </c>
      <c r="I1302" s="101">
        <v>500</v>
      </c>
      <c r="J1302" s="93"/>
      <c r="K1302" s="94">
        <v>42124</v>
      </c>
      <c r="L1302" s="39">
        <v>1348891</v>
      </c>
      <c r="P1302" s="78">
        <v>2191966000340</v>
      </c>
    </row>
    <row r="1303" spans="2:16" ht="13.5" customHeight="1" x14ac:dyDescent="0.2">
      <c r="B1303" s="100" t="s">
        <v>30</v>
      </c>
      <c r="C1303" s="92" t="s">
        <v>180</v>
      </c>
      <c r="D1303" s="78">
        <v>2191966000340</v>
      </c>
      <c r="E1303" s="92" t="str">
        <f t="shared" si="20"/>
        <v>02.191.966/0003-40</v>
      </c>
      <c r="F1303" s="99" t="str">
        <f>VLOOKUP(P1303,[1]Plan1!$B$2:$L$546,4,0)&amp;", "&amp;VLOOKUP(P1303,[1]Plan1!$B$2:$L$546,5,0)&amp;", "&amp;VLOOKUP(P1303,[1]Plan1!$B$2:$L$546,6,0)&amp;", "&amp;VLOOKUP(P1303,[1]Plan1!$B$2:$L$546,7,0)&amp;", "&amp;VLOOKUP(P1303,[1]Plan1!$B$2:$L$546,8,0)&amp;", "&amp;VLOOKUP(P1303,[1]Plan1!$B$2:$L$546,9,0)&amp;", CEP "&amp;VLOOKUP(P1303,[1]Plan1!$B$2:$L$546,10,0)&amp;", "&amp;VLOOKUP(P1303,[1]Plan1!$B$2:$L$546,11,0)</f>
        <v>AV EDUARDO FROES DA MOTA , 970, , TOMBA , FEIRA DE SANTANA , BAHIA, CEP 44.010-002 , BR</v>
      </c>
      <c r="G1303" s="92" t="s">
        <v>2654</v>
      </c>
      <c r="H1303" s="92" t="s">
        <v>1739</v>
      </c>
      <c r="I1303" s="101">
        <v>560</v>
      </c>
      <c r="J1303" s="93"/>
      <c r="K1303" s="94">
        <v>42124</v>
      </c>
      <c r="L1303" s="39">
        <v>1348892</v>
      </c>
      <c r="P1303" s="78">
        <v>2191966000340</v>
      </c>
    </row>
    <row r="1304" spans="2:16" ht="13.5" customHeight="1" x14ac:dyDescent="0.2">
      <c r="B1304" s="100" t="s">
        <v>30</v>
      </c>
      <c r="C1304" s="92" t="s">
        <v>180</v>
      </c>
      <c r="D1304" s="78">
        <v>2191966000340</v>
      </c>
      <c r="E1304" s="92" t="str">
        <f t="shared" si="20"/>
        <v>02.191.966/0003-40</v>
      </c>
      <c r="F1304" s="99" t="str">
        <f>VLOOKUP(P1304,[1]Plan1!$B$2:$L$546,4,0)&amp;", "&amp;VLOOKUP(P1304,[1]Plan1!$B$2:$L$546,5,0)&amp;", "&amp;VLOOKUP(P1304,[1]Plan1!$B$2:$L$546,6,0)&amp;", "&amp;VLOOKUP(P1304,[1]Plan1!$B$2:$L$546,7,0)&amp;", "&amp;VLOOKUP(P1304,[1]Plan1!$B$2:$L$546,8,0)&amp;", "&amp;VLOOKUP(P1304,[1]Plan1!$B$2:$L$546,9,0)&amp;", CEP "&amp;VLOOKUP(P1304,[1]Plan1!$B$2:$L$546,10,0)&amp;", "&amp;VLOOKUP(P1304,[1]Plan1!$B$2:$L$546,11,0)</f>
        <v>AV EDUARDO FROES DA MOTA , 970, , TOMBA , FEIRA DE SANTANA , BAHIA, CEP 44.010-002 , BR</v>
      </c>
      <c r="G1304" s="92" t="s">
        <v>2654</v>
      </c>
      <c r="H1304" s="92" t="s">
        <v>1740</v>
      </c>
      <c r="I1304" s="101">
        <v>3000</v>
      </c>
      <c r="J1304" s="93"/>
      <c r="K1304" s="94">
        <v>42128</v>
      </c>
      <c r="L1304" s="39">
        <v>1349677</v>
      </c>
      <c r="P1304" s="78">
        <v>2191966000340</v>
      </c>
    </row>
    <row r="1305" spans="2:16" ht="13.5" customHeight="1" x14ac:dyDescent="0.2">
      <c r="B1305" s="100" t="s">
        <v>30</v>
      </c>
      <c r="C1305" s="92" t="s">
        <v>180</v>
      </c>
      <c r="D1305" s="78">
        <v>2191966000340</v>
      </c>
      <c r="E1305" s="92" t="str">
        <f t="shared" si="20"/>
        <v>02.191.966/0003-40</v>
      </c>
      <c r="F1305" s="99" t="str">
        <f>VLOOKUP(P1305,[1]Plan1!$B$2:$L$546,4,0)&amp;", "&amp;VLOOKUP(P1305,[1]Plan1!$B$2:$L$546,5,0)&amp;", "&amp;VLOOKUP(P1305,[1]Plan1!$B$2:$L$546,6,0)&amp;", "&amp;VLOOKUP(P1305,[1]Plan1!$B$2:$L$546,7,0)&amp;", "&amp;VLOOKUP(P1305,[1]Plan1!$B$2:$L$546,8,0)&amp;", "&amp;VLOOKUP(P1305,[1]Plan1!$B$2:$L$546,9,0)&amp;", CEP "&amp;VLOOKUP(P1305,[1]Plan1!$B$2:$L$546,10,0)&amp;", "&amp;VLOOKUP(P1305,[1]Plan1!$B$2:$L$546,11,0)</f>
        <v>AV EDUARDO FROES DA MOTA , 970, , TOMBA , FEIRA DE SANTANA , BAHIA, CEP 44.010-002 , BR</v>
      </c>
      <c r="G1305" s="92" t="s">
        <v>2654</v>
      </c>
      <c r="H1305" s="92" t="s">
        <v>1741</v>
      </c>
      <c r="I1305" s="101">
        <v>528</v>
      </c>
      <c r="J1305" s="93"/>
      <c r="K1305" s="94">
        <v>42128</v>
      </c>
      <c r="L1305" s="39">
        <v>1348893</v>
      </c>
      <c r="P1305" s="78">
        <v>2191966000340</v>
      </c>
    </row>
    <row r="1306" spans="2:16" ht="13.5" customHeight="1" x14ac:dyDescent="0.2">
      <c r="B1306" s="100" t="s">
        <v>30</v>
      </c>
      <c r="C1306" s="92" t="s">
        <v>180</v>
      </c>
      <c r="D1306" s="78">
        <v>2191966000340</v>
      </c>
      <c r="E1306" s="92" t="str">
        <f t="shared" si="20"/>
        <v>02.191.966/0003-40</v>
      </c>
      <c r="F1306" s="99" t="str">
        <f>VLOOKUP(P1306,[1]Plan1!$B$2:$L$546,4,0)&amp;", "&amp;VLOOKUP(P1306,[1]Plan1!$B$2:$L$546,5,0)&amp;", "&amp;VLOOKUP(P1306,[1]Plan1!$B$2:$L$546,6,0)&amp;", "&amp;VLOOKUP(P1306,[1]Plan1!$B$2:$L$546,7,0)&amp;", "&amp;VLOOKUP(P1306,[1]Plan1!$B$2:$L$546,8,0)&amp;", "&amp;VLOOKUP(P1306,[1]Plan1!$B$2:$L$546,9,0)&amp;", CEP "&amp;VLOOKUP(P1306,[1]Plan1!$B$2:$L$546,10,0)&amp;", "&amp;VLOOKUP(P1306,[1]Plan1!$B$2:$L$546,11,0)</f>
        <v>AV EDUARDO FROES DA MOTA , 970, , TOMBA , FEIRA DE SANTANA , BAHIA, CEP 44.010-002 , BR</v>
      </c>
      <c r="G1306" s="92" t="s">
        <v>2654</v>
      </c>
      <c r="H1306" s="92" t="s">
        <v>1742</v>
      </c>
      <c r="I1306" s="101">
        <v>3500</v>
      </c>
      <c r="J1306" s="93"/>
      <c r="K1306" s="94">
        <v>42128</v>
      </c>
      <c r="L1306" s="39">
        <v>1352059</v>
      </c>
      <c r="P1306" s="78">
        <v>2191966000340</v>
      </c>
    </row>
    <row r="1307" spans="2:16" ht="13.5" customHeight="1" x14ac:dyDescent="0.2">
      <c r="B1307" s="100" t="s">
        <v>30</v>
      </c>
      <c r="C1307" s="92" t="s">
        <v>180</v>
      </c>
      <c r="D1307" s="78">
        <v>2191966000340</v>
      </c>
      <c r="E1307" s="92" t="str">
        <f t="shared" si="20"/>
        <v>02.191.966/0003-40</v>
      </c>
      <c r="F1307" s="99" t="str">
        <f>VLOOKUP(P1307,[1]Plan1!$B$2:$L$546,4,0)&amp;", "&amp;VLOOKUP(P1307,[1]Plan1!$B$2:$L$546,5,0)&amp;", "&amp;VLOOKUP(P1307,[1]Plan1!$B$2:$L$546,6,0)&amp;", "&amp;VLOOKUP(P1307,[1]Plan1!$B$2:$L$546,7,0)&amp;", "&amp;VLOOKUP(P1307,[1]Plan1!$B$2:$L$546,8,0)&amp;", "&amp;VLOOKUP(P1307,[1]Plan1!$B$2:$L$546,9,0)&amp;", CEP "&amp;VLOOKUP(P1307,[1]Plan1!$B$2:$L$546,10,0)&amp;", "&amp;VLOOKUP(P1307,[1]Plan1!$B$2:$L$546,11,0)</f>
        <v>AV EDUARDO FROES DA MOTA , 970, , TOMBA , FEIRA DE SANTANA , BAHIA, CEP 44.010-002 , BR</v>
      </c>
      <c r="G1307" s="92" t="s">
        <v>2654</v>
      </c>
      <c r="H1307" s="92" t="s">
        <v>1743</v>
      </c>
      <c r="I1307" s="101">
        <v>566</v>
      </c>
      <c r="J1307" s="93"/>
      <c r="K1307" s="94">
        <v>42128</v>
      </c>
      <c r="L1307" s="39">
        <v>1351517</v>
      </c>
      <c r="P1307" s="78">
        <v>2191966000340</v>
      </c>
    </row>
    <row r="1308" spans="2:16" ht="13.5" customHeight="1" x14ac:dyDescent="0.2">
      <c r="B1308" s="100" t="s">
        <v>30</v>
      </c>
      <c r="C1308" s="92" t="s">
        <v>180</v>
      </c>
      <c r="D1308" s="78">
        <v>2191966000340</v>
      </c>
      <c r="E1308" s="92" t="str">
        <f t="shared" si="20"/>
        <v>02.191.966/0003-40</v>
      </c>
      <c r="F1308" s="99" t="str">
        <f>VLOOKUP(P1308,[1]Plan1!$B$2:$L$546,4,0)&amp;", "&amp;VLOOKUP(P1308,[1]Plan1!$B$2:$L$546,5,0)&amp;", "&amp;VLOOKUP(P1308,[1]Plan1!$B$2:$L$546,6,0)&amp;", "&amp;VLOOKUP(P1308,[1]Plan1!$B$2:$L$546,7,0)&amp;", "&amp;VLOOKUP(P1308,[1]Plan1!$B$2:$L$546,8,0)&amp;", "&amp;VLOOKUP(P1308,[1]Plan1!$B$2:$L$546,9,0)&amp;", CEP "&amp;VLOOKUP(P1308,[1]Plan1!$B$2:$L$546,10,0)&amp;", "&amp;VLOOKUP(P1308,[1]Plan1!$B$2:$L$546,11,0)</f>
        <v>AV EDUARDO FROES DA MOTA , 970, , TOMBA , FEIRA DE SANTANA , BAHIA, CEP 44.010-002 , BR</v>
      </c>
      <c r="G1308" s="92" t="s">
        <v>2654</v>
      </c>
      <c r="H1308" s="92" t="s">
        <v>1744</v>
      </c>
      <c r="I1308" s="101">
        <v>2600</v>
      </c>
      <c r="J1308" s="93"/>
      <c r="K1308" s="94">
        <v>42128</v>
      </c>
      <c r="L1308" s="39">
        <v>1353349</v>
      </c>
      <c r="P1308" s="78">
        <v>2191966000340</v>
      </c>
    </row>
    <row r="1309" spans="2:16" ht="13.5" customHeight="1" x14ac:dyDescent="0.2">
      <c r="B1309" s="100" t="s">
        <v>30</v>
      </c>
      <c r="C1309" s="92" t="s">
        <v>180</v>
      </c>
      <c r="D1309" s="78">
        <v>2191966000340</v>
      </c>
      <c r="E1309" s="92" t="str">
        <f t="shared" si="20"/>
        <v>02.191.966/0003-40</v>
      </c>
      <c r="F1309" s="99" t="str">
        <f>VLOOKUP(P1309,[1]Plan1!$B$2:$L$546,4,0)&amp;", "&amp;VLOOKUP(P1309,[1]Plan1!$B$2:$L$546,5,0)&amp;", "&amp;VLOOKUP(P1309,[1]Plan1!$B$2:$L$546,6,0)&amp;", "&amp;VLOOKUP(P1309,[1]Plan1!$B$2:$L$546,7,0)&amp;", "&amp;VLOOKUP(P1309,[1]Plan1!$B$2:$L$546,8,0)&amp;", "&amp;VLOOKUP(P1309,[1]Plan1!$B$2:$L$546,9,0)&amp;", CEP "&amp;VLOOKUP(P1309,[1]Plan1!$B$2:$L$546,10,0)&amp;", "&amp;VLOOKUP(P1309,[1]Plan1!$B$2:$L$546,11,0)</f>
        <v>AV EDUARDO FROES DA MOTA , 970, , TOMBA , FEIRA DE SANTANA , BAHIA, CEP 44.010-002 , BR</v>
      </c>
      <c r="G1309" s="92" t="s">
        <v>2654</v>
      </c>
      <c r="H1309" s="92" t="s">
        <v>1745</v>
      </c>
      <c r="I1309" s="101">
        <v>473</v>
      </c>
      <c r="J1309" s="93"/>
      <c r="K1309" s="94">
        <v>42129</v>
      </c>
      <c r="L1309" s="39">
        <v>1349678</v>
      </c>
      <c r="P1309" s="78">
        <v>2191966000340</v>
      </c>
    </row>
    <row r="1310" spans="2:16" ht="13.5" customHeight="1" x14ac:dyDescent="0.2">
      <c r="B1310" s="100" t="s">
        <v>30</v>
      </c>
      <c r="C1310" s="92" t="s">
        <v>180</v>
      </c>
      <c r="D1310" s="78">
        <v>2191966000340</v>
      </c>
      <c r="E1310" s="92" t="str">
        <f t="shared" si="20"/>
        <v>02.191.966/0003-40</v>
      </c>
      <c r="F1310" s="99" t="str">
        <f>VLOOKUP(P1310,[1]Plan1!$B$2:$L$546,4,0)&amp;", "&amp;VLOOKUP(P1310,[1]Plan1!$B$2:$L$546,5,0)&amp;", "&amp;VLOOKUP(P1310,[1]Plan1!$B$2:$L$546,6,0)&amp;", "&amp;VLOOKUP(P1310,[1]Plan1!$B$2:$L$546,7,0)&amp;", "&amp;VLOOKUP(P1310,[1]Plan1!$B$2:$L$546,8,0)&amp;", "&amp;VLOOKUP(P1310,[1]Plan1!$B$2:$L$546,9,0)&amp;", CEP "&amp;VLOOKUP(P1310,[1]Plan1!$B$2:$L$546,10,0)&amp;", "&amp;VLOOKUP(P1310,[1]Plan1!$B$2:$L$546,11,0)</f>
        <v>AV EDUARDO FROES DA MOTA , 970, , TOMBA , FEIRA DE SANTANA , BAHIA, CEP 44.010-002 , BR</v>
      </c>
      <c r="G1310" s="92" t="s">
        <v>2654</v>
      </c>
      <c r="H1310" s="92" t="s">
        <v>1746</v>
      </c>
      <c r="I1310" s="101">
        <v>400</v>
      </c>
      <c r="J1310" s="93"/>
      <c r="K1310" s="94">
        <v>42129</v>
      </c>
      <c r="L1310" s="39">
        <v>1351518</v>
      </c>
      <c r="P1310" s="78">
        <v>2191966000340</v>
      </c>
    </row>
    <row r="1311" spans="2:16" ht="13.5" customHeight="1" x14ac:dyDescent="0.2">
      <c r="B1311" s="100" t="s">
        <v>30</v>
      </c>
      <c r="C1311" s="92" t="s">
        <v>180</v>
      </c>
      <c r="D1311" s="78">
        <v>2191966000340</v>
      </c>
      <c r="E1311" s="92" t="str">
        <f t="shared" si="20"/>
        <v>02.191.966/0003-40</v>
      </c>
      <c r="F1311" s="99" t="str">
        <f>VLOOKUP(P1311,[1]Plan1!$B$2:$L$546,4,0)&amp;", "&amp;VLOOKUP(P1311,[1]Plan1!$B$2:$L$546,5,0)&amp;", "&amp;VLOOKUP(P1311,[1]Plan1!$B$2:$L$546,6,0)&amp;", "&amp;VLOOKUP(P1311,[1]Plan1!$B$2:$L$546,7,0)&amp;", "&amp;VLOOKUP(P1311,[1]Plan1!$B$2:$L$546,8,0)&amp;", "&amp;VLOOKUP(P1311,[1]Plan1!$B$2:$L$546,9,0)&amp;", CEP "&amp;VLOOKUP(P1311,[1]Plan1!$B$2:$L$546,10,0)&amp;", "&amp;VLOOKUP(P1311,[1]Plan1!$B$2:$L$546,11,0)</f>
        <v>AV EDUARDO FROES DA MOTA , 970, , TOMBA , FEIRA DE SANTANA , BAHIA, CEP 44.010-002 , BR</v>
      </c>
      <c r="G1311" s="92" t="s">
        <v>2654</v>
      </c>
      <c r="H1311" s="92" t="s">
        <v>1747</v>
      </c>
      <c r="I1311" s="101">
        <v>4500</v>
      </c>
      <c r="J1311" s="93"/>
      <c r="K1311" s="94">
        <v>42129</v>
      </c>
      <c r="L1311" s="39">
        <v>1349679</v>
      </c>
      <c r="P1311" s="78">
        <v>2191966000340</v>
      </c>
    </row>
    <row r="1312" spans="2:16" ht="13.5" customHeight="1" x14ac:dyDescent="0.2">
      <c r="B1312" s="100" t="s">
        <v>30</v>
      </c>
      <c r="C1312" s="92" t="s">
        <v>180</v>
      </c>
      <c r="D1312" s="78">
        <v>2191966000340</v>
      </c>
      <c r="E1312" s="92" t="str">
        <f t="shared" si="20"/>
        <v>02.191.966/0003-40</v>
      </c>
      <c r="F1312" s="99" t="str">
        <f>VLOOKUP(P1312,[1]Plan1!$B$2:$L$546,4,0)&amp;", "&amp;VLOOKUP(P1312,[1]Plan1!$B$2:$L$546,5,0)&amp;", "&amp;VLOOKUP(P1312,[1]Plan1!$B$2:$L$546,6,0)&amp;", "&amp;VLOOKUP(P1312,[1]Plan1!$B$2:$L$546,7,0)&amp;", "&amp;VLOOKUP(P1312,[1]Plan1!$B$2:$L$546,8,0)&amp;", "&amp;VLOOKUP(P1312,[1]Plan1!$B$2:$L$546,9,0)&amp;", CEP "&amp;VLOOKUP(P1312,[1]Plan1!$B$2:$L$546,10,0)&amp;", "&amp;VLOOKUP(P1312,[1]Plan1!$B$2:$L$546,11,0)</f>
        <v>AV EDUARDO FROES DA MOTA , 970, , TOMBA , FEIRA DE SANTANA , BAHIA, CEP 44.010-002 , BR</v>
      </c>
      <c r="G1312" s="92" t="s">
        <v>2654</v>
      </c>
      <c r="H1312" s="92" t="s">
        <v>1748</v>
      </c>
      <c r="I1312" s="101">
        <v>6500</v>
      </c>
      <c r="J1312" s="93"/>
      <c r="K1312" s="94">
        <v>42130</v>
      </c>
      <c r="L1312" s="39">
        <v>1351744</v>
      </c>
      <c r="P1312" s="78">
        <v>2191966000340</v>
      </c>
    </row>
    <row r="1313" spans="2:16" ht="13.5" customHeight="1" x14ac:dyDescent="0.2">
      <c r="B1313" s="100" t="s">
        <v>30</v>
      </c>
      <c r="C1313" s="92" t="s">
        <v>180</v>
      </c>
      <c r="D1313" s="78">
        <v>2191966000340</v>
      </c>
      <c r="E1313" s="92" t="str">
        <f t="shared" si="20"/>
        <v>02.191.966/0003-40</v>
      </c>
      <c r="F1313" s="99" t="str">
        <f>VLOOKUP(P1313,[1]Plan1!$B$2:$L$546,4,0)&amp;", "&amp;VLOOKUP(P1313,[1]Plan1!$B$2:$L$546,5,0)&amp;", "&amp;VLOOKUP(P1313,[1]Plan1!$B$2:$L$546,6,0)&amp;", "&amp;VLOOKUP(P1313,[1]Plan1!$B$2:$L$546,7,0)&amp;", "&amp;VLOOKUP(P1313,[1]Plan1!$B$2:$L$546,8,0)&amp;", "&amp;VLOOKUP(P1313,[1]Plan1!$B$2:$L$546,9,0)&amp;", CEP "&amp;VLOOKUP(P1313,[1]Plan1!$B$2:$L$546,10,0)&amp;", "&amp;VLOOKUP(P1313,[1]Plan1!$B$2:$L$546,11,0)</f>
        <v>AV EDUARDO FROES DA MOTA , 970, , TOMBA , FEIRA DE SANTANA , BAHIA, CEP 44.010-002 , BR</v>
      </c>
      <c r="G1313" s="92" t="s">
        <v>2654</v>
      </c>
      <c r="H1313" s="92" t="s">
        <v>1749</v>
      </c>
      <c r="I1313" s="101">
        <v>4500</v>
      </c>
      <c r="J1313" s="93"/>
      <c r="K1313" s="94">
        <v>42130</v>
      </c>
      <c r="L1313" s="39">
        <v>1349494</v>
      </c>
      <c r="P1313" s="78">
        <v>2191966000340</v>
      </c>
    </row>
    <row r="1314" spans="2:16" ht="13.5" customHeight="1" x14ac:dyDescent="0.2">
      <c r="B1314" s="100" t="s">
        <v>30</v>
      </c>
      <c r="C1314" s="92" t="s">
        <v>180</v>
      </c>
      <c r="D1314" s="78">
        <v>2191966000340</v>
      </c>
      <c r="E1314" s="92" t="str">
        <f t="shared" si="20"/>
        <v>02.191.966/0003-40</v>
      </c>
      <c r="F1314" s="99" t="str">
        <f>VLOOKUP(P1314,[1]Plan1!$B$2:$L$546,4,0)&amp;", "&amp;VLOOKUP(P1314,[1]Plan1!$B$2:$L$546,5,0)&amp;", "&amp;VLOOKUP(P1314,[1]Plan1!$B$2:$L$546,6,0)&amp;", "&amp;VLOOKUP(P1314,[1]Plan1!$B$2:$L$546,7,0)&amp;", "&amp;VLOOKUP(P1314,[1]Plan1!$B$2:$L$546,8,0)&amp;", "&amp;VLOOKUP(P1314,[1]Plan1!$B$2:$L$546,9,0)&amp;", CEP "&amp;VLOOKUP(P1314,[1]Plan1!$B$2:$L$546,10,0)&amp;", "&amp;VLOOKUP(P1314,[1]Plan1!$B$2:$L$546,11,0)</f>
        <v>AV EDUARDO FROES DA MOTA , 970, , TOMBA , FEIRA DE SANTANA , BAHIA, CEP 44.010-002 , BR</v>
      </c>
      <c r="G1314" s="92" t="s">
        <v>2654</v>
      </c>
      <c r="H1314" s="92" t="s">
        <v>1750</v>
      </c>
      <c r="I1314" s="101">
        <v>650.85</v>
      </c>
      <c r="J1314" s="93"/>
      <c r="K1314" s="94">
        <v>42130</v>
      </c>
      <c r="L1314" s="39">
        <v>1355075</v>
      </c>
      <c r="P1314" s="78">
        <v>2191966000340</v>
      </c>
    </row>
    <row r="1315" spans="2:16" ht="13.5" customHeight="1" x14ac:dyDescent="0.2">
      <c r="B1315" s="100" t="s">
        <v>30</v>
      </c>
      <c r="C1315" s="92" t="s">
        <v>180</v>
      </c>
      <c r="D1315" s="78">
        <v>2191966000340</v>
      </c>
      <c r="E1315" s="92" t="str">
        <f t="shared" si="20"/>
        <v>02.191.966/0003-40</v>
      </c>
      <c r="F1315" s="99" t="str">
        <f>VLOOKUP(P1315,[1]Plan1!$B$2:$L$546,4,0)&amp;", "&amp;VLOOKUP(P1315,[1]Plan1!$B$2:$L$546,5,0)&amp;", "&amp;VLOOKUP(P1315,[1]Plan1!$B$2:$L$546,6,0)&amp;", "&amp;VLOOKUP(P1315,[1]Plan1!$B$2:$L$546,7,0)&amp;", "&amp;VLOOKUP(P1315,[1]Plan1!$B$2:$L$546,8,0)&amp;", "&amp;VLOOKUP(P1315,[1]Plan1!$B$2:$L$546,9,0)&amp;", CEP "&amp;VLOOKUP(P1315,[1]Plan1!$B$2:$L$546,10,0)&amp;", "&amp;VLOOKUP(P1315,[1]Plan1!$B$2:$L$546,11,0)</f>
        <v>AV EDUARDO FROES DA MOTA , 970, , TOMBA , FEIRA DE SANTANA , BAHIA, CEP 44.010-002 , BR</v>
      </c>
      <c r="G1315" s="92" t="s">
        <v>2654</v>
      </c>
      <c r="H1315" s="92" t="s">
        <v>1751</v>
      </c>
      <c r="I1315" s="101">
        <v>4500</v>
      </c>
      <c r="J1315" s="93"/>
      <c r="K1315" s="94">
        <v>42130</v>
      </c>
      <c r="L1315" s="39">
        <v>1352548</v>
      </c>
      <c r="P1315" s="78">
        <v>2191966000340</v>
      </c>
    </row>
    <row r="1316" spans="2:16" ht="13.5" customHeight="1" x14ac:dyDescent="0.2">
      <c r="B1316" s="100" t="s">
        <v>30</v>
      </c>
      <c r="C1316" s="92" t="s">
        <v>180</v>
      </c>
      <c r="D1316" s="78">
        <v>2191966000340</v>
      </c>
      <c r="E1316" s="92" t="str">
        <f t="shared" si="20"/>
        <v>02.191.966/0003-40</v>
      </c>
      <c r="F1316" s="99" t="str">
        <f>VLOOKUP(P1316,[1]Plan1!$B$2:$L$546,4,0)&amp;", "&amp;VLOOKUP(P1316,[1]Plan1!$B$2:$L$546,5,0)&amp;", "&amp;VLOOKUP(P1316,[1]Plan1!$B$2:$L$546,6,0)&amp;", "&amp;VLOOKUP(P1316,[1]Plan1!$B$2:$L$546,7,0)&amp;", "&amp;VLOOKUP(P1316,[1]Plan1!$B$2:$L$546,8,0)&amp;", "&amp;VLOOKUP(P1316,[1]Plan1!$B$2:$L$546,9,0)&amp;", CEP "&amp;VLOOKUP(P1316,[1]Plan1!$B$2:$L$546,10,0)&amp;", "&amp;VLOOKUP(P1316,[1]Plan1!$B$2:$L$546,11,0)</f>
        <v>AV EDUARDO FROES DA MOTA , 970, , TOMBA , FEIRA DE SANTANA , BAHIA, CEP 44.010-002 , BR</v>
      </c>
      <c r="G1316" s="92" t="s">
        <v>2654</v>
      </c>
      <c r="H1316" s="92" t="s">
        <v>1752</v>
      </c>
      <c r="I1316" s="101">
        <v>636</v>
      </c>
      <c r="J1316" s="93"/>
      <c r="K1316" s="94">
        <v>42130</v>
      </c>
      <c r="L1316" s="39">
        <v>1349495</v>
      </c>
      <c r="P1316" s="78">
        <v>2191966000340</v>
      </c>
    </row>
    <row r="1317" spans="2:16" ht="13.5" customHeight="1" x14ac:dyDescent="0.2">
      <c r="B1317" s="100" t="s">
        <v>30</v>
      </c>
      <c r="C1317" s="92" t="s">
        <v>180</v>
      </c>
      <c r="D1317" s="78">
        <v>2191966000340</v>
      </c>
      <c r="E1317" s="92" t="str">
        <f t="shared" si="20"/>
        <v>02.191.966/0003-40</v>
      </c>
      <c r="F1317" s="99" t="str">
        <f>VLOOKUP(P1317,[1]Plan1!$B$2:$L$546,4,0)&amp;", "&amp;VLOOKUP(P1317,[1]Plan1!$B$2:$L$546,5,0)&amp;", "&amp;VLOOKUP(P1317,[1]Plan1!$B$2:$L$546,6,0)&amp;", "&amp;VLOOKUP(P1317,[1]Plan1!$B$2:$L$546,7,0)&amp;", "&amp;VLOOKUP(P1317,[1]Plan1!$B$2:$L$546,8,0)&amp;", "&amp;VLOOKUP(P1317,[1]Plan1!$B$2:$L$546,9,0)&amp;", CEP "&amp;VLOOKUP(P1317,[1]Plan1!$B$2:$L$546,10,0)&amp;", "&amp;VLOOKUP(P1317,[1]Plan1!$B$2:$L$546,11,0)</f>
        <v>AV EDUARDO FROES DA MOTA , 970, , TOMBA , FEIRA DE SANTANA , BAHIA, CEP 44.010-002 , BR</v>
      </c>
      <c r="G1317" s="92" t="s">
        <v>2654</v>
      </c>
      <c r="H1317" s="92" t="s">
        <v>1753</v>
      </c>
      <c r="I1317" s="101">
        <v>500</v>
      </c>
      <c r="J1317" s="93"/>
      <c r="K1317" s="94">
        <v>42131</v>
      </c>
      <c r="L1317" s="39">
        <v>1352322</v>
      </c>
      <c r="P1317" s="78">
        <v>2191966000340</v>
      </c>
    </row>
    <row r="1318" spans="2:16" ht="13.5" customHeight="1" x14ac:dyDescent="0.2">
      <c r="B1318" s="100" t="s">
        <v>30</v>
      </c>
      <c r="C1318" s="92" t="s">
        <v>180</v>
      </c>
      <c r="D1318" s="78">
        <v>2191966000340</v>
      </c>
      <c r="E1318" s="92" t="str">
        <f t="shared" si="20"/>
        <v>02.191.966/0003-40</v>
      </c>
      <c r="F1318" s="99" t="str">
        <f>VLOOKUP(P1318,[1]Plan1!$B$2:$L$546,4,0)&amp;", "&amp;VLOOKUP(P1318,[1]Plan1!$B$2:$L$546,5,0)&amp;", "&amp;VLOOKUP(P1318,[1]Plan1!$B$2:$L$546,6,0)&amp;", "&amp;VLOOKUP(P1318,[1]Plan1!$B$2:$L$546,7,0)&amp;", "&amp;VLOOKUP(P1318,[1]Plan1!$B$2:$L$546,8,0)&amp;", "&amp;VLOOKUP(P1318,[1]Plan1!$B$2:$L$546,9,0)&amp;", CEP "&amp;VLOOKUP(P1318,[1]Plan1!$B$2:$L$546,10,0)&amp;", "&amp;VLOOKUP(P1318,[1]Plan1!$B$2:$L$546,11,0)</f>
        <v>AV EDUARDO FROES DA MOTA , 970, , TOMBA , FEIRA DE SANTANA , BAHIA, CEP 44.010-002 , BR</v>
      </c>
      <c r="G1318" s="92" t="s">
        <v>2654</v>
      </c>
      <c r="H1318" s="92" t="s">
        <v>1754</v>
      </c>
      <c r="I1318" s="101">
        <v>5000</v>
      </c>
      <c r="J1318" s="93"/>
      <c r="K1318" s="94">
        <v>42131</v>
      </c>
      <c r="L1318" s="39">
        <v>1351519</v>
      </c>
      <c r="P1318" s="78">
        <v>2191966000340</v>
      </c>
    </row>
    <row r="1319" spans="2:16" ht="13.5" customHeight="1" x14ac:dyDescent="0.2">
      <c r="B1319" s="100" t="s">
        <v>30</v>
      </c>
      <c r="C1319" s="92" t="s">
        <v>180</v>
      </c>
      <c r="D1319" s="78">
        <v>2191966000340</v>
      </c>
      <c r="E1319" s="92" t="str">
        <f t="shared" si="20"/>
        <v>02.191.966/0003-40</v>
      </c>
      <c r="F1319" s="99" t="str">
        <f>VLOOKUP(P1319,[1]Plan1!$B$2:$L$546,4,0)&amp;", "&amp;VLOOKUP(P1319,[1]Plan1!$B$2:$L$546,5,0)&amp;", "&amp;VLOOKUP(P1319,[1]Plan1!$B$2:$L$546,6,0)&amp;", "&amp;VLOOKUP(P1319,[1]Plan1!$B$2:$L$546,7,0)&amp;", "&amp;VLOOKUP(P1319,[1]Plan1!$B$2:$L$546,8,0)&amp;", "&amp;VLOOKUP(P1319,[1]Plan1!$B$2:$L$546,9,0)&amp;", CEP "&amp;VLOOKUP(P1319,[1]Plan1!$B$2:$L$546,10,0)&amp;", "&amp;VLOOKUP(P1319,[1]Plan1!$B$2:$L$546,11,0)</f>
        <v>AV EDUARDO FROES DA MOTA , 970, , TOMBA , FEIRA DE SANTANA , BAHIA, CEP 44.010-002 , BR</v>
      </c>
      <c r="G1319" s="92" t="s">
        <v>2654</v>
      </c>
      <c r="H1319" s="92" t="s">
        <v>1755</v>
      </c>
      <c r="I1319" s="101">
        <v>2031</v>
      </c>
      <c r="J1319" s="93"/>
      <c r="K1319" s="94">
        <v>42131</v>
      </c>
      <c r="L1319" s="39">
        <v>1351520</v>
      </c>
      <c r="P1319" s="78">
        <v>2191966000340</v>
      </c>
    </row>
    <row r="1320" spans="2:16" ht="13.5" customHeight="1" x14ac:dyDescent="0.2">
      <c r="B1320" s="100" t="s">
        <v>30</v>
      </c>
      <c r="C1320" s="92" t="s">
        <v>180</v>
      </c>
      <c r="D1320" s="78">
        <v>2191966000340</v>
      </c>
      <c r="E1320" s="92" t="str">
        <f t="shared" si="20"/>
        <v>02.191.966/0003-40</v>
      </c>
      <c r="F1320" s="99" t="str">
        <f>VLOOKUP(P1320,[1]Plan1!$B$2:$L$546,4,0)&amp;", "&amp;VLOOKUP(P1320,[1]Plan1!$B$2:$L$546,5,0)&amp;", "&amp;VLOOKUP(P1320,[1]Plan1!$B$2:$L$546,6,0)&amp;", "&amp;VLOOKUP(P1320,[1]Plan1!$B$2:$L$546,7,0)&amp;", "&amp;VLOOKUP(P1320,[1]Plan1!$B$2:$L$546,8,0)&amp;", "&amp;VLOOKUP(P1320,[1]Plan1!$B$2:$L$546,9,0)&amp;", CEP "&amp;VLOOKUP(P1320,[1]Plan1!$B$2:$L$546,10,0)&amp;", "&amp;VLOOKUP(P1320,[1]Plan1!$B$2:$L$546,11,0)</f>
        <v>AV EDUARDO FROES DA MOTA , 970, , TOMBA , FEIRA DE SANTANA , BAHIA, CEP 44.010-002 , BR</v>
      </c>
      <c r="G1320" s="92" t="s">
        <v>2654</v>
      </c>
      <c r="H1320" s="92" t="s">
        <v>1756</v>
      </c>
      <c r="I1320" s="101">
        <v>6000</v>
      </c>
      <c r="J1320" s="93"/>
      <c r="K1320" s="94">
        <v>42131</v>
      </c>
      <c r="L1320" s="39">
        <v>1351521</v>
      </c>
      <c r="P1320" s="78">
        <v>2191966000340</v>
      </c>
    </row>
    <row r="1321" spans="2:16" ht="13.5" customHeight="1" x14ac:dyDescent="0.2">
      <c r="B1321" s="100" t="s">
        <v>30</v>
      </c>
      <c r="C1321" s="92" t="s">
        <v>180</v>
      </c>
      <c r="D1321" s="78">
        <v>2191966000340</v>
      </c>
      <c r="E1321" s="92" t="str">
        <f t="shared" si="20"/>
        <v>02.191.966/0003-40</v>
      </c>
      <c r="F1321" s="99" t="str">
        <f>VLOOKUP(P1321,[1]Plan1!$B$2:$L$546,4,0)&amp;", "&amp;VLOOKUP(P1321,[1]Plan1!$B$2:$L$546,5,0)&amp;", "&amp;VLOOKUP(P1321,[1]Plan1!$B$2:$L$546,6,0)&amp;", "&amp;VLOOKUP(P1321,[1]Plan1!$B$2:$L$546,7,0)&amp;", "&amp;VLOOKUP(P1321,[1]Plan1!$B$2:$L$546,8,0)&amp;", "&amp;VLOOKUP(P1321,[1]Plan1!$B$2:$L$546,9,0)&amp;", CEP "&amp;VLOOKUP(P1321,[1]Plan1!$B$2:$L$546,10,0)&amp;", "&amp;VLOOKUP(P1321,[1]Plan1!$B$2:$L$546,11,0)</f>
        <v>AV EDUARDO FROES DA MOTA , 970, , TOMBA , FEIRA DE SANTANA , BAHIA, CEP 44.010-002 , BR</v>
      </c>
      <c r="G1321" s="92" t="s">
        <v>2654</v>
      </c>
      <c r="H1321" s="92" t="s">
        <v>1757</v>
      </c>
      <c r="I1321" s="101">
        <v>870</v>
      </c>
      <c r="J1321" s="93"/>
      <c r="K1321" s="94">
        <v>42131</v>
      </c>
      <c r="L1321" s="39">
        <v>1350911</v>
      </c>
      <c r="P1321" s="78">
        <v>2191966000340</v>
      </c>
    </row>
    <row r="1322" spans="2:16" ht="13.5" customHeight="1" x14ac:dyDescent="0.2">
      <c r="B1322" s="100" t="s">
        <v>30</v>
      </c>
      <c r="C1322" s="92" t="s">
        <v>180</v>
      </c>
      <c r="D1322" s="78">
        <v>2191966000340</v>
      </c>
      <c r="E1322" s="92" t="str">
        <f t="shared" si="20"/>
        <v>02.191.966/0003-40</v>
      </c>
      <c r="F1322" s="99" t="str">
        <f>VLOOKUP(P1322,[1]Plan1!$B$2:$L$546,4,0)&amp;", "&amp;VLOOKUP(P1322,[1]Plan1!$B$2:$L$546,5,0)&amp;", "&amp;VLOOKUP(P1322,[1]Plan1!$B$2:$L$546,6,0)&amp;", "&amp;VLOOKUP(P1322,[1]Plan1!$B$2:$L$546,7,0)&amp;", "&amp;VLOOKUP(P1322,[1]Plan1!$B$2:$L$546,8,0)&amp;", "&amp;VLOOKUP(P1322,[1]Plan1!$B$2:$L$546,9,0)&amp;", CEP "&amp;VLOOKUP(P1322,[1]Plan1!$B$2:$L$546,10,0)&amp;", "&amp;VLOOKUP(P1322,[1]Plan1!$B$2:$L$546,11,0)</f>
        <v>AV EDUARDO FROES DA MOTA , 970, , TOMBA , FEIRA DE SANTANA , BAHIA, CEP 44.010-002 , BR</v>
      </c>
      <c r="G1322" s="92" t="s">
        <v>2654</v>
      </c>
      <c r="H1322" s="92" t="s">
        <v>1758</v>
      </c>
      <c r="I1322" s="101">
        <v>636</v>
      </c>
      <c r="J1322" s="93"/>
      <c r="K1322" s="94">
        <v>42132</v>
      </c>
      <c r="L1322" s="39">
        <v>1350912</v>
      </c>
      <c r="P1322" s="78">
        <v>2191966000340</v>
      </c>
    </row>
    <row r="1323" spans="2:16" ht="13.5" customHeight="1" x14ac:dyDescent="0.2">
      <c r="B1323" s="100" t="s">
        <v>30</v>
      </c>
      <c r="C1323" s="92" t="s">
        <v>180</v>
      </c>
      <c r="D1323" s="78">
        <v>2191966000340</v>
      </c>
      <c r="E1323" s="92" t="str">
        <f t="shared" si="20"/>
        <v>02.191.966/0003-40</v>
      </c>
      <c r="F1323" s="99" t="str">
        <f>VLOOKUP(P1323,[1]Plan1!$B$2:$L$546,4,0)&amp;", "&amp;VLOOKUP(P1323,[1]Plan1!$B$2:$L$546,5,0)&amp;", "&amp;VLOOKUP(P1323,[1]Plan1!$B$2:$L$546,6,0)&amp;", "&amp;VLOOKUP(P1323,[1]Plan1!$B$2:$L$546,7,0)&amp;", "&amp;VLOOKUP(P1323,[1]Plan1!$B$2:$L$546,8,0)&amp;", "&amp;VLOOKUP(P1323,[1]Plan1!$B$2:$L$546,9,0)&amp;", CEP "&amp;VLOOKUP(P1323,[1]Plan1!$B$2:$L$546,10,0)&amp;", "&amp;VLOOKUP(P1323,[1]Plan1!$B$2:$L$546,11,0)</f>
        <v>AV EDUARDO FROES DA MOTA , 970, , TOMBA , FEIRA DE SANTANA , BAHIA, CEP 44.010-002 , BR</v>
      </c>
      <c r="G1323" s="92" t="s">
        <v>2654</v>
      </c>
      <c r="H1323" s="92" t="s">
        <v>1759</v>
      </c>
      <c r="I1323" s="101">
        <v>457</v>
      </c>
      <c r="J1323" s="93"/>
      <c r="K1323" s="94">
        <v>42132</v>
      </c>
      <c r="L1323" s="39">
        <v>1352549</v>
      </c>
      <c r="P1323" s="78">
        <v>2191966000340</v>
      </c>
    </row>
    <row r="1324" spans="2:16" ht="13.5" customHeight="1" x14ac:dyDescent="0.2">
      <c r="B1324" s="100" t="s">
        <v>30</v>
      </c>
      <c r="C1324" s="92" t="s">
        <v>180</v>
      </c>
      <c r="D1324" s="78">
        <v>2191966000340</v>
      </c>
      <c r="E1324" s="92" t="str">
        <f t="shared" si="20"/>
        <v>02.191.966/0003-40</v>
      </c>
      <c r="F1324" s="99" t="str">
        <f>VLOOKUP(P1324,[1]Plan1!$B$2:$L$546,4,0)&amp;", "&amp;VLOOKUP(P1324,[1]Plan1!$B$2:$L$546,5,0)&amp;", "&amp;VLOOKUP(P1324,[1]Plan1!$B$2:$L$546,6,0)&amp;", "&amp;VLOOKUP(P1324,[1]Plan1!$B$2:$L$546,7,0)&amp;", "&amp;VLOOKUP(P1324,[1]Plan1!$B$2:$L$546,8,0)&amp;", "&amp;VLOOKUP(P1324,[1]Plan1!$B$2:$L$546,9,0)&amp;", CEP "&amp;VLOOKUP(P1324,[1]Plan1!$B$2:$L$546,10,0)&amp;", "&amp;VLOOKUP(P1324,[1]Plan1!$B$2:$L$546,11,0)</f>
        <v>AV EDUARDO FROES DA MOTA , 970, , TOMBA , FEIRA DE SANTANA , BAHIA, CEP 44.010-002 , BR</v>
      </c>
      <c r="G1324" s="92" t="s">
        <v>2654</v>
      </c>
      <c r="H1324" s="92" t="s">
        <v>1760</v>
      </c>
      <c r="I1324" s="101">
        <v>5000</v>
      </c>
      <c r="J1324" s="93"/>
      <c r="K1324" s="94">
        <v>42136</v>
      </c>
      <c r="L1324" s="39">
        <v>1352550</v>
      </c>
      <c r="P1324" s="78">
        <v>2191966000340</v>
      </c>
    </row>
    <row r="1325" spans="2:16" ht="13.5" customHeight="1" x14ac:dyDescent="0.2">
      <c r="B1325" s="100" t="s">
        <v>30</v>
      </c>
      <c r="C1325" s="92" t="s">
        <v>180</v>
      </c>
      <c r="D1325" s="78">
        <v>2191966000340</v>
      </c>
      <c r="E1325" s="92" t="str">
        <f t="shared" si="20"/>
        <v>02.191.966/0003-40</v>
      </c>
      <c r="F1325" s="99" t="str">
        <f>VLOOKUP(P1325,[1]Plan1!$B$2:$L$546,4,0)&amp;", "&amp;VLOOKUP(P1325,[1]Plan1!$B$2:$L$546,5,0)&amp;", "&amp;VLOOKUP(P1325,[1]Plan1!$B$2:$L$546,6,0)&amp;", "&amp;VLOOKUP(P1325,[1]Plan1!$B$2:$L$546,7,0)&amp;", "&amp;VLOOKUP(P1325,[1]Plan1!$B$2:$L$546,8,0)&amp;", "&amp;VLOOKUP(P1325,[1]Plan1!$B$2:$L$546,9,0)&amp;", CEP "&amp;VLOOKUP(P1325,[1]Plan1!$B$2:$L$546,10,0)&amp;", "&amp;VLOOKUP(P1325,[1]Plan1!$B$2:$L$546,11,0)</f>
        <v>AV EDUARDO FROES DA MOTA , 970, , TOMBA , FEIRA DE SANTANA , BAHIA, CEP 44.010-002 , BR</v>
      </c>
      <c r="G1325" s="92" t="s">
        <v>2654</v>
      </c>
      <c r="H1325" s="92" t="s">
        <v>1668</v>
      </c>
      <c r="I1325" s="101">
        <v>670</v>
      </c>
      <c r="J1325" s="93"/>
      <c r="K1325" s="94">
        <v>42137</v>
      </c>
      <c r="L1325" s="39">
        <v>1352551</v>
      </c>
      <c r="P1325" s="78">
        <v>2191966000340</v>
      </c>
    </row>
    <row r="1326" spans="2:16" ht="13.5" customHeight="1" x14ac:dyDescent="0.2">
      <c r="B1326" s="100" t="s">
        <v>30</v>
      </c>
      <c r="C1326" s="92" t="s">
        <v>180</v>
      </c>
      <c r="D1326" s="78">
        <v>2191966000340</v>
      </c>
      <c r="E1326" s="92" t="str">
        <f t="shared" si="20"/>
        <v>02.191.966/0003-40</v>
      </c>
      <c r="F1326" s="99" t="str">
        <f>VLOOKUP(P1326,[1]Plan1!$B$2:$L$546,4,0)&amp;", "&amp;VLOOKUP(P1326,[1]Plan1!$B$2:$L$546,5,0)&amp;", "&amp;VLOOKUP(P1326,[1]Plan1!$B$2:$L$546,6,0)&amp;", "&amp;VLOOKUP(P1326,[1]Plan1!$B$2:$L$546,7,0)&amp;", "&amp;VLOOKUP(P1326,[1]Plan1!$B$2:$L$546,8,0)&amp;", "&amp;VLOOKUP(P1326,[1]Plan1!$B$2:$L$546,9,0)&amp;", CEP "&amp;VLOOKUP(P1326,[1]Plan1!$B$2:$L$546,10,0)&amp;", "&amp;VLOOKUP(P1326,[1]Plan1!$B$2:$L$546,11,0)</f>
        <v>AV EDUARDO FROES DA MOTA , 970, , TOMBA , FEIRA DE SANTANA , BAHIA, CEP 44.010-002 , BR</v>
      </c>
      <c r="G1326" s="92" t="s">
        <v>2654</v>
      </c>
      <c r="H1326" s="92" t="s">
        <v>1761</v>
      </c>
      <c r="I1326" s="101">
        <v>3800</v>
      </c>
      <c r="J1326" s="93"/>
      <c r="K1326" s="94">
        <v>42139</v>
      </c>
      <c r="L1326" s="39">
        <v>1352552</v>
      </c>
      <c r="P1326" s="78">
        <v>2191966000340</v>
      </c>
    </row>
    <row r="1327" spans="2:16" ht="13.5" customHeight="1" x14ac:dyDescent="0.2">
      <c r="B1327" s="100" t="s">
        <v>30</v>
      </c>
      <c r="C1327" s="92" t="s">
        <v>180</v>
      </c>
      <c r="D1327" s="78">
        <v>2191966000340</v>
      </c>
      <c r="E1327" s="92" t="str">
        <f t="shared" si="20"/>
        <v>02.191.966/0003-40</v>
      </c>
      <c r="F1327" s="99" t="str">
        <f>VLOOKUP(P1327,[1]Plan1!$B$2:$L$546,4,0)&amp;", "&amp;VLOOKUP(P1327,[1]Plan1!$B$2:$L$546,5,0)&amp;", "&amp;VLOOKUP(P1327,[1]Plan1!$B$2:$L$546,6,0)&amp;", "&amp;VLOOKUP(P1327,[1]Plan1!$B$2:$L$546,7,0)&amp;", "&amp;VLOOKUP(P1327,[1]Plan1!$B$2:$L$546,8,0)&amp;", "&amp;VLOOKUP(P1327,[1]Plan1!$B$2:$L$546,9,0)&amp;", CEP "&amp;VLOOKUP(P1327,[1]Plan1!$B$2:$L$546,10,0)&amp;", "&amp;VLOOKUP(P1327,[1]Plan1!$B$2:$L$546,11,0)</f>
        <v>AV EDUARDO FROES DA MOTA , 970, , TOMBA , FEIRA DE SANTANA , BAHIA, CEP 44.010-002 , BR</v>
      </c>
      <c r="G1327" s="92" t="s">
        <v>2654</v>
      </c>
      <c r="H1327" s="92" t="s">
        <v>1762</v>
      </c>
      <c r="I1327" s="101">
        <v>6730.21</v>
      </c>
      <c r="J1327" s="93"/>
      <c r="K1327" s="94">
        <v>42139</v>
      </c>
      <c r="L1327" s="39">
        <v>1354138</v>
      </c>
      <c r="P1327" s="78">
        <v>2191966000340</v>
      </c>
    </row>
    <row r="1328" spans="2:16" ht="13.5" customHeight="1" x14ac:dyDescent="0.2">
      <c r="B1328" s="100" t="s">
        <v>30</v>
      </c>
      <c r="C1328" s="92" t="s">
        <v>180</v>
      </c>
      <c r="D1328" s="78">
        <v>2191966000340</v>
      </c>
      <c r="E1328" s="92" t="str">
        <f t="shared" si="20"/>
        <v>02.191.966/0003-40</v>
      </c>
      <c r="F1328" s="99" t="str">
        <f>VLOOKUP(P1328,[1]Plan1!$B$2:$L$546,4,0)&amp;", "&amp;VLOOKUP(P1328,[1]Plan1!$B$2:$L$546,5,0)&amp;", "&amp;VLOOKUP(P1328,[1]Plan1!$B$2:$L$546,6,0)&amp;", "&amp;VLOOKUP(P1328,[1]Plan1!$B$2:$L$546,7,0)&amp;", "&amp;VLOOKUP(P1328,[1]Plan1!$B$2:$L$546,8,0)&amp;", "&amp;VLOOKUP(P1328,[1]Plan1!$B$2:$L$546,9,0)&amp;", CEP "&amp;VLOOKUP(P1328,[1]Plan1!$B$2:$L$546,10,0)&amp;", "&amp;VLOOKUP(P1328,[1]Plan1!$B$2:$L$546,11,0)</f>
        <v>AV EDUARDO FROES DA MOTA , 970, , TOMBA , FEIRA DE SANTANA , BAHIA, CEP 44.010-002 , BR</v>
      </c>
      <c r="G1328" s="92" t="s">
        <v>2654</v>
      </c>
      <c r="H1328" s="92" t="s">
        <v>1526</v>
      </c>
      <c r="I1328" s="101">
        <v>1280.21</v>
      </c>
      <c r="J1328" s="93"/>
      <c r="K1328" s="94">
        <v>42140</v>
      </c>
      <c r="L1328" s="39">
        <v>1353350</v>
      </c>
      <c r="P1328" s="78">
        <v>2191966000340</v>
      </c>
    </row>
    <row r="1329" spans="2:16" ht="13.5" customHeight="1" x14ac:dyDescent="0.2">
      <c r="B1329" s="100" t="s">
        <v>30</v>
      </c>
      <c r="C1329" s="92" t="s">
        <v>180</v>
      </c>
      <c r="D1329" s="78">
        <v>2191966000340</v>
      </c>
      <c r="E1329" s="92" t="str">
        <f t="shared" si="20"/>
        <v>02.191.966/0003-40</v>
      </c>
      <c r="F1329" s="99" t="str">
        <f>VLOOKUP(P1329,[1]Plan1!$B$2:$L$546,4,0)&amp;", "&amp;VLOOKUP(P1329,[1]Plan1!$B$2:$L$546,5,0)&amp;", "&amp;VLOOKUP(P1329,[1]Plan1!$B$2:$L$546,6,0)&amp;", "&amp;VLOOKUP(P1329,[1]Plan1!$B$2:$L$546,7,0)&amp;", "&amp;VLOOKUP(P1329,[1]Plan1!$B$2:$L$546,8,0)&amp;", "&amp;VLOOKUP(P1329,[1]Plan1!$B$2:$L$546,9,0)&amp;", CEP "&amp;VLOOKUP(P1329,[1]Plan1!$B$2:$L$546,10,0)&amp;", "&amp;VLOOKUP(P1329,[1]Plan1!$B$2:$L$546,11,0)</f>
        <v>AV EDUARDO FROES DA MOTA , 970, , TOMBA , FEIRA DE SANTANA , BAHIA, CEP 44.010-002 , BR</v>
      </c>
      <c r="G1329" s="92" t="s">
        <v>2654</v>
      </c>
      <c r="H1329" s="92" t="s">
        <v>1763</v>
      </c>
      <c r="I1329" s="101">
        <v>5450</v>
      </c>
      <c r="J1329" s="93"/>
      <c r="K1329" s="94">
        <v>42140</v>
      </c>
      <c r="L1329" s="39">
        <v>1353351</v>
      </c>
      <c r="P1329" s="78">
        <v>2191966000340</v>
      </c>
    </row>
    <row r="1330" spans="2:16" ht="13.5" customHeight="1" x14ac:dyDescent="0.2">
      <c r="B1330" s="100" t="s">
        <v>30</v>
      </c>
      <c r="C1330" s="92" t="s">
        <v>180</v>
      </c>
      <c r="D1330" s="78">
        <v>2191966000340</v>
      </c>
      <c r="E1330" s="92" t="str">
        <f t="shared" si="20"/>
        <v>02.191.966/0003-40</v>
      </c>
      <c r="F1330" s="99" t="str">
        <f>VLOOKUP(P1330,[1]Plan1!$B$2:$L$546,4,0)&amp;", "&amp;VLOOKUP(P1330,[1]Plan1!$B$2:$L$546,5,0)&amp;", "&amp;VLOOKUP(P1330,[1]Plan1!$B$2:$L$546,6,0)&amp;", "&amp;VLOOKUP(P1330,[1]Plan1!$B$2:$L$546,7,0)&amp;", "&amp;VLOOKUP(P1330,[1]Plan1!$B$2:$L$546,8,0)&amp;", "&amp;VLOOKUP(P1330,[1]Plan1!$B$2:$L$546,9,0)&amp;", CEP "&amp;VLOOKUP(P1330,[1]Plan1!$B$2:$L$546,10,0)&amp;", "&amp;VLOOKUP(P1330,[1]Plan1!$B$2:$L$546,11,0)</f>
        <v>AV EDUARDO FROES DA MOTA , 970, , TOMBA , FEIRA DE SANTANA , BAHIA, CEP 44.010-002 , BR</v>
      </c>
      <c r="G1330" s="92" t="s">
        <v>2654</v>
      </c>
      <c r="H1330" s="92" t="s">
        <v>1764</v>
      </c>
      <c r="I1330" s="101">
        <v>600</v>
      </c>
      <c r="J1330" s="93"/>
      <c r="K1330" s="94">
        <v>42142</v>
      </c>
      <c r="L1330" s="39">
        <v>1355076</v>
      </c>
      <c r="P1330" s="78">
        <v>2191966000340</v>
      </c>
    </row>
    <row r="1331" spans="2:16" ht="13.5" customHeight="1" x14ac:dyDescent="0.2">
      <c r="B1331" s="100" t="s">
        <v>30</v>
      </c>
      <c r="C1331" s="92" t="s">
        <v>180</v>
      </c>
      <c r="D1331" s="78">
        <v>2191966000340</v>
      </c>
      <c r="E1331" s="92" t="str">
        <f t="shared" si="20"/>
        <v>02.191.966/0003-40</v>
      </c>
      <c r="F1331" s="99" t="str">
        <f>VLOOKUP(P1331,[1]Plan1!$B$2:$L$546,4,0)&amp;", "&amp;VLOOKUP(P1331,[1]Plan1!$B$2:$L$546,5,0)&amp;", "&amp;VLOOKUP(P1331,[1]Plan1!$B$2:$L$546,6,0)&amp;", "&amp;VLOOKUP(P1331,[1]Plan1!$B$2:$L$546,7,0)&amp;", "&amp;VLOOKUP(P1331,[1]Plan1!$B$2:$L$546,8,0)&amp;", "&amp;VLOOKUP(P1331,[1]Plan1!$B$2:$L$546,9,0)&amp;", CEP "&amp;VLOOKUP(P1331,[1]Plan1!$B$2:$L$546,10,0)&amp;", "&amp;VLOOKUP(P1331,[1]Plan1!$B$2:$L$546,11,0)</f>
        <v>AV EDUARDO FROES DA MOTA , 970, , TOMBA , FEIRA DE SANTANA , BAHIA, CEP 44.010-002 , BR</v>
      </c>
      <c r="G1331" s="92" t="s">
        <v>2654</v>
      </c>
      <c r="H1331" s="92" t="s">
        <v>1765</v>
      </c>
      <c r="I1331" s="101">
        <v>600</v>
      </c>
      <c r="J1331" s="93"/>
      <c r="K1331" s="94">
        <v>42142</v>
      </c>
      <c r="L1331" s="39">
        <v>1352553</v>
      </c>
      <c r="P1331" s="78">
        <v>2191966000340</v>
      </c>
    </row>
    <row r="1332" spans="2:16" ht="13.5" customHeight="1" x14ac:dyDescent="0.2">
      <c r="B1332" s="100" t="s">
        <v>30</v>
      </c>
      <c r="C1332" s="92" t="s">
        <v>180</v>
      </c>
      <c r="D1332" s="78">
        <v>2191966000340</v>
      </c>
      <c r="E1332" s="92" t="str">
        <f t="shared" si="20"/>
        <v>02.191.966/0003-40</v>
      </c>
      <c r="F1332" s="99" t="str">
        <f>VLOOKUP(P1332,[1]Plan1!$B$2:$L$546,4,0)&amp;", "&amp;VLOOKUP(P1332,[1]Plan1!$B$2:$L$546,5,0)&amp;", "&amp;VLOOKUP(P1332,[1]Plan1!$B$2:$L$546,6,0)&amp;", "&amp;VLOOKUP(P1332,[1]Plan1!$B$2:$L$546,7,0)&amp;", "&amp;VLOOKUP(P1332,[1]Plan1!$B$2:$L$546,8,0)&amp;", "&amp;VLOOKUP(P1332,[1]Plan1!$B$2:$L$546,9,0)&amp;", CEP "&amp;VLOOKUP(P1332,[1]Plan1!$B$2:$L$546,10,0)&amp;", "&amp;VLOOKUP(P1332,[1]Plan1!$B$2:$L$546,11,0)</f>
        <v>AV EDUARDO FROES DA MOTA , 970, , TOMBA , FEIRA DE SANTANA , BAHIA, CEP 44.010-002 , BR</v>
      </c>
      <c r="G1332" s="92" t="s">
        <v>2654</v>
      </c>
      <c r="H1332" s="92" t="s">
        <v>1766</v>
      </c>
      <c r="I1332" s="101">
        <v>330</v>
      </c>
      <c r="J1332" s="93"/>
      <c r="K1332" s="94">
        <v>42142</v>
      </c>
      <c r="L1332" s="39">
        <v>1355077</v>
      </c>
      <c r="P1332" s="78">
        <v>2191966000340</v>
      </c>
    </row>
    <row r="1333" spans="2:16" ht="13.5" customHeight="1" x14ac:dyDescent="0.2">
      <c r="B1333" s="100" t="s">
        <v>30</v>
      </c>
      <c r="C1333" s="92" t="s">
        <v>180</v>
      </c>
      <c r="D1333" s="78">
        <v>2191966000340</v>
      </c>
      <c r="E1333" s="92" t="str">
        <f t="shared" si="20"/>
        <v>02.191.966/0003-40</v>
      </c>
      <c r="F1333" s="99" t="str">
        <f>VLOOKUP(P1333,[1]Plan1!$B$2:$L$546,4,0)&amp;", "&amp;VLOOKUP(P1333,[1]Plan1!$B$2:$L$546,5,0)&amp;", "&amp;VLOOKUP(P1333,[1]Plan1!$B$2:$L$546,6,0)&amp;", "&amp;VLOOKUP(P1333,[1]Plan1!$B$2:$L$546,7,0)&amp;", "&amp;VLOOKUP(P1333,[1]Plan1!$B$2:$L$546,8,0)&amp;", "&amp;VLOOKUP(P1333,[1]Plan1!$B$2:$L$546,9,0)&amp;", CEP "&amp;VLOOKUP(P1333,[1]Plan1!$B$2:$L$546,10,0)&amp;", "&amp;VLOOKUP(P1333,[1]Plan1!$B$2:$L$546,11,0)</f>
        <v>AV EDUARDO FROES DA MOTA , 970, , TOMBA , FEIRA DE SANTANA , BAHIA, CEP 44.010-002 , BR</v>
      </c>
      <c r="G1333" s="92" t="s">
        <v>2654</v>
      </c>
      <c r="H1333" s="92" t="s">
        <v>1767</v>
      </c>
      <c r="I1333" s="101">
        <v>90.64</v>
      </c>
      <c r="J1333" s="93"/>
      <c r="K1333" s="94">
        <v>42142</v>
      </c>
      <c r="L1333" s="39">
        <v>1352554</v>
      </c>
      <c r="P1333" s="78">
        <v>2191966000340</v>
      </c>
    </row>
    <row r="1334" spans="2:16" ht="13.5" customHeight="1" x14ac:dyDescent="0.2">
      <c r="B1334" s="100" t="s">
        <v>30</v>
      </c>
      <c r="C1334" s="92" t="s">
        <v>180</v>
      </c>
      <c r="D1334" s="78">
        <v>2191966000340</v>
      </c>
      <c r="E1334" s="92" t="str">
        <f t="shared" si="20"/>
        <v>02.191.966/0003-40</v>
      </c>
      <c r="F1334" s="99" t="str">
        <f>VLOOKUP(P1334,[1]Plan1!$B$2:$L$546,4,0)&amp;", "&amp;VLOOKUP(P1334,[1]Plan1!$B$2:$L$546,5,0)&amp;", "&amp;VLOOKUP(P1334,[1]Plan1!$B$2:$L$546,6,0)&amp;", "&amp;VLOOKUP(P1334,[1]Plan1!$B$2:$L$546,7,0)&amp;", "&amp;VLOOKUP(P1334,[1]Plan1!$B$2:$L$546,8,0)&amp;", "&amp;VLOOKUP(P1334,[1]Plan1!$B$2:$L$546,9,0)&amp;", CEP "&amp;VLOOKUP(P1334,[1]Plan1!$B$2:$L$546,10,0)&amp;", "&amp;VLOOKUP(P1334,[1]Plan1!$B$2:$L$546,11,0)</f>
        <v>AV EDUARDO FROES DA MOTA , 970, , TOMBA , FEIRA DE SANTANA , BAHIA, CEP 44.010-002 , BR</v>
      </c>
      <c r="G1334" s="92" t="s">
        <v>2654</v>
      </c>
      <c r="H1334" s="92" t="s">
        <v>1768</v>
      </c>
      <c r="I1334" s="101">
        <v>2500</v>
      </c>
      <c r="J1334" s="93"/>
      <c r="K1334" s="94">
        <v>42142</v>
      </c>
      <c r="L1334" s="39">
        <v>1353352</v>
      </c>
      <c r="P1334" s="78">
        <v>2191966000340</v>
      </c>
    </row>
    <row r="1335" spans="2:16" ht="13.5" customHeight="1" x14ac:dyDescent="0.2">
      <c r="B1335" s="100" t="s">
        <v>30</v>
      </c>
      <c r="C1335" s="92" t="s">
        <v>180</v>
      </c>
      <c r="D1335" s="78">
        <v>2191966000340</v>
      </c>
      <c r="E1335" s="92" t="str">
        <f t="shared" si="20"/>
        <v>02.191.966/0003-40</v>
      </c>
      <c r="F1335" s="99" t="str">
        <f>VLOOKUP(P1335,[1]Plan1!$B$2:$L$546,4,0)&amp;", "&amp;VLOOKUP(P1335,[1]Plan1!$B$2:$L$546,5,0)&amp;", "&amp;VLOOKUP(P1335,[1]Plan1!$B$2:$L$546,6,0)&amp;", "&amp;VLOOKUP(P1335,[1]Plan1!$B$2:$L$546,7,0)&amp;", "&amp;VLOOKUP(P1335,[1]Plan1!$B$2:$L$546,8,0)&amp;", "&amp;VLOOKUP(P1335,[1]Plan1!$B$2:$L$546,9,0)&amp;", CEP "&amp;VLOOKUP(P1335,[1]Plan1!$B$2:$L$546,10,0)&amp;", "&amp;VLOOKUP(P1335,[1]Plan1!$B$2:$L$546,11,0)</f>
        <v>AV EDUARDO FROES DA MOTA , 970, , TOMBA , FEIRA DE SANTANA , BAHIA, CEP 44.010-002 , BR</v>
      </c>
      <c r="G1335" s="92" t="s">
        <v>2654</v>
      </c>
      <c r="H1335" s="92" t="s">
        <v>1769</v>
      </c>
      <c r="I1335" s="101">
        <v>600</v>
      </c>
      <c r="J1335" s="93"/>
      <c r="K1335" s="94">
        <v>42142</v>
      </c>
      <c r="L1335" s="39">
        <v>1352916</v>
      </c>
      <c r="P1335" s="78">
        <v>2191966000340</v>
      </c>
    </row>
    <row r="1336" spans="2:16" ht="13.5" customHeight="1" x14ac:dyDescent="0.2">
      <c r="B1336" s="100" t="s">
        <v>30</v>
      </c>
      <c r="C1336" s="92" t="s">
        <v>180</v>
      </c>
      <c r="D1336" s="78">
        <v>2191966000340</v>
      </c>
      <c r="E1336" s="92" t="str">
        <f t="shared" si="20"/>
        <v>02.191.966/0003-40</v>
      </c>
      <c r="F1336" s="99" t="str">
        <f>VLOOKUP(P1336,[1]Plan1!$B$2:$L$546,4,0)&amp;", "&amp;VLOOKUP(P1336,[1]Plan1!$B$2:$L$546,5,0)&amp;", "&amp;VLOOKUP(P1336,[1]Plan1!$B$2:$L$546,6,0)&amp;", "&amp;VLOOKUP(P1336,[1]Plan1!$B$2:$L$546,7,0)&amp;", "&amp;VLOOKUP(P1336,[1]Plan1!$B$2:$L$546,8,0)&amp;", "&amp;VLOOKUP(P1336,[1]Plan1!$B$2:$L$546,9,0)&amp;", CEP "&amp;VLOOKUP(P1336,[1]Plan1!$B$2:$L$546,10,0)&amp;", "&amp;VLOOKUP(P1336,[1]Plan1!$B$2:$L$546,11,0)</f>
        <v>AV EDUARDO FROES DA MOTA , 970, , TOMBA , FEIRA DE SANTANA , BAHIA, CEP 44.010-002 , BR</v>
      </c>
      <c r="G1336" s="92" t="s">
        <v>2654</v>
      </c>
      <c r="H1336" s="92" t="s">
        <v>1770</v>
      </c>
      <c r="I1336" s="101">
        <v>2000</v>
      </c>
      <c r="J1336" s="93"/>
      <c r="K1336" s="94">
        <v>42143</v>
      </c>
      <c r="L1336" s="39">
        <v>1354377</v>
      </c>
      <c r="P1336" s="78">
        <v>2191966000340</v>
      </c>
    </row>
    <row r="1337" spans="2:16" ht="13.5" customHeight="1" x14ac:dyDescent="0.2">
      <c r="B1337" s="100" t="s">
        <v>30</v>
      </c>
      <c r="C1337" s="92" t="s">
        <v>180</v>
      </c>
      <c r="D1337" s="78">
        <v>2191966000340</v>
      </c>
      <c r="E1337" s="92" t="str">
        <f t="shared" si="20"/>
        <v>02.191.966/0003-40</v>
      </c>
      <c r="F1337" s="99" t="str">
        <f>VLOOKUP(P1337,[1]Plan1!$B$2:$L$546,4,0)&amp;", "&amp;VLOOKUP(P1337,[1]Plan1!$B$2:$L$546,5,0)&amp;", "&amp;VLOOKUP(P1337,[1]Plan1!$B$2:$L$546,6,0)&amp;", "&amp;VLOOKUP(P1337,[1]Plan1!$B$2:$L$546,7,0)&amp;", "&amp;VLOOKUP(P1337,[1]Plan1!$B$2:$L$546,8,0)&amp;", "&amp;VLOOKUP(P1337,[1]Plan1!$B$2:$L$546,9,0)&amp;", CEP "&amp;VLOOKUP(P1337,[1]Plan1!$B$2:$L$546,10,0)&amp;", "&amp;VLOOKUP(P1337,[1]Plan1!$B$2:$L$546,11,0)</f>
        <v>AV EDUARDO FROES DA MOTA , 970, , TOMBA , FEIRA DE SANTANA , BAHIA, CEP 44.010-002 , BR</v>
      </c>
      <c r="G1337" s="92" t="s">
        <v>2654</v>
      </c>
      <c r="H1337" s="92" t="s">
        <v>1771</v>
      </c>
      <c r="I1337" s="101">
        <v>3500.01</v>
      </c>
      <c r="J1337" s="93"/>
      <c r="K1337" s="94">
        <v>42143</v>
      </c>
      <c r="L1337" s="39">
        <v>1354378</v>
      </c>
      <c r="P1337" s="78">
        <v>2191966000340</v>
      </c>
    </row>
    <row r="1338" spans="2:16" ht="13.5" customHeight="1" x14ac:dyDescent="0.2">
      <c r="B1338" s="100" t="s">
        <v>30</v>
      </c>
      <c r="C1338" s="92" t="s">
        <v>180</v>
      </c>
      <c r="D1338" s="78">
        <v>2191966000340</v>
      </c>
      <c r="E1338" s="92" t="str">
        <f t="shared" si="20"/>
        <v>02.191.966/0003-40</v>
      </c>
      <c r="F1338" s="99" t="str">
        <f>VLOOKUP(P1338,[1]Plan1!$B$2:$L$546,4,0)&amp;", "&amp;VLOOKUP(P1338,[1]Plan1!$B$2:$L$546,5,0)&amp;", "&amp;VLOOKUP(P1338,[1]Plan1!$B$2:$L$546,6,0)&amp;", "&amp;VLOOKUP(P1338,[1]Plan1!$B$2:$L$546,7,0)&amp;", "&amp;VLOOKUP(P1338,[1]Plan1!$B$2:$L$546,8,0)&amp;", "&amp;VLOOKUP(P1338,[1]Plan1!$B$2:$L$546,9,0)&amp;", CEP "&amp;VLOOKUP(P1338,[1]Plan1!$B$2:$L$546,10,0)&amp;", "&amp;VLOOKUP(P1338,[1]Plan1!$B$2:$L$546,11,0)</f>
        <v>AV EDUARDO FROES DA MOTA , 970, , TOMBA , FEIRA DE SANTANA , BAHIA, CEP 44.010-002 , BR</v>
      </c>
      <c r="G1338" s="92" t="s">
        <v>2654</v>
      </c>
      <c r="H1338" s="92" t="s">
        <v>1772</v>
      </c>
      <c r="I1338" s="101">
        <v>730</v>
      </c>
      <c r="J1338" s="93"/>
      <c r="K1338" s="94">
        <v>42143</v>
      </c>
      <c r="L1338" s="39">
        <v>1355078</v>
      </c>
      <c r="P1338" s="78">
        <v>2191966000340</v>
      </c>
    </row>
    <row r="1339" spans="2:16" ht="13.5" customHeight="1" x14ac:dyDescent="0.2">
      <c r="B1339" s="100" t="s">
        <v>30</v>
      </c>
      <c r="C1339" s="92" t="s">
        <v>180</v>
      </c>
      <c r="D1339" s="78">
        <v>2191966000340</v>
      </c>
      <c r="E1339" s="92" t="str">
        <f t="shared" si="20"/>
        <v>02.191.966/0003-40</v>
      </c>
      <c r="F1339" s="99" t="str">
        <f>VLOOKUP(P1339,[1]Plan1!$B$2:$L$546,4,0)&amp;", "&amp;VLOOKUP(P1339,[1]Plan1!$B$2:$L$546,5,0)&amp;", "&amp;VLOOKUP(P1339,[1]Plan1!$B$2:$L$546,6,0)&amp;", "&amp;VLOOKUP(P1339,[1]Plan1!$B$2:$L$546,7,0)&amp;", "&amp;VLOOKUP(P1339,[1]Plan1!$B$2:$L$546,8,0)&amp;", "&amp;VLOOKUP(P1339,[1]Plan1!$B$2:$L$546,9,0)&amp;", CEP "&amp;VLOOKUP(P1339,[1]Plan1!$B$2:$L$546,10,0)&amp;", "&amp;VLOOKUP(P1339,[1]Plan1!$B$2:$L$546,11,0)</f>
        <v>AV EDUARDO FROES DA MOTA , 970, , TOMBA , FEIRA DE SANTANA , BAHIA, CEP 44.010-002 , BR</v>
      </c>
      <c r="G1339" s="92" t="s">
        <v>2654</v>
      </c>
      <c r="H1339" s="92" t="s">
        <v>1773</v>
      </c>
      <c r="I1339" s="101">
        <v>617.35</v>
      </c>
      <c r="J1339" s="93"/>
      <c r="K1339" s="94">
        <v>42143</v>
      </c>
      <c r="L1339" s="39">
        <v>1355079</v>
      </c>
      <c r="P1339" s="78">
        <v>2191966000340</v>
      </c>
    </row>
    <row r="1340" spans="2:16" ht="13.5" customHeight="1" x14ac:dyDescent="0.2">
      <c r="B1340" s="100" t="s">
        <v>30</v>
      </c>
      <c r="C1340" s="92" t="s">
        <v>180</v>
      </c>
      <c r="D1340" s="78">
        <v>2191966000340</v>
      </c>
      <c r="E1340" s="92" t="str">
        <f t="shared" si="20"/>
        <v>02.191.966/0003-40</v>
      </c>
      <c r="F1340" s="99" t="str">
        <f>VLOOKUP(P1340,[1]Plan1!$B$2:$L$546,4,0)&amp;", "&amp;VLOOKUP(P1340,[1]Plan1!$B$2:$L$546,5,0)&amp;", "&amp;VLOOKUP(P1340,[1]Plan1!$B$2:$L$546,6,0)&amp;", "&amp;VLOOKUP(P1340,[1]Plan1!$B$2:$L$546,7,0)&amp;", "&amp;VLOOKUP(P1340,[1]Plan1!$B$2:$L$546,8,0)&amp;", "&amp;VLOOKUP(P1340,[1]Plan1!$B$2:$L$546,9,0)&amp;", CEP "&amp;VLOOKUP(P1340,[1]Plan1!$B$2:$L$546,10,0)&amp;", "&amp;VLOOKUP(P1340,[1]Plan1!$B$2:$L$546,11,0)</f>
        <v>AV EDUARDO FROES DA MOTA , 970, , TOMBA , FEIRA DE SANTANA , BAHIA, CEP 44.010-002 , BR</v>
      </c>
      <c r="G1340" s="92" t="s">
        <v>2654</v>
      </c>
      <c r="H1340" s="92" t="s">
        <v>1670</v>
      </c>
      <c r="I1340" s="101">
        <v>4000</v>
      </c>
      <c r="J1340" s="93"/>
      <c r="K1340" s="94">
        <v>42144</v>
      </c>
      <c r="L1340" s="39">
        <v>1354379</v>
      </c>
      <c r="P1340" s="78">
        <v>2191966000340</v>
      </c>
    </row>
    <row r="1341" spans="2:16" ht="13.5" customHeight="1" x14ac:dyDescent="0.2">
      <c r="B1341" s="100" t="s">
        <v>30</v>
      </c>
      <c r="C1341" s="92" t="s">
        <v>180</v>
      </c>
      <c r="D1341" s="78">
        <v>2191966000340</v>
      </c>
      <c r="E1341" s="92" t="str">
        <f t="shared" si="20"/>
        <v>02.191.966/0003-40</v>
      </c>
      <c r="F1341" s="99" t="str">
        <f>VLOOKUP(P1341,[1]Plan1!$B$2:$L$546,4,0)&amp;", "&amp;VLOOKUP(P1341,[1]Plan1!$B$2:$L$546,5,0)&amp;", "&amp;VLOOKUP(P1341,[1]Plan1!$B$2:$L$546,6,0)&amp;", "&amp;VLOOKUP(P1341,[1]Plan1!$B$2:$L$546,7,0)&amp;", "&amp;VLOOKUP(P1341,[1]Plan1!$B$2:$L$546,8,0)&amp;", "&amp;VLOOKUP(P1341,[1]Plan1!$B$2:$L$546,9,0)&amp;", CEP "&amp;VLOOKUP(P1341,[1]Plan1!$B$2:$L$546,10,0)&amp;", "&amp;VLOOKUP(P1341,[1]Plan1!$B$2:$L$546,11,0)</f>
        <v>AV EDUARDO FROES DA MOTA , 970, , TOMBA , FEIRA DE SANTANA , BAHIA, CEP 44.010-002 , BR</v>
      </c>
      <c r="G1341" s="92" t="s">
        <v>2654</v>
      </c>
      <c r="H1341" s="92" t="s">
        <v>1774</v>
      </c>
      <c r="I1341" s="101">
        <v>400</v>
      </c>
      <c r="J1341" s="93"/>
      <c r="K1341" s="94">
        <v>42144</v>
      </c>
      <c r="L1341" s="39">
        <v>1353353</v>
      </c>
      <c r="P1341" s="78">
        <v>2191966000340</v>
      </c>
    </row>
    <row r="1342" spans="2:16" ht="13.5" customHeight="1" x14ac:dyDescent="0.2">
      <c r="B1342" s="100" t="s">
        <v>30</v>
      </c>
      <c r="C1342" s="92" t="s">
        <v>180</v>
      </c>
      <c r="D1342" s="78">
        <v>2191966000340</v>
      </c>
      <c r="E1342" s="92" t="str">
        <f t="shared" si="20"/>
        <v>02.191.966/0003-40</v>
      </c>
      <c r="F1342" s="99" t="str">
        <f>VLOOKUP(P1342,[1]Plan1!$B$2:$L$546,4,0)&amp;", "&amp;VLOOKUP(P1342,[1]Plan1!$B$2:$L$546,5,0)&amp;", "&amp;VLOOKUP(P1342,[1]Plan1!$B$2:$L$546,6,0)&amp;", "&amp;VLOOKUP(P1342,[1]Plan1!$B$2:$L$546,7,0)&amp;", "&amp;VLOOKUP(P1342,[1]Plan1!$B$2:$L$546,8,0)&amp;", "&amp;VLOOKUP(P1342,[1]Plan1!$B$2:$L$546,9,0)&amp;", CEP "&amp;VLOOKUP(P1342,[1]Plan1!$B$2:$L$546,10,0)&amp;", "&amp;VLOOKUP(P1342,[1]Plan1!$B$2:$L$546,11,0)</f>
        <v>AV EDUARDO FROES DA MOTA , 970, , TOMBA , FEIRA DE SANTANA , BAHIA, CEP 44.010-002 , BR</v>
      </c>
      <c r="G1342" s="92" t="s">
        <v>2654</v>
      </c>
      <c r="H1342" s="92" t="s">
        <v>1775</v>
      </c>
      <c r="I1342" s="101">
        <v>5000</v>
      </c>
      <c r="J1342" s="93"/>
      <c r="K1342" s="94">
        <v>42145</v>
      </c>
      <c r="L1342" s="39">
        <v>1354139</v>
      </c>
      <c r="P1342" s="78">
        <v>2191966000340</v>
      </c>
    </row>
    <row r="1343" spans="2:16" ht="13.5" customHeight="1" x14ac:dyDescent="0.2">
      <c r="B1343" s="100" t="s">
        <v>30</v>
      </c>
      <c r="C1343" s="92" t="s">
        <v>180</v>
      </c>
      <c r="D1343" s="78">
        <v>2191966000340</v>
      </c>
      <c r="E1343" s="92" t="str">
        <f t="shared" si="20"/>
        <v>02.191.966/0003-40</v>
      </c>
      <c r="F1343" s="99" t="str">
        <f>VLOOKUP(P1343,[1]Plan1!$B$2:$L$546,4,0)&amp;", "&amp;VLOOKUP(P1343,[1]Plan1!$B$2:$L$546,5,0)&amp;", "&amp;VLOOKUP(P1343,[1]Plan1!$B$2:$L$546,6,0)&amp;", "&amp;VLOOKUP(P1343,[1]Plan1!$B$2:$L$546,7,0)&amp;", "&amp;VLOOKUP(P1343,[1]Plan1!$B$2:$L$546,8,0)&amp;", "&amp;VLOOKUP(P1343,[1]Plan1!$B$2:$L$546,9,0)&amp;", CEP "&amp;VLOOKUP(P1343,[1]Plan1!$B$2:$L$546,10,0)&amp;", "&amp;VLOOKUP(P1343,[1]Plan1!$B$2:$L$546,11,0)</f>
        <v>AV EDUARDO FROES DA MOTA , 970, , TOMBA , FEIRA DE SANTANA , BAHIA, CEP 44.010-002 , BR</v>
      </c>
      <c r="G1343" s="92" t="s">
        <v>2654</v>
      </c>
      <c r="H1343" s="92" t="s">
        <v>1776</v>
      </c>
      <c r="I1343" s="101">
        <v>4500</v>
      </c>
      <c r="J1343" s="93"/>
      <c r="K1343" s="94">
        <v>42146</v>
      </c>
      <c r="L1343" s="39">
        <v>1354380</v>
      </c>
      <c r="P1343" s="78">
        <v>2191966000340</v>
      </c>
    </row>
    <row r="1344" spans="2:16" ht="13.5" customHeight="1" x14ac:dyDescent="0.2">
      <c r="B1344" s="100" t="s">
        <v>30</v>
      </c>
      <c r="C1344" s="92" t="s">
        <v>180</v>
      </c>
      <c r="D1344" s="78">
        <v>2191966000340</v>
      </c>
      <c r="E1344" s="92" t="str">
        <f t="shared" si="20"/>
        <v>02.191.966/0003-40</v>
      </c>
      <c r="F1344" s="99" t="str">
        <f>VLOOKUP(P1344,[1]Plan1!$B$2:$L$546,4,0)&amp;", "&amp;VLOOKUP(P1344,[1]Plan1!$B$2:$L$546,5,0)&amp;", "&amp;VLOOKUP(P1344,[1]Plan1!$B$2:$L$546,6,0)&amp;", "&amp;VLOOKUP(P1344,[1]Plan1!$B$2:$L$546,7,0)&amp;", "&amp;VLOOKUP(P1344,[1]Plan1!$B$2:$L$546,8,0)&amp;", "&amp;VLOOKUP(P1344,[1]Plan1!$B$2:$L$546,9,0)&amp;", CEP "&amp;VLOOKUP(P1344,[1]Plan1!$B$2:$L$546,10,0)&amp;", "&amp;VLOOKUP(P1344,[1]Plan1!$B$2:$L$546,11,0)</f>
        <v>AV EDUARDO FROES DA MOTA , 970, , TOMBA , FEIRA DE SANTANA , BAHIA, CEP 44.010-002 , BR</v>
      </c>
      <c r="G1344" s="92" t="s">
        <v>2654</v>
      </c>
      <c r="H1344" s="92" t="s">
        <v>1777</v>
      </c>
      <c r="I1344" s="101">
        <v>5500</v>
      </c>
      <c r="J1344" s="93"/>
      <c r="K1344" s="94">
        <v>42146</v>
      </c>
      <c r="L1344" s="39">
        <v>1354140</v>
      </c>
      <c r="P1344" s="78">
        <v>2191966000340</v>
      </c>
    </row>
    <row r="1345" spans="2:16" ht="13.5" customHeight="1" x14ac:dyDescent="0.2">
      <c r="B1345" s="100" t="s">
        <v>30</v>
      </c>
      <c r="C1345" s="92" t="s">
        <v>180</v>
      </c>
      <c r="D1345" s="78">
        <v>2191966000340</v>
      </c>
      <c r="E1345" s="92" t="str">
        <f t="shared" si="20"/>
        <v>02.191.966/0003-40</v>
      </c>
      <c r="F1345" s="99" t="str">
        <f>VLOOKUP(P1345,[1]Plan1!$B$2:$L$546,4,0)&amp;", "&amp;VLOOKUP(P1345,[1]Plan1!$B$2:$L$546,5,0)&amp;", "&amp;VLOOKUP(P1345,[1]Plan1!$B$2:$L$546,6,0)&amp;", "&amp;VLOOKUP(P1345,[1]Plan1!$B$2:$L$546,7,0)&amp;", "&amp;VLOOKUP(P1345,[1]Plan1!$B$2:$L$546,8,0)&amp;", "&amp;VLOOKUP(P1345,[1]Plan1!$B$2:$L$546,9,0)&amp;", CEP "&amp;VLOOKUP(P1345,[1]Plan1!$B$2:$L$546,10,0)&amp;", "&amp;VLOOKUP(P1345,[1]Plan1!$B$2:$L$546,11,0)</f>
        <v>AV EDUARDO FROES DA MOTA , 970, , TOMBA , FEIRA DE SANTANA , BAHIA, CEP 44.010-002 , BR</v>
      </c>
      <c r="G1345" s="92" t="s">
        <v>2654</v>
      </c>
      <c r="H1345" s="92" t="s">
        <v>1778</v>
      </c>
      <c r="I1345" s="101">
        <v>670</v>
      </c>
      <c r="J1345" s="93"/>
      <c r="K1345" s="94">
        <v>42147</v>
      </c>
      <c r="L1345" s="39">
        <v>1354381</v>
      </c>
      <c r="P1345" s="78">
        <v>2191966000340</v>
      </c>
    </row>
    <row r="1346" spans="2:16" ht="13.5" customHeight="1" x14ac:dyDescent="0.2">
      <c r="B1346" s="100" t="s">
        <v>30</v>
      </c>
      <c r="C1346" s="92" t="s">
        <v>180</v>
      </c>
      <c r="D1346" s="78">
        <v>2191966000340</v>
      </c>
      <c r="E1346" s="92" t="str">
        <f t="shared" si="20"/>
        <v>02.191.966/0003-40</v>
      </c>
      <c r="F1346" s="99" t="str">
        <f>VLOOKUP(P1346,[1]Plan1!$B$2:$L$546,4,0)&amp;", "&amp;VLOOKUP(P1346,[1]Plan1!$B$2:$L$546,5,0)&amp;", "&amp;VLOOKUP(P1346,[1]Plan1!$B$2:$L$546,6,0)&amp;", "&amp;VLOOKUP(P1346,[1]Plan1!$B$2:$L$546,7,0)&amp;", "&amp;VLOOKUP(P1346,[1]Plan1!$B$2:$L$546,8,0)&amp;", "&amp;VLOOKUP(P1346,[1]Plan1!$B$2:$L$546,9,0)&amp;", CEP "&amp;VLOOKUP(P1346,[1]Plan1!$B$2:$L$546,10,0)&amp;", "&amp;VLOOKUP(P1346,[1]Plan1!$B$2:$L$546,11,0)</f>
        <v>AV EDUARDO FROES DA MOTA , 970, , TOMBA , FEIRA DE SANTANA , BAHIA, CEP 44.010-002 , BR</v>
      </c>
      <c r="G1346" s="92" t="s">
        <v>2654</v>
      </c>
      <c r="H1346" s="92" t="s">
        <v>1779</v>
      </c>
      <c r="I1346" s="101">
        <v>636</v>
      </c>
      <c r="J1346" s="93"/>
      <c r="K1346" s="94">
        <v>42147</v>
      </c>
      <c r="L1346" s="39">
        <v>1354382</v>
      </c>
      <c r="P1346" s="78">
        <v>2191966000340</v>
      </c>
    </row>
    <row r="1347" spans="2:16" ht="13.5" customHeight="1" x14ac:dyDescent="0.2">
      <c r="B1347" s="100" t="s">
        <v>30</v>
      </c>
      <c r="C1347" s="92" t="s">
        <v>180</v>
      </c>
      <c r="D1347" s="78">
        <v>2191966000340</v>
      </c>
      <c r="E1347" s="92" t="str">
        <f t="shared" si="20"/>
        <v>02.191.966/0003-40</v>
      </c>
      <c r="F1347" s="99" t="str">
        <f>VLOOKUP(P1347,[1]Plan1!$B$2:$L$546,4,0)&amp;", "&amp;VLOOKUP(P1347,[1]Plan1!$B$2:$L$546,5,0)&amp;", "&amp;VLOOKUP(P1347,[1]Plan1!$B$2:$L$546,6,0)&amp;", "&amp;VLOOKUP(P1347,[1]Plan1!$B$2:$L$546,7,0)&amp;", "&amp;VLOOKUP(P1347,[1]Plan1!$B$2:$L$546,8,0)&amp;", "&amp;VLOOKUP(P1347,[1]Plan1!$B$2:$L$546,9,0)&amp;", CEP "&amp;VLOOKUP(P1347,[1]Plan1!$B$2:$L$546,10,0)&amp;", "&amp;VLOOKUP(P1347,[1]Plan1!$B$2:$L$546,11,0)</f>
        <v>AV EDUARDO FROES DA MOTA , 970, , TOMBA , FEIRA DE SANTANA , BAHIA, CEP 44.010-002 , BR</v>
      </c>
      <c r="G1347" s="92" t="s">
        <v>2654</v>
      </c>
      <c r="H1347" s="92" t="s">
        <v>1673</v>
      </c>
      <c r="I1347" s="101">
        <v>642.5</v>
      </c>
      <c r="J1347" s="93"/>
      <c r="K1347" s="94">
        <v>42149</v>
      </c>
      <c r="L1347" s="39">
        <v>1355711</v>
      </c>
      <c r="P1347" s="78">
        <v>2191966000340</v>
      </c>
    </row>
    <row r="1348" spans="2:16" ht="13.5" customHeight="1" x14ac:dyDescent="0.2">
      <c r="B1348" s="100" t="s">
        <v>30</v>
      </c>
      <c r="C1348" s="92" t="s">
        <v>180</v>
      </c>
      <c r="D1348" s="78">
        <v>2191966000340</v>
      </c>
      <c r="E1348" s="92" t="str">
        <f t="shared" si="20"/>
        <v>02.191.966/0003-40</v>
      </c>
      <c r="F1348" s="99" t="str">
        <f>VLOOKUP(P1348,[1]Plan1!$B$2:$L$546,4,0)&amp;", "&amp;VLOOKUP(P1348,[1]Plan1!$B$2:$L$546,5,0)&amp;", "&amp;VLOOKUP(P1348,[1]Plan1!$B$2:$L$546,6,0)&amp;", "&amp;VLOOKUP(P1348,[1]Plan1!$B$2:$L$546,7,0)&amp;", "&amp;VLOOKUP(P1348,[1]Plan1!$B$2:$L$546,8,0)&amp;", "&amp;VLOOKUP(P1348,[1]Plan1!$B$2:$L$546,9,0)&amp;", CEP "&amp;VLOOKUP(P1348,[1]Plan1!$B$2:$L$546,10,0)&amp;", "&amp;VLOOKUP(P1348,[1]Plan1!$B$2:$L$546,11,0)</f>
        <v>AV EDUARDO FROES DA MOTA , 970, , TOMBA , FEIRA DE SANTANA , BAHIA, CEP 44.010-002 , BR</v>
      </c>
      <c r="G1348" s="92" t="s">
        <v>2654</v>
      </c>
      <c r="H1348" s="92" t="s">
        <v>1780</v>
      </c>
      <c r="I1348" s="101">
        <v>400</v>
      </c>
      <c r="J1348" s="93"/>
      <c r="K1348" s="94">
        <v>42144</v>
      </c>
      <c r="L1348" s="39">
        <v>1355080</v>
      </c>
      <c r="P1348" s="78">
        <v>2191966000340</v>
      </c>
    </row>
    <row r="1349" spans="2:16" ht="13.5" customHeight="1" x14ac:dyDescent="0.2">
      <c r="B1349" s="100" t="s">
        <v>30</v>
      </c>
      <c r="C1349" s="92" t="s">
        <v>180</v>
      </c>
      <c r="D1349" s="78">
        <v>2191966000340</v>
      </c>
      <c r="E1349" s="92" t="str">
        <f t="shared" si="20"/>
        <v>02.191.966/0003-40</v>
      </c>
      <c r="F1349" s="99" t="str">
        <f>VLOOKUP(P1349,[1]Plan1!$B$2:$L$546,4,0)&amp;", "&amp;VLOOKUP(P1349,[1]Plan1!$B$2:$L$546,5,0)&amp;", "&amp;VLOOKUP(P1349,[1]Plan1!$B$2:$L$546,6,0)&amp;", "&amp;VLOOKUP(P1349,[1]Plan1!$B$2:$L$546,7,0)&amp;", "&amp;VLOOKUP(P1349,[1]Plan1!$B$2:$L$546,8,0)&amp;", "&amp;VLOOKUP(P1349,[1]Plan1!$B$2:$L$546,9,0)&amp;", CEP "&amp;VLOOKUP(P1349,[1]Plan1!$B$2:$L$546,10,0)&amp;", "&amp;VLOOKUP(P1349,[1]Plan1!$B$2:$L$546,11,0)</f>
        <v>AV EDUARDO FROES DA MOTA , 970, , TOMBA , FEIRA DE SANTANA , BAHIA, CEP 44.010-002 , BR</v>
      </c>
      <c r="G1349" s="92" t="s">
        <v>2654</v>
      </c>
      <c r="H1349" s="92" t="s">
        <v>1781</v>
      </c>
      <c r="I1349" s="101">
        <v>3500</v>
      </c>
      <c r="J1349" s="93"/>
      <c r="K1349" s="94">
        <v>42152</v>
      </c>
      <c r="L1349" s="39">
        <v>1356308</v>
      </c>
      <c r="P1349" s="78">
        <v>2191966000340</v>
      </c>
    </row>
    <row r="1350" spans="2:16" ht="13.5" customHeight="1" x14ac:dyDescent="0.2">
      <c r="B1350" s="100" t="s">
        <v>30</v>
      </c>
      <c r="C1350" s="92" t="s">
        <v>180</v>
      </c>
      <c r="D1350" s="78">
        <v>2191966000340</v>
      </c>
      <c r="E1350" s="92" t="str">
        <f t="shared" ref="E1350:E1396" si="21">IF(LEN(P1350),TEXT(P1350,"00"".""000"".""000""/""0000""-""00"),P1350)</f>
        <v>02.191.966/0003-40</v>
      </c>
      <c r="F1350" s="99" t="str">
        <f>VLOOKUP(P1350,[1]Plan1!$B$2:$L$546,4,0)&amp;", "&amp;VLOOKUP(P1350,[1]Plan1!$B$2:$L$546,5,0)&amp;", "&amp;VLOOKUP(P1350,[1]Plan1!$B$2:$L$546,6,0)&amp;", "&amp;VLOOKUP(P1350,[1]Plan1!$B$2:$L$546,7,0)&amp;", "&amp;VLOOKUP(P1350,[1]Plan1!$B$2:$L$546,8,0)&amp;", "&amp;VLOOKUP(P1350,[1]Plan1!$B$2:$L$546,9,0)&amp;", CEP "&amp;VLOOKUP(P1350,[1]Plan1!$B$2:$L$546,10,0)&amp;", "&amp;VLOOKUP(P1350,[1]Plan1!$B$2:$L$546,11,0)</f>
        <v>AV EDUARDO FROES DA MOTA , 970, , TOMBA , FEIRA DE SANTANA , BAHIA, CEP 44.010-002 , BR</v>
      </c>
      <c r="G1350" s="92" t="s">
        <v>2654</v>
      </c>
      <c r="H1350" s="92" t="s">
        <v>1782</v>
      </c>
      <c r="I1350" s="101">
        <v>566</v>
      </c>
      <c r="J1350" s="93"/>
      <c r="K1350" s="94">
        <v>42144</v>
      </c>
      <c r="L1350" s="39">
        <v>1355081</v>
      </c>
      <c r="P1350" s="78">
        <v>2191966000340</v>
      </c>
    </row>
    <row r="1351" spans="2:16" ht="13.5" customHeight="1" x14ac:dyDescent="0.2">
      <c r="B1351" s="100" t="s">
        <v>30</v>
      </c>
      <c r="C1351" s="92" t="s">
        <v>180</v>
      </c>
      <c r="D1351" s="78">
        <v>2191966000340</v>
      </c>
      <c r="E1351" s="92" t="str">
        <f t="shared" si="21"/>
        <v>02.191.966/0003-40</v>
      </c>
      <c r="F1351" s="99" t="str">
        <f>VLOOKUP(P1351,[1]Plan1!$B$2:$L$546,4,0)&amp;", "&amp;VLOOKUP(P1351,[1]Plan1!$B$2:$L$546,5,0)&amp;", "&amp;VLOOKUP(P1351,[1]Plan1!$B$2:$L$546,6,0)&amp;", "&amp;VLOOKUP(P1351,[1]Plan1!$B$2:$L$546,7,0)&amp;", "&amp;VLOOKUP(P1351,[1]Plan1!$B$2:$L$546,8,0)&amp;", "&amp;VLOOKUP(P1351,[1]Plan1!$B$2:$L$546,9,0)&amp;", CEP "&amp;VLOOKUP(P1351,[1]Plan1!$B$2:$L$546,10,0)&amp;", "&amp;VLOOKUP(P1351,[1]Plan1!$B$2:$L$546,11,0)</f>
        <v>AV EDUARDO FROES DA MOTA , 970, , TOMBA , FEIRA DE SANTANA , BAHIA, CEP 44.010-002 , BR</v>
      </c>
      <c r="G1351" s="92" t="s">
        <v>2654</v>
      </c>
      <c r="H1351" s="92" t="s">
        <v>1783</v>
      </c>
      <c r="I1351" s="101">
        <v>566</v>
      </c>
      <c r="J1351" s="93"/>
      <c r="K1351" s="94">
        <v>42144</v>
      </c>
      <c r="L1351" s="39">
        <v>1355476</v>
      </c>
      <c r="P1351" s="78">
        <v>2191966000340</v>
      </c>
    </row>
    <row r="1352" spans="2:16" ht="13.5" customHeight="1" x14ac:dyDescent="0.2">
      <c r="B1352" s="100" t="s">
        <v>30</v>
      </c>
      <c r="C1352" s="92" t="s">
        <v>180</v>
      </c>
      <c r="D1352" s="78">
        <v>2191966000340</v>
      </c>
      <c r="E1352" s="92" t="str">
        <f t="shared" si="21"/>
        <v>02.191.966/0003-40</v>
      </c>
      <c r="F1352" s="99" t="str">
        <f>VLOOKUP(P1352,[1]Plan1!$B$2:$L$546,4,0)&amp;", "&amp;VLOOKUP(P1352,[1]Plan1!$B$2:$L$546,5,0)&amp;", "&amp;VLOOKUP(P1352,[1]Plan1!$B$2:$L$546,6,0)&amp;", "&amp;VLOOKUP(P1352,[1]Plan1!$B$2:$L$546,7,0)&amp;", "&amp;VLOOKUP(P1352,[1]Plan1!$B$2:$L$546,8,0)&amp;", "&amp;VLOOKUP(P1352,[1]Plan1!$B$2:$L$546,9,0)&amp;", CEP "&amp;VLOOKUP(P1352,[1]Plan1!$B$2:$L$546,10,0)&amp;", "&amp;VLOOKUP(P1352,[1]Plan1!$B$2:$L$546,11,0)</f>
        <v>AV EDUARDO FROES DA MOTA , 970, , TOMBA , FEIRA DE SANTANA , BAHIA, CEP 44.010-002 , BR</v>
      </c>
      <c r="G1352" s="92" t="s">
        <v>2654</v>
      </c>
      <c r="H1352" s="92" t="s">
        <v>1784</v>
      </c>
      <c r="I1352" s="101">
        <v>2770</v>
      </c>
      <c r="J1352" s="93"/>
      <c r="K1352" s="94">
        <v>42153</v>
      </c>
      <c r="L1352" s="39">
        <v>1356309</v>
      </c>
      <c r="P1352" s="78">
        <v>2191966000340</v>
      </c>
    </row>
    <row r="1353" spans="2:16" ht="13.5" customHeight="1" x14ac:dyDescent="0.2">
      <c r="B1353" s="100" t="s">
        <v>30</v>
      </c>
      <c r="C1353" s="92" t="s">
        <v>180</v>
      </c>
      <c r="D1353" s="78">
        <v>2191966000340</v>
      </c>
      <c r="E1353" s="92" t="str">
        <f t="shared" si="21"/>
        <v>02.191.966/0003-40</v>
      </c>
      <c r="F1353" s="99" t="str">
        <f>VLOOKUP(P1353,[1]Plan1!$B$2:$L$546,4,0)&amp;", "&amp;VLOOKUP(P1353,[1]Plan1!$B$2:$L$546,5,0)&amp;", "&amp;VLOOKUP(P1353,[1]Plan1!$B$2:$L$546,6,0)&amp;", "&amp;VLOOKUP(P1353,[1]Plan1!$B$2:$L$546,7,0)&amp;", "&amp;VLOOKUP(P1353,[1]Plan1!$B$2:$L$546,8,0)&amp;", "&amp;VLOOKUP(P1353,[1]Plan1!$B$2:$L$546,9,0)&amp;", CEP "&amp;VLOOKUP(P1353,[1]Plan1!$B$2:$L$546,10,0)&amp;", "&amp;VLOOKUP(P1353,[1]Plan1!$B$2:$L$546,11,0)</f>
        <v>AV EDUARDO FROES DA MOTA , 970, , TOMBA , FEIRA DE SANTANA , BAHIA, CEP 44.010-002 , BR</v>
      </c>
      <c r="G1353" s="92" t="s">
        <v>2654</v>
      </c>
      <c r="H1353" s="92" t="s">
        <v>1785</v>
      </c>
      <c r="I1353" s="101">
        <v>4500</v>
      </c>
      <c r="J1353" s="93"/>
      <c r="K1353" s="94">
        <v>42153</v>
      </c>
      <c r="L1353" s="39">
        <v>1355712</v>
      </c>
      <c r="P1353" s="78">
        <v>2191966000340</v>
      </c>
    </row>
    <row r="1354" spans="2:16" ht="13.5" customHeight="1" x14ac:dyDescent="0.2">
      <c r="B1354" s="100" t="s">
        <v>30</v>
      </c>
      <c r="C1354" s="92" t="s">
        <v>180</v>
      </c>
      <c r="D1354" s="78">
        <v>2191966000340</v>
      </c>
      <c r="E1354" s="92" t="str">
        <f t="shared" si="21"/>
        <v>02.191.966/0003-40</v>
      </c>
      <c r="F1354" s="99" t="str">
        <f>VLOOKUP(P1354,[1]Plan1!$B$2:$L$546,4,0)&amp;", "&amp;VLOOKUP(P1354,[1]Plan1!$B$2:$L$546,5,0)&amp;", "&amp;VLOOKUP(P1354,[1]Plan1!$B$2:$L$546,6,0)&amp;", "&amp;VLOOKUP(P1354,[1]Plan1!$B$2:$L$546,7,0)&amp;", "&amp;VLOOKUP(P1354,[1]Plan1!$B$2:$L$546,8,0)&amp;", "&amp;VLOOKUP(P1354,[1]Plan1!$B$2:$L$546,9,0)&amp;", CEP "&amp;VLOOKUP(P1354,[1]Plan1!$B$2:$L$546,10,0)&amp;", "&amp;VLOOKUP(P1354,[1]Plan1!$B$2:$L$546,11,0)</f>
        <v>AV EDUARDO FROES DA MOTA , 970, , TOMBA , FEIRA DE SANTANA , BAHIA, CEP 44.010-002 , BR</v>
      </c>
      <c r="G1354" s="92" t="s">
        <v>2654</v>
      </c>
      <c r="H1354" s="92" t="s">
        <v>1527</v>
      </c>
      <c r="I1354" s="101">
        <v>600</v>
      </c>
      <c r="J1354" s="93"/>
      <c r="K1354" s="94">
        <v>42153</v>
      </c>
      <c r="L1354" s="39">
        <v>1355713</v>
      </c>
      <c r="P1354" s="78">
        <v>2191966000340</v>
      </c>
    </row>
    <row r="1355" spans="2:16" ht="13.5" customHeight="1" x14ac:dyDescent="0.2">
      <c r="B1355" s="100" t="s">
        <v>30</v>
      </c>
      <c r="C1355" s="92" t="s">
        <v>180</v>
      </c>
      <c r="D1355" s="78">
        <v>2191966000340</v>
      </c>
      <c r="E1355" s="92" t="str">
        <f t="shared" si="21"/>
        <v>02.191.966/0003-40</v>
      </c>
      <c r="F1355" s="99" t="str">
        <f>VLOOKUP(P1355,[1]Plan1!$B$2:$L$546,4,0)&amp;", "&amp;VLOOKUP(P1355,[1]Plan1!$B$2:$L$546,5,0)&amp;", "&amp;VLOOKUP(P1355,[1]Plan1!$B$2:$L$546,6,0)&amp;", "&amp;VLOOKUP(P1355,[1]Plan1!$B$2:$L$546,7,0)&amp;", "&amp;VLOOKUP(P1355,[1]Plan1!$B$2:$L$546,8,0)&amp;", "&amp;VLOOKUP(P1355,[1]Plan1!$B$2:$L$546,9,0)&amp;", CEP "&amp;VLOOKUP(P1355,[1]Plan1!$B$2:$L$546,10,0)&amp;", "&amp;VLOOKUP(P1355,[1]Plan1!$B$2:$L$546,11,0)</f>
        <v>AV EDUARDO FROES DA MOTA , 970, , TOMBA , FEIRA DE SANTANA , BAHIA, CEP 44.010-002 , BR</v>
      </c>
      <c r="G1355" s="92" t="s">
        <v>2654</v>
      </c>
      <c r="H1355" s="92" t="s">
        <v>1786</v>
      </c>
      <c r="I1355" s="101">
        <v>636</v>
      </c>
      <c r="J1355" s="93"/>
      <c r="K1355" s="94">
        <v>42156</v>
      </c>
      <c r="L1355" s="39">
        <v>1356310</v>
      </c>
      <c r="P1355" s="78">
        <v>2191966000340</v>
      </c>
    </row>
    <row r="1356" spans="2:16" ht="13.5" customHeight="1" x14ac:dyDescent="0.2">
      <c r="B1356" s="100" t="s">
        <v>30</v>
      </c>
      <c r="C1356" s="92" t="s">
        <v>180</v>
      </c>
      <c r="D1356" s="78">
        <v>2191966000340</v>
      </c>
      <c r="E1356" s="92" t="str">
        <f t="shared" si="21"/>
        <v>02.191.966/0003-40</v>
      </c>
      <c r="F1356" s="99" t="str">
        <f>VLOOKUP(P1356,[1]Plan1!$B$2:$L$546,4,0)&amp;", "&amp;VLOOKUP(P1356,[1]Plan1!$B$2:$L$546,5,0)&amp;", "&amp;VLOOKUP(P1356,[1]Plan1!$B$2:$L$546,6,0)&amp;", "&amp;VLOOKUP(P1356,[1]Plan1!$B$2:$L$546,7,0)&amp;", "&amp;VLOOKUP(P1356,[1]Plan1!$B$2:$L$546,8,0)&amp;", "&amp;VLOOKUP(P1356,[1]Plan1!$B$2:$L$546,9,0)&amp;", CEP "&amp;VLOOKUP(P1356,[1]Plan1!$B$2:$L$546,10,0)&amp;", "&amp;VLOOKUP(P1356,[1]Plan1!$B$2:$L$546,11,0)</f>
        <v>AV EDUARDO FROES DA MOTA , 970, , TOMBA , FEIRA DE SANTANA , BAHIA, CEP 44.010-002 , BR</v>
      </c>
      <c r="G1356" s="92" t="s">
        <v>2654</v>
      </c>
      <c r="H1356" s="92" t="s">
        <v>1787</v>
      </c>
      <c r="I1356" s="101">
        <v>432</v>
      </c>
      <c r="J1356" s="93"/>
      <c r="K1356" s="94">
        <v>42157</v>
      </c>
      <c r="L1356" s="39">
        <v>1356311</v>
      </c>
      <c r="P1356" s="78">
        <v>2191966000340</v>
      </c>
    </row>
    <row r="1357" spans="2:16" ht="13.5" customHeight="1" x14ac:dyDescent="0.2">
      <c r="B1357" s="100" t="s">
        <v>30</v>
      </c>
      <c r="C1357" s="92" t="s">
        <v>180</v>
      </c>
      <c r="D1357" s="78">
        <v>2191966000340</v>
      </c>
      <c r="E1357" s="92" t="str">
        <f t="shared" si="21"/>
        <v>02.191.966/0003-40</v>
      </c>
      <c r="F1357" s="99" t="str">
        <f>VLOOKUP(P1357,[1]Plan1!$B$2:$L$546,4,0)&amp;", "&amp;VLOOKUP(P1357,[1]Plan1!$B$2:$L$546,5,0)&amp;", "&amp;VLOOKUP(P1357,[1]Plan1!$B$2:$L$546,6,0)&amp;", "&amp;VLOOKUP(P1357,[1]Plan1!$B$2:$L$546,7,0)&amp;", "&amp;VLOOKUP(P1357,[1]Plan1!$B$2:$L$546,8,0)&amp;", "&amp;VLOOKUP(P1357,[1]Plan1!$B$2:$L$546,9,0)&amp;", CEP "&amp;VLOOKUP(P1357,[1]Plan1!$B$2:$L$546,10,0)&amp;", "&amp;VLOOKUP(P1357,[1]Plan1!$B$2:$L$546,11,0)</f>
        <v>AV EDUARDO FROES DA MOTA , 970, , TOMBA , FEIRA DE SANTANA , BAHIA, CEP 44.010-002 , BR</v>
      </c>
      <c r="G1357" s="92" t="s">
        <v>2654</v>
      </c>
      <c r="H1357" s="92" t="s">
        <v>1788</v>
      </c>
      <c r="I1357" s="101">
        <v>900</v>
      </c>
      <c r="J1357" s="93"/>
      <c r="K1357" s="94">
        <v>42157</v>
      </c>
      <c r="L1357" s="39">
        <v>1356312</v>
      </c>
      <c r="P1357" s="78">
        <v>2191966000340</v>
      </c>
    </row>
    <row r="1358" spans="2:16" ht="13.5" customHeight="1" x14ac:dyDescent="0.2">
      <c r="B1358" s="100" t="s">
        <v>30</v>
      </c>
      <c r="C1358" s="92" t="s">
        <v>180</v>
      </c>
      <c r="D1358" s="78">
        <v>2191966000340</v>
      </c>
      <c r="E1358" s="92" t="str">
        <f t="shared" si="21"/>
        <v>02.191.966/0003-40</v>
      </c>
      <c r="F1358" s="99" t="str">
        <f>VLOOKUP(P1358,[1]Plan1!$B$2:$L$546,4,0)&amp;", "&amp;VLOOKUP(P1358,[1]Plan1!$B$2:$L$546,5,0)&amp;", "&amp;VLOOKUP(P1358,[1]Plan1!$B$2:$L$546,6,0)&amp;", "&amp;VLOOKUP(P1358,[1]Plan1!$B$2:$L$546,7,0)&amp;", "&amp;VLOOKUP(P1358,[1]Plan1!$B$2:$L$546,8,0)&amp;", "&amp;VLOOKUP(P1358,[1]Plan1!$B$2:$L$546,9,0)&amp;", CEP "&amp;VLOOKUP(P1358,[1]Plan1!$B$2:$L$546,10,0)&amp;", "&amp;VLOOKUP(P1358,[1]Plan1!$B$2:$L$546,11,0)</f>
        <v>AV EDUARDO FROES DA MOTA , 970, , TOMBA , FEIRA DE SANTANA , BAHIA, CEP 44.010-002 , BR</v>
      </c>
      <c r="G1358" s="92" t="s">
        <v>2654</v>
      </c>
      <c r="H1358" s="92" t="s">
        <v>1789</v>
      </c>
      <c r="I1358" s="101">
        <v>528</v>
      </c>
      <c r="J1358" s="93"/>
      <c r="K1358" s="94">
        <v>42158</v>
      </c>
      <c r="L1358" s="39">
        <v>1356313</v>
      </c>
      <c r="P1358" s="78">
        <v>2191966000340</v>
      </c>
    </row>
    <row r="1359" spans="2:16" ht="13.5" customHeight="1" x14ac:dyDescent="0.2">
      <c r="B1359" s="100" t="s">
        <v>30</v>
      </c>
      <c r="C1359" s="92" t="s">
        <v>180</v>
      </c>
      <c r="D1359" s="78">
        <v>2191966000340</v>
      </c>
      <c r="E1359" s="92" t="str">
        <f t="shared" si="21"/>
        <v>02.191.966/0003-40</v>
      </c>
      <c r="F1359" s="99" t="str">
        <f>VLOOKUP(P1359,[1]Plan1!$B$2:$L$546,4,0)&amp;", "&amp;VLOOKUP(P1359,[1]Plan1!$B$2:$L$546,5,0)&amp;", "&amp;VLOOKUP(P1359,[1]Plan1!$B$2:$L$546,6,0)&amp;", "&amp;VLOOKUP(P1359,[1]Plan1!$B$2:$L$546,7,0)&amp;", "&amp;VLOOKUP(P1359,[1]Plan1!$B$2:$L$546,8,0)&amp;", "&amp;VLOOKUP(P1359,[1]Plan1!$B$2:$L$546,9,0)&amp;", CEP "&amp;VLOOKUP(P1359,[1]Plan1!$B$2:$L$546,10,0)&amp;", "&amp;VLOOKUP(P1359,[1]Plan1!$B$2:$L$546,11,0)</f>
        <v>AV EDUARDO FROES DA MOTA , 970, , TOMBA , FEIRA DE SANTANA , BAHIA, CEP 44.010-002 , BR</v>
      </c>
      <c r="G1359" s="92" t="s">
        <v>2654</v>
      </c>
      <c r="H1359" s="92" t="s">
        <v>1790</v>
      </c>
      <c r="I1359" s="101">
        <v>730</v>
      </c>
      <c r="J1359" s="93"/>
      <c r="K1359" s="94">
        <v>42159</v>
      </c>
      <c r="L1359" s="39">
        <v>1357572</v>
      </c>
      <c r="P1359" s="78">
        <v>2191966000340</v>
      </c>
    </row>
    <row r="1360" spans="2:16" ht="13.5" customHeight="1" x14ac:dyDescent="0.2">
      <c r="B1360" s="100" t="s">
        <v>30</v>
      </c>
      <c r="C1360" s="92" t="s">
        <v>181</v>
      </c>
      <c r="D1360" s="78">
        <v>89317697000566</v>
      </c>
      <c r="E1360" s="92" t="str">
        <f t="shared" si="21"/>
        <v>89.317.697/0005-66</v>
      </c>
      <c r="F1360" s="99" t="str">
        <f>VLOOKUP(P1360,[1]Plan1!$B$2:$L$546,4,0)&amp;", "&amp;VLOOKUP(P1360,[1]Plan1!$B$2:$L$546,5,0)&amp;", "&amp;VLOOKUP(P1360,[1]Plan1!$B$2:$L$546,6,0)&amp;", "&amp;VLOOKUP(P1360,[1]Plan1!$B$2:$L$546,7,0)&amp;", "&amp;VLOOKUP(P1360,[1]Plan1!$B$2:$L$546,8,0)&amp;", "&amp;VLOOKUP(P1360,[1]Plan1!$B$2:$L$546,9,0)&amp;", CEP "&amp;VLOOKUP(P1360,[1]Plan1!$B$2:$L$546,10,0)&amp;", "&amp;VLOOKUP(P1360,[1]Plan1!$B$2:$L$546,11,0)</f>
        <v>R FIORAVANTE SCHIAVI , 181, , SARANDI , PORTO ALEGRE , rs, CEP 91.150-150 , BR</v>
      </c>
      <c r="G1360" s="92" t="s">
        <v>2654</v>
      </c>
      <c r="H1360" s="92" t="s">
        <v>1791</v>
      </c>
      <c r="I1360" s="101">
        <v>215</v>
      </c>
      <c r="J1360" s="93"/>
      <c r="K1360" s="94">
        <v>42128</v>
      </c>
      <c r="L1360" s="39">
        <v>1355117</v>
      </c>
      <c r="P1360" s="78">
        <v>89317697000566</v>
      </c>
    </row>
    <row r="1361" spans="2:16" ht="13.5" customHeight="1" x14ac:dyDescent="0.2">
      <c r="B1361" s="100" t="s">
        <v>30</v>
      </c>
      <c r="C1361" s="92" t="s">
        <v>181</v>
      </c>
      <c r="D1361" s="78">
        <v>89317697000566</v>
      </c>
      <c r="E1361" s="92" t="str">
        <f t="shared" si="21"/>
        <v>89.317.697/0005-66</v>
      </c>
      <c r="F1361" s="99" t="str">
        <f>VLOOKUP(P1361,[1]Plan1!$B$2:$L$546,4,0)&amp;", "&amp;VLOOKUP(P1361,[1]Plan1!$B$2:$L$546,5,0)&amp;", "&amp;VLOOKUP(P1361,[1]Plan1!$B$2:$L$546,6,0)&amp;", "&amp;VLOOKUP(P1361,[1]Plan1!$B$2:$L$546,7,0)&amp;", "&amp;VLOOKUP(P1361,[1]Plan1!$B$2:$L$546,8,0)&amp;", "&amp;VLOOKUP(P1361,[1]Plan1!$B$2:$L$546,9,0)&amp;", CEP "&amp;VLOOKUP(P1361,[1]Plan1!$B$2:$L$546,10,0)&amp;", "&amp;VLOOKUP(P1361,[1]Plan1!$B$2:$L$546,11,0)</f>
        <v>R FIORAVANTE SCHIAVI , 181, , SARANDI , PORTO ALEGRE , rs, CEP 91.150-150 , BR</v>
      </c>
      <c r="G1361" s="92" t="s">
        <v>2654</v>
      </c>
      <c r="H1361" s="92" t="s">
        <v>1792</v>
      </c>
      <c r="I1361" s="101">
        <v>150</v>
      </c>
      <c r="J1361" s="93"/>
      <c r="K1361" s="94">
        <v>42128</v>
      </c>
      <c r="L1361" s="39">
        <v>1355118</v>
      </c>
      <c r="P1361" s="78">
        <v>89317697000566</v>
      </c>
    </row>
    <row r="1362" spans="2:16" ht="13.5" customHeight="1" x14ac:dyDescent="0.2">
      <c r="B1362" s="100" t="s">
        <v>30</v>
      </c>
      <c r="C1362" s="92" t="s">
        <v>182</v>
      </c>
      <c r="D1362" s="78">
        <v>93949899000255</v>
      </c>
      <c r="E1362" s="92" t="str">
        <f t="shared" si="21"/>
        <v>93.949.899/0002-55</v>
      </c>
      <c r="F1362" s="99" t="str">
        <f>VLOOKUP(P1362,[1]Plan1!$B$2:$L$546,4,0)&amp;", "&amp;VLOOKUP(P1362,[1]Plan1!$B$2:$L$546,5,0)&amp;", "&amp;VLOOKUP(P1362,[1]Plan1!$B$2:$L$546,6,0)&amp;", "&amp;VLOOKUP(P1362,[1]Plan1!$B$2:$L$546,7,0)&amp;", "&amp;VLOOKUP(P1362,[1]Plan1!$B$2:$L$546,8,0)&amp;", "&amp;VLOOKUP(P1362,[1]Plan1!$B$2:$L$546,9,0)&amp;", CEP "&amp;VLOOKUP(P1362,[1]Plan1!$B$2:$L$546,10,0)&amp;", "&amp;VLOOKUP(P1362,[1]Plan1!$B$2:$L$546,11,0)</f>
        <v>AV FREDERICO AUGUSTO RITTER, 2201, , LOTEAMENTO INDUSTRIAL RITTER , CACHOEIRINHA, RS, CEP 94.930-000 , BR</v>
      </c>
      <c r="G1362" s="92" t="s">
        <v>2654</v>
      </c>
      <c r="H1362" s="92" t="s">
        <v>1793</v>
      </c>
      <c r="I1362" s="101">
        <v>940</v>
      </c>
      <c r="J1362" s="93"/>
      <c r="K1362" s="94">
        <v>42099</v>
      </c>
      <c r="L1362" s="39">
        <v>1339647</v>
      </c>
      <c r="P1362" s="78">
        <v>93949899000255</v>
      </c>
    </row>
    <row r="1363" spans="2:16" ht="13.5" customHeight="1" x14ac:dyDescent="0.2">
      <c r="B1363" s="100" t="s">
        <v>30</v>
      </c>
      <c r="C1363" s="92" t="s">
        <v>182</v>
      </c>
      <c r="D1363" s="78">
        <v>93949899000417</v>
      </c>
      <c r="E1363" s="92" t="str">
        <f t="shared" si="21"/>
        <v>93.949.899/0004-17</v>
      </c>
      <c r="F1363" s="99" t="str">
        <f>VLOOKUP(P1363,[1]Plan1!$B$2:$L$546,4,0)&amp;", "&amp;VLOOKUP(P1363,[1]Plan1!$B$2:$L$546,5,0)&amp;", "&amp;VLOOKUP(P1363,[1]Plan1!$B$2:$L$546,6,0)&amp;", "&amp;VLOOKUP(P1363,[1]Plan1!$B$2:$L$546,7,0)&amp;", "&amp;VLOOKUP(P1363,[1]Plan1!$B$2:$L$546,8,0)&amp;", "&amp;VLOOKUP(P1363,[1]Plan1!$B$2:$L$546,9,0)&amp;", CEP "&amp;VLOOKUP(P1363,[1]Plan1!$B$2:$L$546,10,0)&amp;", "&amp;VLOOKUP(P1363,[1]Plan1!$B$2:$L$546,11,0)</f>
        <v>ROD BR 116 , 27220 , , TATUQUARA , CURITIBA , PR , CEP 81.690-500, BR</v>
      </c>
      <c r="G1363" s="92" t="s">
        <v>2654</v>
      </c>
      <c r="H1363" s="92" t="s">
        <v>1794</v>
      </c>
      <c r="I1363" s="101">
        <v>237.22</v>
      </c>
      <c r="J1363" s="93"/>
      <c r="K1363" s="94">
        <v>42099</v>
      </c>
      <c r="L1363" s="39">
        <v>1344386</v>
      </c>
      <c r="P1363" s="78">
        <v>93949899000417</v>
      </c>
    </row>
    <row r="1364" spans="2:16" ht="13.5" customHeight="1" x14ac:dyDescent="0.2">
      <c r="B1364" s="100" t="s">
        <v>30</v>
      </c>
      <c r="C1364" s="92" t="s">
        <v>183</v>
      </c>
      <c r="D1364" s="78">
        <v>7236990000100</v>
      </c>
      <c r="E1364" s="92" t="str">
        <f t="shared" si="21"/>
        <v>07.236.990/0001-00</v>
      </c>
      <c r="F1364" s="99" t="str">
        <f>VLOOKUP(P1364,[1]Plan1!$B$2:$L$546,4,0)&amp;", "&amp;VLOOKUP(P1364,[1]Plan1!$B$2:$L$546,5,0)&amp;", "&amp;VLOOKUP(P1364,[1]Plan1!$B$2:$L$546,6,0)&amp;", "&amp;VLOOKUP(P1364,[1]Plan1!$B$2:$L$546,7,0)&amp;", "&amp;VLOOKUP(P1364,[1]Plan1!$B$2:$L$546,8,0)&amp;", "&amp;VLOOKUP(P1364,[1]Plan1!$B$2:$L$546,9,0)&amp;", CEP "&amp;VLOOKUP(P1364,[1]Plan1!$B$2:$L$546,10,0)&amp;", "&amp;VLOOKUP(P1364,[1]Plan1!$B$2:$L$546,11,0)</f>
        <v>R ANDRE DA ROCHA , 139, , CENTRO , canoas, rs, CEP 92010-020, BR</v>
      </c>
      <c r="G1364" s="92" t="s">
        <v>2654</v>
      </c>
      <c r="H1364" s="92" t="s">
        <v>1795</v>
      </c>
      <c r="I1364" s="101">
        <v>6.8</v>
      </c>
      <c r="J1364" s="93"/>
      <c r="K1364" s="94">
        <v>42060</v>
      </c>
      <c r="L1364" s="39">
        <v>1299945</v>
      </c>
      <c r="P1364" s="78">
        <v>7236990000100</v>
      </c>
    </row>
    <row r="1365" spans="2:16" ht="13.5" customHeight="1" x14ac:dyDescent="0.2">
      <c r="B1365" s="100" t="s">
        <v>30</v>
      </c>
      <c r="C1365" s="92" t="s">
        <v>183</v>
      </c>
      <c r="D1365" s="78">
        <v>7236990000100</v>
      </c>
      <c r="E1365" s="92" t="str">
        <f t="shared" si="21"/>
        <v>07.236.990/0001-00</v>
      </c>
      <c r="F1365" s="99" t="str">
        <f>VLOOKUP(P1365,[1]Plan1!$B$2:$L$546,4,0)&amp;", "&amp;VLOOKUP(P1365,[1]Plan1!$B$2:$L$546,5,0)&amp;", "&amp;VLOOKUP(P1365,[1]Plan1!$B$2:$L$546,6,0)&amp;", "&amp;VLOOKUP(P1365,[1]Plan1!$B$2:$L$546,7,0)&amp;", "&amp;VLOOKUP(P1365,[1]Plan1!$B$2:$L$546,8,0)&amp;", "&amp;VLOOKUP(P1365,[1]Plan1!$B$2:$L$546,9,0)&amp;", CEP "&amp;VLOOKUP(P1365,[1]Plan1!$B$2:$L$546,10,0)&amp;", "&amp;VLOOKUP(P1365,[1]Plan1!$B$2:$L$546,11,0)</f>
        <v>R ANDRE DA ROCHA , 139, , CENTRO , canoas, rs, CEP 92010-020, BR</v>
      </c>
      <c r="G1365" s="92" t="s">
        <v>2654</v>
      </c>
      <c r="H1365" s="92" t="s">
        <v>1626</v>
      </c>
      <c r="I1365" s="101">
        <v>250</v>
      </c>
      <c r="J1365" s="93"/>
      <c r="K1365" s="94">
        <v>42060</v>
      </c>
      <c r="L1365" s="39">
        <v>1299946</v>
      </c>
      <c r="P1365" s="78">
        <v>7236990000100</v>
      </c>
    </row>
    <row r="1366" spans="2:16" ht="13.5" customHeight="1" x14ac:dyDescent="0.2">
      <c r="B1366" s="100" t="s">
        <v>30</v>
      </c>
      <c r="C1366" s="92" t="s">
        <v>183</v>
      </c>
      <c r="D1366" s="78">
        <v>7236990000100</v>
      </c>
      <c r="E1366" s="92" t="str">
        <f t="shared" si="21"/>
        <v>07.236.990/0001-00</v>
      </c>
      <c r="F1366" s="99" t="str">
        <f>VLOOKUP(P1366,[1]Plan1!$B$2:$L$546,4,0)&amp;", "&amp;VLOOKUP(P1366,[1]Plan1!$B$2:$L$546,5,0)&amp;", "&amp;VLOOKUP(P1366,[1]Plan1!$B$2:$L$546,6,0)&amp;", "&amp;VLOOKUP(P1366,[1]Plan1!$B$2:$L$546,7,0)&amp;", "&amp;VLOOKUP(P1366,[1]Plan1!$B$2:$L$546,8,0)&amp;", "&amp;VLOOKUP(P1366,[1]Plan1!$B$2:$L$546,9,0)&amp;", CEP "&amp;VLOOKUP(P1366,[1]Plan1!$B$2:$L$546,10,0)&amp;", "&amp;VLOOKUP(P1366,[1]Plan1!$B$2:$L$546,11,0)</f>
        <v>R ANDRE DA ROCHA , 139, , CENTRO , canoas, rs, CEP 92010-020, BR</v>
      </c>
      <c r="G1366" s="92" t="s">
        <v>2654</v>
      </c>
      <c r="H1366" s="92" t="s">
        <v>1796</v>
      </c>
      <c r="I1366" s="101">
        <v>300</v>
      </c>
      <c r="J1366" s="93"/>
      <c r="K1366" s="94">
        <v>42062</v>
      </c>
      <c r="L1366" s="39">
        <v>1303642</v>
      </c>
      <c r="P1366" s="78">
        <v>7236990000100</v>
      </c>
    </row>
    <row r="1367" spans="2:16" ht="13.5" customHeight="1" x14ac:dyDescent="0.2">
      <c r="B1367" s="100" t="s">
        <v>30</v>
      </c>
      <c r="C1367" s="92" t="s">
        <v>183</v>
      </c>
      <c r="D1367" s="78">
        <v>7236990000100</v>
      </c>
      <c r="E1367" s="92" t="str">
        <f t="shared" si="21"/>
        <v>07.236.990/0001-00</v>
      </c>
      <c r="F1367" s="99" t="str">
        <f>VLOOKUP(P1367,[1]Plan1!$B$2:$L$546,4,0)&amp;", "&amp;VLOOKUP(P1367,[1]Plan1!$B$2:$L$546,5,0)&amp;", "&amp;VLOOKUP(P1367,[1]Plan1!$B$2:$L$546,6,0)&amp;", "&amp;VLOOKUP(P1367,[1]Plan1!$B$2:$L$546,7,0)&amp;", "&amp;VLOOKUP(P1367,[1]Plan1!$B$2:$L$546,8,0)&amp;", "&amp;VLOOKUP(P1367,[1]Plan1!$B$2:$L$546,9,0)&amp;", CEP "&amp;VLOOKUP(P1367,[1]Plan1!$B$2:$L$546,10,0)&amp;", "&amp;VLOOKUP(P1367,[1]Plan1!$B$2:$L$546,11,0)</f>
        <v>R ANDRE DA ROCHA , 139, , CENTRO , canoas, rs, CEP 92010-020, BR</v>
      </c>
      <c r="G1367" s="92" t="s">
        <v>2654</v>
      </c>
      <c r="H1367" s="92" t="s">
        <v>1797</v>
      </c>
      <c r="I1367" s="101">
        <v>450</v>
      </c>
      <c r="J1367" s="93"/>
      <c r="K1367" s="94">
        <v>42062</v>
      </c>
      <c r="L1367" s="39">
        <v>1303643</v>
      </c>
      <c r="P1367" s="78">
        <v>7236990000100</v>
      </c>
    </row>
    <row r="1368" spans="2:16" ht="13.5" customHeight="1" x14ac:dyDescent="0.2">
      <c r="B1368" s="100" t="s">
        <v>30</v>
      </c>
      <c r="C1368" s="92" t="s">
        <v>183</v>
      </c>
      <c r="D1368" s="78">
        <v>7236990000100</v>
      </c>
      <c r="E1368" s="92" t="str">
        <f t="shared" si="21"/>
        <v>07.236.990/0001-00</v>
      </c>
      <c r="F1368" s="99" t="str">
        <f>VLOOKUP(P1368,[1]Plan1!$B$2:$L$546,4,0)&amp;", "&amp;VLOOKUP(P1368,[1]Plan1!$B$2:$L$546,5,0)&amp;", "&amp;VLOOKUP(P1368,[1]Plan1!$B$2:$L$546,6,0)&amp;", "&amp;VLOOKUP(P1368,[1]Plan1!$B$2:$L$546,7,0)&amp;", "&amp;VLOOKUP(P1368,[1]Plan1!$B$2:$L$546,8,0)&amp;", "&amp;VLOOKUP(P1368,[1]Plan1!$B$2:$L$546,9,0)&amp;", CEP "&amp;VLOOKUP(P1368,[1]Plan1!$B$2:$L$546,10,0)&amp;", "&amp;VLOOKUP(P1368,[1]Plan1!$B$2:$L$546,11,0)</f>
        <v>R ANDRE DA ROCHA , 139, , CENTRO , canoas, rs, CEP 92010-020, BR</v>
      </c>
      <c r="G1368" s="92" t="s">
        <v>2654</v>
      </c>
      <c r="H1368" s="92" t="s">
        <v>1798</v>
      </c>
      <c r="I1368" s="101">
        <v>260</v>
      </c>
      <c r="J1368" s="93"/>
      <c r="K1368" s="94">
        <v>42062</v>
      </c>
      <c r="L1368" s="39">
        <v>1303644</v>
      </c>
      <c r="P1368" s="78">
        <v>7236990000100</v>
      </c>
    </row>
    <row r="1369" spans="2:16" ht="13.5" customHeight="1" x14ac:dyDescent="0.2">
      <c r="B1369" s="100" t="s">
        <v>30</v>
      </c>
      <c r="C1369" s="92" t="s">
        <v>183</v>
      </c>
      <c r="D1369" s="78">
        <v>7236990000100</v>
      </c>
      <c r="E1369" s="92" t="str">
        <f t="shared" si="21"/>
        <v>07.236.990/0001-00</v>
      </c>
      <c r="F1369" s="99" t="str">
        <f>VLOOKUP(P1369,[1]Plan1!$B$2:$L$546,4,0)&amp;", "&amp;VLOOKUP(P1369,[1]Plan1!$B$2:$L$546,5,0)&amp;", "&amp;VLOOKUP(P1369,[1]Plan1!$B$2:$L$546,6,0)&amp;", "&amp;VLOOKUP(P1369,[1]Plan1!$B$2:$L$546,7,0)&amp;", "&amp;VLOOKUP(P1369,[1]Plan1!$B$2:$L$546,8,0)&amp;", "&amp;VLOOKUP(P1369,[1]Plan1!$B$2:$L$546,9,0)&amp;", CEP "&amp;VLOOKUP(P1369,[1]Plan1!$B$2:$L$546,10,0)&amp;", "&amp;VLOOKUP(P1369,[1]Plan1!$B$2:$L$546,11,0)</f>
        <v>R ANDRE DA ROCHA , 139, , CENTRO , canoas, rs, CEP 92010-020, BR</v>
      </c>
      <c r="G1369" s="92" t="s">
        <v>2654</v>
      </c>
      <c r="H1369" s="92" t="s">
        <v>1799</v>
      </c>
      <c r="I1369" s="101">
        <v>130</v>
      </c>
      <c r="J1369" s="93"/>
      <c r="K1369" s="94">
        <v>42062</v>
      </c>
      <c r="L1369" s="39">
        <v>1303645</v>
      </c>
      <c r="P1369" s="78">
        <v>7236990000100</v>
      </c>
    </row>
    <row r="1370" spans="2:16" ht="13.5" customHeight="1" x14ac:dyDescent="0.2">
      <c r="B1370" s="100" t="s">
        <v>30</v>
      </c>
      <c r="C1370" s="92" t="s">
        <v>183</v>
      </c>
      <c r="D1370" s="78">
        <v>7236990000100</v>
      </c>
      <c r="E1370" s="92" t="str">
        <f t="shared" si="21"/>
        <v>07.236.990/0001-00</v>
      </c>
      <c r="F1370" s="99" t="str">
        <f>VLOOKUP(P1370,[1]Plan1!$B$2:$L$546,4,0)&amp;", "&amp;VLOOKUP(P1370,[1]Plan1!$B$2:$L$546,5,0)&amp;", "&amp;VLOOKUP(P1370,[1]Plan1!$B$2:$L$546,6,0)&amp;", "&amp;VLOOKUP(P1370,[1]Plan1!$B$2:$L$546,7,0)&amp;", "&amp;VLOOKUP(P1370,[1]Plan1!$B$2:$L$546,8,0)&amp;", "&amp;VLOOKUP(P1370,[1]Plan1!$B$2:$L$546,9,0)&amp;", CEP "&amp;VLOOKUP(P1370,[1]Plan1!$B$2:$L$546,10,0)&amp;", "&amp;VLOOKUP(P1370,[1]Plan1!$B$2:$L$546,11,0)</f>
        <v>R ANDRE DA ROCHA , 139, , CENTRO , canoas, rs, CEP 92010-020, BR</v>
      </c>
      <c r="G1370" s="92" t="s">
        <v>2654</v>
      </c>
      <c r="H1370" s="92" t="s">
        <v>1800</v>
      </c>
      <c r="I1370" s="101">
        <v>1100</v>
      </c>
      <c r="J1370" s="93"/>
      <c r="K1370" s="94">
        <v>42060</v>
      </c>
      <c r="L1370" s="39">
        <v>1304569</v>
      </c>
      <c r="P1370" s="78">
        <v>7236990000100</v>
      </c>
    </row>
    <row r="1371" spans="2:16" ht="13.5" customHeight="1" x14ac:dyDescent="0.2">
      <c r="B1371" s="100" t="s">
        <v>30</v>
      </c>
      <c r="C1371" s="92" t="s">
        <v>183</v>
      </c>
      <c r="D1371" s="78">
        <v>7236990000100</v>
      </c>
      <c r="E1371" s="92" t="str">
        <f t="shared" si="21"/>
        <v>07.236.990/0001-00</v>
      </c>
      <c r="F1371" s="99" t="str">
        <f>VLOOKUP(P1371,[1]Plan1!$B$2:$L$546,4,0)&amp;", "&amp;VLOOKUP(P1371,[1]Plan1!$B$2:$L$546,5,0)&amp;", "&amp;VLOOKUP(P1371,[1]Plan1!$B$2:$L$546,6,0)&amp;", "&amp;VLOOKUP(P1371,[1]Plan1!$B$2:$L$546,7,0)&amp;", "&amp;VLOOKUP(P1371,[1]Plan1!$B$2:$L$546,8,0)&amp;", "&amp;VLOOKUP(P1371,[1]Plan1!$B$2:$L$546,9,0)&amp;", CEP "&amp;VLOOKUP(P1371,[1]Plan1!$B$2:$L$546,10,0)&amp;", "&amp;VLOOKUP(P1371,[1]Plan1!$B$2:$L$546,11,0)</f>
        <v>R ANDRE DA ROCHA , 139, , CENTRO , canoas, rs, CEP 92010-020, BR</v>
      </c>
      <c r="G1371" s="92" t="s">
        <v>2654</v>
      </c>
      <c r="H1371" s="92" t="s">
        <v>1801</v>
      </c>
      <c r="I1371" s="101">
        <v>800</v>
      </c>
      <c r="J1371" s="93"/>
      <c r="K1371" s="94">
        <v>42060</v>
      </c>
      <c r="L1371" s="39">
        <v>1318289</v>
      </c>
      <c r="P1371" s="78">
        <v>7236990000100</v>
      </c>
    </row>
    <row r="1372" spans="2:16" ht="13.5" customHeight="1" x14ac:dyDescent="0.2">
      <c r="B1372" s="100" t="s">
        <v>30</v>
      </c>
      <c r="C1372" s="92" t="s">
        <v>183</v>
      </c>
      <c r="D1372" s="78">
        <v>7236990000100</v>
      </c>
      <c r="E1372" s="92" t="str">
        <f t="shared" si="21"/>
        <v>07.236.990/0001-00</v>
      </c>
      <c r="F1372" s="99" t="str">
        <f>VLOOKUP(P1372,[1]Plan1!$B$2:$L$546,4,0)&amp;", "&amp;VLOOKUP(P1372,[1]Plan1!$B$2:$L$546,5,0)&amp;", "&amp;VLOOKUP(P1372,[1]Plan1!$B$2:$L$546,6,0)&amp;", "&amp;VLOOKUP(P1372,[1]Plan1!$B$2:$L$546,7,0)&amp;", "&amp;VLOOKUP(P1372,[1]Plan1!$B$2:$L$546,8,0)&amp;", "&amp;VLOOKUP(P1372,[1]Plan1!$B$2:$L$546,9,0)&amp;", CEP "&amp;VLOOKUP(P1372,[1]Plan1!$B$2:$L$546,10,0)&amp;", "&amp;VLOOKUP(P1372,[1]Plan1!$B$2:$L$546,11,0)</f>
        <v>R ANDRE DA ROCHA , 139, , CENTRO , canoas, rs, CEP 92010-020, BR</v>
      </c>
      <c r="G1372" s="92" t="s">
        <v>2654</v>
      </c>
      <c r="H1372" s="92" t="s">
        <v>1802</v>
      </c>
      <c r="I1372" s="101">
        <v>140</v>
      </c>
      <c r="J1372" s="93"/>
      <c r="K1372" s="94">
        <v>42060</v>
      </c>
      <c r="L1372" s="39">
        <v>1312647</v>
      </c>
      <c r="P1372" s="78">
        <v>7236990000100</v>
      </c>
    </row>
    <row r="1373" spans="2:16" ht="13.5" customHeight="1" x14ac:dyDescent="0.2">
      <c r="B1373" s="100" t="s">
        <v>30</v>
      </c>
      <c r="C1373" s="92" t="s">
        <v>183</v>
      </c>
      <c r="D1373" s="78">
        <v>7236990000100</v>
      </c>
      <c r="E1373" s="92" t="str">
        <f t="shared" si="21"/>
        <v>07.236.990/0001-00</v>
      </c>
      <c r="F1373" s="99" t="str">
        <f>VLOOKUP(P1373,[1]Plan1!$B$2:$L$546,4,0)&amp;", "&amp;VLOOKUP(P1373,[1]Plan1!$B$2:$L$546,5,0)&amp;", "&amp;VLOOKUP(P1373,[1]Plan1!$B$2:$L$546,6,0)&amp;", "&amp;VLOOKUP(P1373,[1]Plan1!$B$2:$L$546,7,0)&amp;", "&amp;VLOOKUP(P1373,[1]Plan1!$B$2:$L$546,8,0)&amp;", "&amp;VLOOKUP(P1373,[1]Plan1!$B$2:$L$546,9,0)&amp;", CEP "&amp;VLOOKUP(P1373,[1]Plan1!$B$2:$L$546,10,0)&amp;", "&amp;VLOOKUP(P1373,[1]Plan1!$B$2:$L$546,11,0)</f>
        <v>R ANDRE DA ROCHA , 139, , CENTRO , canoas, rs, CEP 92010-020, BR</v>
      </c>
      <c r="G1373" s="92" t="s">
        <v>2654</v>
      </c>
      <c r="H1373" s="92" t="s">
        <v>1803</v>
      </c>
      <c r="I1373" s="101">
        <v>150</v>
      </c>
      <c r="J1373" s="93"/>
      <c r="K1373" s="94">
        <v>42060</v>
      </c>
      <c r="L1373" s="39">
        <v>1318290</v>
      </c>
      <c r="P1373" s="78">
        <v>7236990000100</v>
      </c>
    </row>
    <row r="1374" spans="2:16" ht="13.5" customHeight="1" x14ac:dyDescent="0.2">
      <c r="B1374" s="100" t="s">
        <v>30</v>
      </c>
      <c r="C1374" s="92" t="s">
        <v>183</v>
      </c>
      <c r="D1374" s="78">
        <v>7236990000100</v>
      </c>
      <c r="E1374" s="92" t="str">
        <f t="shared" si="21"/>
        <v>07.236.990/0001-00</v>
      </c>
      <c r="F1374" s="99" t="str">
        <f>VLOOKUP(P1374,[1]Plan1!$B$2:$L$546,4,0)&amp;", "&amp;VLOOKUP(P1374,[1]Plan1!$B$2:$L$546,5,0)&amp;", "&amp;VLOOKUP(P1374,[1]Plan1!$B$2:$L$546,6,0)&amp;", "&amp;VLOOKUP(P1374,[1]Plan1!$B$2:$L$546,7,0)&amp;", "&amp;VLOOKUP(P1374,[1]Plan1!$B$2:$L$546,8,0)&amp;", "&amp;VLOOKUP(P1374,[1]Plan1!$B$2:$L$546,9,0)&amp;", CEP "&amp;VLOOKUP(P1374,[1]Plan1!$B$2:$L$546,10,0)&amp;", "&amp;VLOOKUP(P1374,[1]Plan1!$B$2:$L$546,11,0)</f>
        <v>R ANDRE DA ROCHA , 139, , CENTRO , canoas, rs, CEP 92010-020, BR</v>
      </c>
      <c r="G1374" s="92" t="s">
        <v>2654</v>
      </c>
      <c r="H1374" s="92" t="s">
        <v>1804</v>
      </c>
      <c r="I1374" s="101">
        <v>170</v>
      </c>
      <c r="J1374" s="93"/>
      <c r="K1374" s="94">
        <v>42060</v>
      </c>
      <c r="L1374" s="39">
        <v>1319875</v>
      </c>
      <c r="P1374" s="78">
        <v>7236990000100</v>
      </c>
    </row>
    <row r="1375" spans="2:16" ht="13.5" customHeight="1" x14ac:dyDescent="0.2">
      <c r="B1375" s="100" t="s">
        <v>30</v>
      </c>
      <c r="C1375" s="92" t="s">
        <v>183</v>
      </c>
      <c r="D1375" s="78">
        <v>7236990000100</v>
      </c>
      <c r="E1375" s="92" t="str">
        <f t="shared" si="21"/>
        <v>07.236.990/0001-00</v>
      </c>
      <c r="F1375" s="99" t="str">
        <f>VLOOKUP(P1375,[1]Plan1!$B$2:$L$546,4,0)&amp;", "&amp;VLOOKUP(P1375,[1]Plan1!$B$2:$L$546,5,0)&amp;", "&amp;VLOOKUP(P1375,[1]Plan1!$B$2:$L$546,6,0)&amp;", "&amp;VLOOKUP(P1375,[1]Plan1!$B$2:$L$546,7,0)&amp;", "&amp;VLOOKUP(P1375,[1]Plan1!$B$2:$L$546,8,0)&amp;", "&amp;VLOOKUP(P1375,[1]Plan1!$B$2:$L$546,9,0)&amp;", CEP "&amp;VLOOKUP(P1375,[1]Plan1!$B$2:$L$546,10,0)&amp;", "&amp;VLOOKUP(P1375,[1]Plan1!$B$2:$L$546,11,0)</f>
        <v>R ANDRE DA ROCHA , 139, , CENTRO , canoas, rs, CEP 92010-020, BR</v>
      </c>
      <c r="G1375" s="92" t="s">
        <v>2654</v>
      </c>
      <c r="H1375" s="92" t="s">
        <v>1805</v>
      </c>
      <c r="I1375" s="101">
        <v>130</v>
      </c>
      <c r="J1375" s="93"/>
      <c r="K1375" s="94">
        <v>42060</v>
      </c>
      <c r="L1375" s="39">
        <v>1318663</v>
      </c>
      <c r="P1375" s="78">
        <v>7236990000100</v>
      </c>
    </row>
    <row r="1376" spans="2:16" ht="13.5" customHeight="1" x14ac:dyDescent="0.2">
      <c r="B1376" s="100" t="s">
        <v>30</v>
      </c>
      <c r="C1376" s="92" t="s">
        <v>183</v>
      </c>
      <c r="D1376" s="78">
        <v>7236990000100</v>
      </c>
      <c r="E1376" s="92" t="str">
        <f t="shared" si="21"/>
        <v>07.236.990/0001-00</v>
      </c>
      <c r="F1376" s="99" t="str">
        <f>VLOOKUP(P1376,[1]Plan1!$B$2:$L$546,4,0)&amp;", "&amp;VLOOKUP(P1376,[1]Plan1!$B$2:$L$546,5,0)&amp;", "&amp;VLOOKUP(P1376,[1]Plan1!$B$2:$L$546,6,0)&amp;", "&amp;VLOOKUP(P1376,[1]Plan1!$B$2:$L$546,7,0)&amp;", "&amp;VLOOKUP(P1376,[1]Plan1!$B$2:$L$546,8,0)&amp;", "&amp;VLOOKUP(P1376,[1]Plan1!$B$2:$L$546,9,0)&amp;", CEP "&amp;VLOOKUP(P1376,[1]Plan1!$B$2:$L$546,10,0)&amp;", "&amp;VLOOKUP(P1376,[1]Plan1!$B$2:$L$546,11,0)</f>
        <v>R ANDRE DA ROCHA , 139, , CENTRO , canoas, rs, CEP 92010-020, BR</v>
      </c>
      <c r="G1376" s="92" t="s">
        <v>2654</v>
      </c>
      <c r="H1376" s="92" t="s">
        <v>1806</v>
      </c>
      <c r="I1376" s="101">
        <v>150</v>
      </c>
      <c r="J1376" s="93"/>
      <c r="K1376" s="94">
        <v>42060</v>
      </c>
      <c r="L1376" s="39">
        <v>1323400</v>
      </c>
      <c r="P1376" s="78">
        <v>7236990000100</v>
      </c>
    </row>
    <row r="1377" spans="2:16" ht="13.5" customHeight="1" x14ac:dyDescent="0.2">
      <c r="B1377" s="100" t="s">
        <v>30</v>
      </c>
      <c r="C1377" s="92" t="s">
        <v>183</v>
      </c>
      <c r="D1377" s="78">
        <v>7236990000100</v>
      </c>
      <c r="E1377" s="92" t="str">
        <f t="shared" si="21"/>
        <v>07.236.990/0001-00</v>
      </c>
      <c r="F1377" s="99" t="str">
        <f>VLOOKUP(P1377,[1]Plan1!$B$2:$L$546,4,0)&amp;", "&amp;VLOOKUP(P1377,[1]Plan1!$B$2:$L$546,5,0)&amp;", "&amp;VLOOKUP(P1377,[1]Plan1!$B$2:$L$546,6,0)&amp;", "&amp;VLOOKUP(P1377,[1]Plan1!$B$2:$L$546,7,0)&amp;", "&amp;VLOOKUP(P1377,[1]Plan1!$B$2:$L$546,8,0)&amp;", "&amp;VLOOKUP(P1377,[1]Plan1!$B$2:$L$546,9,0)&amp;", CEP "&amp;VLOOKUP(P1377,[1]Plan1!$B$2:$L$546,10,0)&amp;", "&amp;VLOOKUP(P1377,[1]Plan1!$B$2:$L$546,11,0)</f>
        <v>R ANDRE DA ROCHA , 139, , CENTRO , canoas, rs, CEP 92010-020, BR</v>
      </c>
      <c r="G1377" s="92" t="s">
        <v>2654</v>
      </c>
      <c r="H1377" s="92" t="s">
        <v>1807</v>
      </c>
      <c r="I1377" s="101">
        <v>160</v>
      </c>
      <c r="J1377" s="93"/>
      <c r="K1377" s="94">
        <v>42060</v>
      </c>
      <c r="L1377" s="39">
        <v>1323401</v>
      </c>
      <c r="P1377" s="78">
        <v>7236990000100</v>
      </c>
    </row>
    <row r="1378" spans="2:16" ht="13.5" customHeight="1" x14ac:dyDescent="0.2">
      <c r="B1378" s="100" t="s">
        <v>30</v>
      </c>
      <c r="C1378" s="92" t="s">
        <v>183</v>
      </c>
      <c r="D1378" s="78">
        <v>7236990000100</v>
      </c>
      <c r="E1378" s="92" t="str">
        <f t="shared" si="21"/>
        <v>07.236.990/0001-00</v>
      </c>
      <c r="F1378" s="99" t="str">
        <f>VLOOKUP(P1378,[1]Plan1!$B$2:$L$546,4,0)&amp;", "&amp;VLOOKUP(P1378,[1]Plan1!$B$2:$L$546,5,0)&amp;", "&amp;VLOOKUP(P1378,[1]Plan1!$B$2:$L$546,6,0)&amp;", "&amp;VLOOKUP(P1378,[1]Plan1!$B$2:$L$546,7,0)&amp;", "&amp;VLOOKUP(P1378,[1]Plan1!$B$2:$L$546,8,0)&amp;", "&amp;VLOOKUP(P1378,[1]Plan1!$B$2:$L$546,9,0)&amp;", CEP "&amp;VLOOKUP(P1378,[1]Plan1!$B$2:$L$546,10,0)&amp;", "&amp;VLOOKUP(P1378,[1]Plan1!$B$2:$L$546,11,0)</f>
        <v>R ANDRE DA ROCHA , 139, , CENTRO , canoas, rs, CEP 92010-020, BR</v>
      </c>
      <c r="G1378" s="92" t="s">
        <v>2654</v>
      </c>
      <c r="H1378" s="92" t="s">
        <v>1808</v>
      </c>
      <c r="I1378" s="101">
        <v>320</v>
      </c>
      <c r="J1378" s="93"/>
      <c r="K1378" s="94">
        <v>42060</v>
      </c>
      <c r="L1378" s="39">
        <v>1325234</v>
      </c>
      <c r="P1378" s="78">
        <v>7236990000100</v>
      </c>
    </row>
    <row r="1379" spans="2:16" ht="13.5" customHeight="1" x14ac:dyDescent="0.2">
      <c r="B1379" s="100" t="s">
        <v>30</v>
      </c>
      <c r="C1379" s="92" t="s">
        <v>183</v>
      </c>
      <c r="D1379" s="78">
        <v>7236990000100</v>
      </c>
      <c r="E1379" s="92" t="str">
        <f t="shared" si="21"/>
        <v>07.236.990/0001-00</v>
      </c>
      <c r="F1379" s="99" t="str">
        <f>VLOOKUP(P1379,[1]Plan1!$B$2:$L$546,4,0)&amp;", "&amp;VLOOKUP(P1379,[1]Plan1!$B$2:$L$546,5,0)&amp;", "&amp;VLOOKUP(P1379,[1]Plan1!$B$2:$L$546,6,0)&amp;", "&amp;VLOOKUP(P1379,[1]Plan1!$B$2:$L$546,7,0)&amp;", "&amp;VLOOKUP(P1379,[1]Plan1!$B$2:$L$546,8,0)&amp;", "&amp;VLOOKUP(P1379,[1]Plan1!$B$2:$L$546,9,0)&amp;", CEP "&amp;VLOOKUP(P1379,[1]Plan1!$B$2:$L$546,10,0)&amp;", "&amp;VLOOKUP(P1379,[1]Plan1!$B$2:$L$546,11,0)</f>
        <v>R ANDRE DA ROCHA , 139, , CENTRO , canoas, rs, CEP 92010-020, BR</v>
      </c>
      <c r="G1379" s="92" t="s">
        <v>2654</v>
      </c>
      <c r="H1379" s="92" t="s">
        <v>1809</v>
      </c>
      <c r="I1379" s="101">
        <v>552</v>
      </c>
      <c r="J1379" s="93"/>
      <c r="K1379" s="94">
        <v>42060</v>
      </c>
      <c r="L1379" s="39">
        <v>1325235</v>
      </c>
      <c r="P1379" s="78">
        <v>7236990000100</v>
      </c>
    </row>
    <row r="1380" spans="2:16" ht="13.5" customHeight="1" x14ac:dyDescent="0.2">
      <c r="B1380" s="100" t="s">
        <v>30</v>
      </c>
      <c r="C1380" s="92" t="s">
        <v>183</v>
      </c>
      <c r="D1380" s="78">
        <v>7236990000100</v>
      </c>
      <c r="E1380" s="92" t="str">
        <f t="shared" si="21"/>
        <v>07.236.990/0001-00</v>
      </c>
      <c r="F1380" s="99" t="str">
        <f>VLOOKUP(P1380,[1]Plan1!$B$2:$L$546,4,0)&amp;", "&amp;VLOOKUP(P1380,[1]Plan1!$B$2:$L$546,5,0)&amp;", "&amp;VLOOKUP(P1380,[1]Plan1!$B$2:$L$546,6,0)&amp;", "&amp;VLOOKUP(P1380,[1]Plan1!$B$2:$L$546,7,0)&amp;", "&amp;VLOOKUP(P1380,[1]Plan1!$B$2:$L$546,8,0)&amp;", "&amp;VLOOKUP(P1380,[1]Plan1!$B$2:$L$546,9,0)&amp;", CEP "&amp;VLOOKUP(P1380,[1]Plan1!$B$2:$L$546,10,0)&amp;", "&amp;VLOOKUP(P1380,[1]Plan1!$B$2:$L$546,11,0)</f>
        <v>R ANDRE DA ROCHA , 139, , CENTRO , canoas, rs, CEP 92010-020, BR</v>
      </c>
      <c r="G1380" s="92" t="s">
        <v>2654</v>
      </c>
      <c r="H1380" s="92" t="s">
        <v>1810</v>
      </c>
      <c r="I1380" s="101">
        <v>220</v>
      </c>
      <c r="J1380" s="93"/>
      <c r="K1380" s="94">
        <v>42062</v>
      </c>
      <c r="L1380" s="39">
        <v>1330207</v>
      </c>
      <c r="P1380" s="78">
        <v>7236990000100</v>
      </c>
    </row>
    <row r="1381" spans="2:16" ht="13.5" customHeight="1" x14ac:dyDescent="0.2">
      <c r="B1381" s="100" t="s">
        <v>30</v>
      </c>
      <c r="C1381" s="92" t="s">
        <v>183</v>
      </c>
      <c r="D1381" s="78">
        <v>7236990000100</v>
      </c>
      <c r="E1381" s="92" t="str">
        <f t="shared" si="21"/>
        <v>07.236.990/0001-00</v>
      </c>
      <c r="F1381" s="99" t="str">
        <f>VLOOKUP(P1381,[1]Plan1!$B$2:$L$546,4,0)&amp;", "&amp;VLOOKUP(P1381,[1]Plan1!$B$2:$L$546,5,0)&amp;", "&amp;VLOOKUP(P1381,[1]Plan1!$B$2:$L$546,6,0)&amp;", "&amp;VLOOKUP(P1381,[1]Plan1!$B$2:$L$546,7,0)&amp;", "&amp;VLOOKUP(P1381,[1]Plan1!$B$2:$L$546,8,0)&amp;", "&amp;VLOOKUP(P1381,[1]Plan1!$B$2:$L$546,9,0)&amp;", CEP "&amp;VLOOKUP(P1381,[1]Plan1!$B$2:$L$546,10,0)&amp;", "&amp;VLOOKUP(P1381,[1]Plan1!$B$2:$L$546,11,0)</f>
        <v>R ANDRE DA ROCHA , 139, , CENTRO , canoas, rs, CEP 92010-020, BR</v>
      </c>
      <c r="G1381" s="92" t="s">
        <v>2654</v>
      </c>
      <c r="H1381" s="92" t="s">
        <v>1811</v>
      </c>
      <c r="I1381" s="101">
        <v>300</v>
      </c>
      <c r="J1381" s="93"/>
      <c r="K1381" s="94">
        <v>42062</v>
      </c>
      <c r="L1381" s="39">
        <v>1327258</v>
      </c>
      <c r="P1381" s="78">
        <v>7236990000100</v>
      </c>
    </row>
    <row r="1382" spans="2:16" ht="13.5" customHeight="1" x14ac:dyDescent="0.2">
      <c r="B1382" s="100" t="s">
        <v>30</v>
      </c>
      <c r="C1382" s="92" t="s">
        <v>183</v>
      </c>
      <c r="D1382" s="78">
        <v>7236990000100</v>
      </c>
      <c r="E1382" s="92" t="str">
        <f t="shared" si="21"/>
        <v>07.236.990/0001-00</v>
      </c>
      <c r="F1382" s="99" t="str">
        <f>VLOOKUP(P1382,[1]Plan1!$B$2:$L$546,4,0)&amp;", "&amp;VLOOKUP(P1382,[1]Plan1!$B$2:$L$546,5,0)&amp;", "&amp;VLOOKUP(P1382,[1]Plan1!$B$2:$L$546,6,0)&amp;", "&amp;VLOOKUP(P1382,[1]Plan1!$B$2:$L$546,7,0)&amp;", "&amp;VLOOKUP(P1382,[1]Plan1!$B$2:$L$546,8,0)&amp;", "&amp;VLOOKUP(P1382,[1]Plan1!$B$2:$L$546,9,0)&amp;", CEP "&amp;VLOOKUP(P1382,[1]Plan1!$B$2:$L$546,10,0)&amp;", "&amp;VLOOKUP(P1382,[1]Plan1!$B$2:$L$546,11,0)</f>
        <v>R ANDRE DA ROCHA , 139, , CENTRO , canoas, rs, CEP 92010-020, BR</v>
      </c>
      <c r="G1382" s="92" t="s">
        <v>2654</v>
      </c>
      <c r="H1382" s="92" t="s">
        <v>1812</v>
      </c>
      <c r="I1382" s="101">
        <v>350</v>
      </c>
      <c r="J1382" s="93"/>
      <c r="K1382" s="94">
        <v>42062</v>
      </c>
      <c r="L1382" s="39">
        <v>1330208</v>
      </c>
      <c r="P1382" s="78">
        <v>7236990000100</v>
      </c>
    </row>
    <row r="1383" spans="2:16" ht="13.5" customHeight="1" x14ac:dyDescent="0.2">
      <c r="B1383" s="100" t="s">
        <v>30</v>
      </c>
      <c r="C1383" s="92" t="s">
        <v>183</v>
      </c>
      <c r="D1383" s="78">
        <v>7236990000100</v>
      </c>
      <c r="E1383" s="92" t="str">
        <f t="shared" si="21"/>
        <v>07.236.990/0001-00</v>
      </c>
      <c r="F1383" s="99" t="str">
        <f>VLOOKUP(P1383,[1]Plan1!$B$2:$L$546,4,0)&amp;", "&amp;VLOOKUP(P1383,[1]Plan1!$B$2:$L$546,5,0)&amp;", "&amp;VLOOKUP(P1383,[1]Plan1!$B$2:$L$546,6,0)&amp;", "&amp;VLOOKUP(P1383,[1]Plan1!$B$2:$L$546,7,0)&amp;", "&amp;VLOOKUP(P1383,[1]Plan1!$B$2:$L$546,8,0)&amp;", "&amp;VLOOKUP(P1383,[1]Plan1!$B$2:$L$546,9,0)&amp;", CEP "&amp;VLOOKUP(P1383,[1]Plan1!$B$2:$L$546,10,0)&amp;", "&amp;VLOOKUP(P1383,[1]Plan1!$B$2:$L$546,11,0)</f>
        <v>R ANDRE DA ROCHA , 139, , CENTRO , canoas, rs, CEP 92010-020, BR</v>
      </c>
      <c r="G1383" s="92" t="s">
        <v>2654</v>
      </c>
      <c r="H1383" s="92" t="s">
        <v>1813</v>
      </c>
      <c r="I1383" s="101">
        <v>330</v>
      </c>
      <c r="J1383" s="93"/>
      <c r="K1383" s="94">
        <v>42062</v>
      </c>
      <c r="L1383" s="39">
        <v>1330376</v>
      </c>
      <c r="P1383" s="78">
        <v>7236990000100</v>
      </c>
    </row>
    <row r="1384" spans="2:16" ht="13.5" customHeight="1" x14ac:dyDescent="0.2">
      <c r="B1384" s="100" t="s">
        <v>30</v>
      </c>
      <c r="C1384" s="92" t="s">
        <v>183</v>
      </c>
      <c r="D1384" s="78">
        <v>7236990000100</v>
      </c>
      <c r="E1384" s="92" t="str">
        <f t="shared" si="21"/>
        <v>07.236.990/0001-00</v>
      </c>
      <c r="F1384" s="99" t="str">
        <f>VLOOKUP(P1384,[1]Plan1!$B$2:$L$546,4,0)&amp;", "&amp;VLOOKUP(P1384,[1]Plan1!$B$2:$L$546,5,0)&amp;", "&amp;VLOOKUP(P1384,[1]Plan1!$B$2:$L$546,6,0)&amp;", "&amp;VLOOKUP(P1384,[1]Plan1!$B$2:$L$546,7,0)&amp;", "&amp;VLOOKUP(P1384,[1]Plan1!$B$2:$L$546,8,0)&amp;", "&amp;VLOOKUP(P1384,[1]Plan1!$B$2:$L$546,9,0)&amp;", CEP "&amp;VLOOKUP(P1384,[1]Plan1!$B$2:$L$546,10,0)&amp;", "&amp;VLOOKUP(P1384,[1]Plan1!$B$2:$L$546,11,0)</f>
        <v>R ANDRE DA ROCHA , 139, , CENTRO , canoas, rs, CEP 92010-020, BR</v>
      </c>
      <c r="G1384" s="92" t="s">
        <v>2654</v>
      </c>
      <c r="H1384" s="92" t="s">
        <v>1814</v>
      </c>
      <c r="I1384" s="101">
        <v>450</v>
      </c>
      <c r="J1384" s="93"/>
      <c r="K1384" s="94">
        <v>42083</v>
      </c>
      <c r="L1384" s="39">
        <v>1336412</v>
      </c>
      <c r="P1384" s="78">
        <v>7236990000100</v>
      </c>
    </row>
    <row r="1385" spans="2:16" ht="13.5" customHeight="1" x14ac:dyDescent="0.2">
      <c r="B1385" s="100" t="s">
        <v>30</v>
      </c>
      <c r="C1385" s="92" t="s">
        <v>183</v>
      </c>
      <c r="D1385" s="78">
        <v>7236990000100</v>
      </c>
      <c r="E1385" s="92" t="str">
        <f t="shared" si="21"/>
        <v>07.236.990/0001-00</v>
      </c>
      <c r="F1385" s="99" t="str">
        <f>VLOOKUP(P1385,[1]Plan1!$B$2:$L$546,4,0)&amp;", "&amp;VLOOKUP(P1385,[1]Plan1!$B$2:$L$546,5,0)&amp;", "&amp;VLOOKUP(P1385,[1]Plan1!$B$2:$L$546,6,0)&amp;", "&amp;VLOOKUP(P1385,[1]Plan1!$B$2:$L$546,7,0)&amp;", "&amp;VLOOKUP(P1385,[1]Plan1!$B$2:$L$546,8,0)&amp;", "&amp;VLOOKUP(P1385,[1]Plan1!$B$2:$L$546,9,0)&amp;", CEP "&amp;VLOOKUP(P1385,[1]Plan1!$B$2:$L$546,10,0)&amp;", "&amp;VLOOKUP(P1385,[1]Plan1!$B$2:$L$546,11,0)</f>
        <v>R ANDRE DA ROCHA , 139, , CENTRO , canoas, rs, CEP 92010-020, BR</v>
      </c>
      <c r="G1385" s="92" t="s">
        <v>2654</v>
      </c>
      <c r="H1385" s="92" t="s">
        <v>1815</v>
      </c>
      <c r="I1385" s="101">
        <v>172</v>
      </c>
      <c r="J1385" s="93"/>
      <c r="K1385" s="94">
        <v>42114</v>
      </c>
      <c r="L1385" s="39">
        <v>1340676</v>
      </c>
      <c r="P1385" s="78">
        <v>7236990000100</v>
      </c>
    </row>
    <row r="1386" spans="2:16" ht="13.5" customHeight="1" x14ac:dyDescent="0.2">
      <c r="B1386" s="100" t="s">
        <v>30</v>
      </c>
      <c r="C1386" s="92" t="s">
        <v>183</v>
      </c>
      <c r="D1386" s="78">
        <v>7236990000100</v>
      </c>
      <c r="E1386" s="92" t="str">
        <f t="shared" si="21"/>
        <v>07.236.990/0001-00</v>
      </c>
      <c r="F1386" s="99" t="str">
        <f>VLOOKUP(P1386,[1]Plan1!$B$2:$L$546,4,0)&amp;", "&amp;VLOOKUP(P1386,[1]Plan1!$B$2:$L$546,5,0)&amp;", "&amp;VLOOKUP(P1386,[1]Plan1!$B$2:$L$546,6,0)&amp;", "&amp;VLOOKUP(P1386,[1]Plan1!$B$2:$L$546,7,0)&amp;", "&amp;VLOOKUP(P1386,[1]Plan1!$B$2:$L$546,8,0)&amp;", "&amp;VLOOKUP(P1386,[1]Plan1!$B$2:$L$546,9,0)&amp;", CEP "&amp;VLOOKUP(P1386,[1]Plan1!$B$2:$L$546,10,0)&amp;", "&amp;VLOOKUP(P1386,[1]Plan1!$B$2:$L$546,11,0)</f>
        <v>R ANDRE DA ROCHA , 139, , CENTRO , canoas, rs, CEP 92010-020, BR</v>
      </c>
      <c r="G1386" s="92" t="s">
        <v>2654</v>
      </c>
      <c r="H1386" s="92" t="s">
        <v>1816</v>
      </c>
      <c r="I1386" s="101">
        <v>300</v>
      </c>
      <c r="J1386" s="93"/>
      <c r="K1386" s="94">
        <v>42083</v>
      </c>
      <c r="L1386" s="39">
        <v>1340677</v>
      </c>
      <c r="P1386" s="78">
        <v>7236990000100</v>
      </c>
    </row>
    <row r="1387" spans="2:16" ht="13.5" customHeight="1" x14ac:dyDescent="0.2">
      <c r="B1387" s="100" t="s">
        <v>30</v>
      </c>
      <c r="C1387" s="92" t="s">
        <v>183</v>
      </c>
      <c r="D1387" s="78">
        <v>7236990000100</v>
      </c>
      <c r="E1387" s="92" t="str">
        <f t="shared" si="21"/>
        <v>07.236.990/0001-00</v>
      </c>
      <c r="F1387" s="99" t="str">
        <f>VLOOKUP(P1387,[1]Plan1!$B$2:$L$546,4,0)&amp;", "&amp;VLOOKUP(P1387,[1]Plan1!$B$2:$L$546,5,0)&amp;", "&amp;VLOOKUP(P1387,[1]Plan1!$B$2:$L$546,6,0)&amp;", "&amp;VLOOKUP(P1387,[1]Plan1!$B$2:$L$546,7,0)&amp;", "&amp;VLOOKUP(P1387,[1]Plan1!$B$2:$L$546,8,0)&amp;", "&amp;VLOOKUP(P1387,[1]Plan1!$B$2:$L$546,9,0)&amp;", CEP "&amp;VLOOKUP(P1387,[1]Plan1!$B$2:$L$546,10,0)&amp;", "&amp;VLOOKUP(P1387,[1]Plan1!$B$2:$L$546,11,0)</f>
        <v>R ANDRE DA ROCHA , 139, , CENTRO , canoas, rs, CEP 92010-020, BR</v>
      </c>
      <c r="G1387" s="92" t="s">
        <v>2654</v>
      </c>
      <c r="H1387" s="92" t="s">
        <v>1817</v>
      </c>
      <c r="I1387" s="101">
        <v>184</v>
      </c>
      <c r="J1387" s="93"/>
      <c r="K1387" s="94">
        <v>42099</v>
      </c>
      <c r="L1387" s="39">
        <v>1341243</v>
      </c>
      <c r="P1387" s="78">
        <v>7236990000100</v>
      </c>
    </row>
    <row r="1388" spans="2:16" ht="13.5" customHeight="1" x14ac:dyDescent="0.2">
      <c r="B1388" s="100" t="s">
        <v>30</v>
      </c>
      <c r="C1388" s="92" t="s">
        <v>183</v>
      </c>
      <c r="D1388" s="78">
        <v>7236990000100</v>
      </c>
      <c r="E1388" s="92" t="str">
        <f t="shared" si="21"/>
        <v>07.236.990/0001-00</v>
      </c>
      <c r="F1388" s="99" t="str">
        <f>VLOOKUP(P1388,[1]Plan1!$B$2:$L$546,4,0)&amp;", "&amp;VLOOKUP(P1388,[1]Plan1!$B$2:$L$546,5,0)&amp;", "&amp;VLOOKUP(P1388,[1]Plan1!$B$2:$L$546,6,0)&amp;", "&amp;VLOOKUP(P1388,[1]Plan1!$B$2:$L$546,7,0)&amp;", "&amp;VLOOKUP(P1388,[1]Plan1!$B$2:$L$546,8,0)&amp;", "&amp;VLOOKUP(P1388,[1]Plan1!$B$2:$L$546,9,0)&amp;", CEP "&amp;VLOOKUP(P1388,[1]Plan1!$B$2:$L$546,10,0)&amp;", "&amp;VLOOKUP(P1388,[1]Plan1!$B$2:$L$546,11,0)</f>
        <v>R ANDRE DA ROCHA , 139, , CENTRO , canoas, rs, CEP 92010-020, BR</v>
      </c>
      <c r="G1388" s="92" t="s">
        <v>2654</v>
      </c>
      <c r="H1388" s="92" t="s">
        <v>1818</v>
      </c>
      <c r="I1388" s="101">
        <v>150</v>
      </c>
      <c r="J1388" s="93"/>
      <c r="K1388" s="94">
        <v>42099</v>
      </c>
      <c r="L1388" s="39">
        <v>1342495</v>
      </c>
      <c r="P1388" s="78">
        <v>7236990000100</v>
      </c>
    </row>
    <row r="1389" spans="2:16" ht="13.5" customHeight="1" x14ac:dyDescent="0.2">
      <c r="B1389" s="100" t="s">
        <v>30</v>
      </c>
      <c r="C1389" s="92" t="s">
        <v>183</v>
      </c>
      <c r="D1389" s="78">
        <v>7236990000100</v>
      </c>
      <c r="E1389" s="92" t="str">
        <f t="shared" si="21"/>
        <v>07.236.990/0001-00</v>
      </c>
      <c r="F1389" s="99" t="str">
        <f>VLOOKUP(P1389,[1]Plan1!$B$2:$L$546,4,0)&amp;", "&amp;VLOOKUP(P1389,[1]Plan1!$B$2:$L$546,5,0)&amp;", "&amp;VLOOKUP(P1389,[1]Plan1!$B$2:$L$546,6,0)&amp;", "&amp;VLOOKUP(P1389,[1]Plan1!$B$2:$L$546,7,0)&amp;", "&amp;VLOOKUP(P1389,[1]Plan1!$B$2:$L$546,8,0)&amp;", "&amp;VLOOKUP(P1389,[1]Plan1!$B$2:$L$546,9,0)&amp;", CEP "&amp;VLOOKUP(P1389,[1]Plan1!$B$2:$L$546,10,0)&amp;", "&amp;VLOOKUP(P1389,[1]Plan1!$B$2:$L$546,11,0)</f>
        <v>R ANDRE DA ROCHA , 139, , CENTRO , canoas, rs, CEP 92010-020, BR</v>
      </c>
      <c r="G1389" s="92" t="s">
        <v>2654</v>
      </c>
      <c r="H1389" s="92" t="s">
        <v>1819</v>
      </c>
      <c r="I1389" s="101">
        <v>150</v>
      </c>
      <c r="J1389" s="93"/>
      <c r="K1389" s="94">
        <v>42099</v>
      </c>
      <c r="L1389" s="39">
        <v>1341244</v>
      </c>
      <c r="P1389" s="78">
        <v>7236990000100</v>
      </c>
    </row>
    <row r="1390" spans="2:16" ht="13.5" customHeight="1" x14ac:dyDescent="0.2">
      <c r="B1390" s="100" t="s">
        <v>30</v>
      </c>
      <c r="C1390" s="92" t="s">
        <v>183</v>
      </c>
      <c r="D1390" s="78">
        <v>7236990000100</v>
      </c>
      <c r="E1390" s="92" t="str">
        <f t="shared" si="21"/>
        <v>07.236.990/0001-00</v>
      </c>
      <c r="F1390" s="99" t="str">
        <f>VLOOKUP(P1390,[1]Plan1!$B$2:$L$546,4,0)&amp;", "&amp;VLOOKUP(P1390,[1]Plan1!$B$2:$L$546,5,0)&amp;", "&amp;VLOOKUP(P1390,[1]Plan1!$B$2:$L$546,6,0)&amp;", "&amp;VLOOKUP(P1390,[1]Plan1!$B$2:$L$546,7,0)&amp;", "&amp;VLOOKUP(P1390,[1]Plan1!$B$2:$L$546,8,0)&amp;", "&amp;VLOOKUP(P1390,[1]Plan1!$B$2:$L$546,9,0)&amp;", CEP "&amp;VLOOKUP(P1390,[1]Plan1!$B$2:$L$546,10,0)&amp;", "&amp;VLOOKUP(P1390,[1]Plan1!$B$2:$L$546,11,0)</f>
        <v>R ANDRE DA ROCHA , 139, , CENTRO , canoas, rs, CEP 92010-020, BR</v>
      </c>
      <c r="G1390" s="92" t="s">
        <v>2654</v>
      </c>
      <c r="H1390" s="92" t="s">
        <v>1820</v>
      </c>
      <c r="I1390" s="101">
        <v>920</v>
      </c>
      <c r="J1390" s="93"/>
      <c r="K1390" s="94">
        <v>42099</v>
      </c>
      <c r="L1390" s="39">
        <v>1342554</v>
      </c>
      <c r="P1390" s="78">
        <v>7236990000100</v>
      </c>
    </row>
    <row r="1391" spans="2:16" ht="13.5" customHeight="1" x14ac:dyDescent="0.2">
      <c r="B1391" s="100" t="s">
        <v>30</v>
      </c>
      <c r="C1391" s="92" t="s">
        <v>183</v>
      </c>
      <c r="D1391" s="78">
        <v>7236990000100</v>
      </c>
      <c r="E1391" s="92" t="str">
        <f t="shared" si="21"/>
        <v>07.236.990/0001-00</v>
      </c>
      <c r="F1391" s="99" t="str">
        <f>VLOOKUP(P1391,[1]Plan1!$B$2:$L$546,4,0)&amp;", "&amp;VLOOKUP(P1391,[1]Plan1!$B$2:$L$546,5,0)&amp;", "&amp;VLOOKUP(P1391,[1]Plan1!$B$2:$L$546,6,0)&amp;", "&amp;VLOOKUP(P1391,[1]Plan1!$B$2:$L$546,7,0)&amp;", "&amp;VLOOKUP(P1391,[1]Plan1!$B$2:$L$546,8,0)&amp;", "&amp;VLOOKUP(P1391,[1]Plan1!$B$2:$L$546,9,0)&amp;", CEP "&amp;VLOOKUP(P1391,[1]Plan1!$B$2:$L$546,10,0)&amp;", "&amp;VLOOKUP(P1391,[1]Plan1!$B$2:$L$546,11,0)</f>
        <v>R ANDRE DA ROCHA , 139, , CENTRO , canoas, rs, CEP 92010-020, BR</v>
      </c>
      <c r="G1391" s="92" t="s">
        <v>2654</v>
      </c>
      <c r="H1391" s="92" t="s">
        <v>1821</v>
      </c>
      <c r="I1391" s="101">
        <v>1000</v>
      </c>
      <c r="J1391" s="93"/>
      <c r="K1391" s="94">
        <v>42099</v>
      </c>
      <c r="L1391" s="39">
        <v>1343902</v>
      </c>
      <c r="P1391" s="78">
        <v>7236990000100</v>
      </c>
    </row>
    <row r="1392" spans="2:16" ht="13.5" customHeight="1" x14ac:dyDescent="0.2">
      <c r="B1392" s="100" t="s">
        <v>30</v>
      </c>
      <c r="C1392" s="92" t="s">
        <v>183</v>
      </c>
      <c r="D1392" s="78">
        <v>7236990000100</v>
      </c>
      <c r="E1392" s="92" t="str">
        <f t="shared" si="21"/>
        <v>07.236.990/0001-00</v>
      </c>
      <c r="F1392" s="99" t="str">
        <f>VLOOKUP(P1392,[1]Plan1!$B$2:$L$546,4,0)&amp;", "&amp;VLOOKUP(P1392,[1]Plan1!$B$2:$L$546,5,0)&amp;", "&amp;VLOOKUP(P1392,[1]Plan1!$B$2:$L$546,6,0)&amp;", "&amp;VLOOKUP(P1392,[1]Plan1!$B$2:$L$546,7,0)&amp;", "&amp;VLOOKUP(P1392,[1]Plan1!$B$2:$L$546,8,0)&amp;", "&amp;VLOOKUP(P1392,[1]Plan1!$B$2:$L$546,9,0)&amp;", CEP "&amp;VLOOKUP(P1392,[1]Plan1!$B$2:$L$546,10,0)&amp;", "&amp;VLOOKUP(P1392,[1]Plan1!$B$2:$L$546,11,0)</f>
        <v>R ANDRE DA ROCHA , 139, , CENTRO , canoas, rs, CEP 92010-020, BR</v>
      </c>
      <c r="G1392" s="92" t="s">
        <v>2654</v>
      </c>
      <c r="H1392" s="92" t="s">
        <v>1822</v>
      </c>
      <c r="I1392" s="101">
        <v>172</v>
      </c>
      <c r="J1392" s="93"/>
      <c r="K1392" s="94">
        <v>42094</v>
      </c>
      <c r="L1392" s="39">
        <v>1349672</v>
      </c>
      <c r="P1392" s="78">
        <v>7236990000100</v>
      </c>
    </row>
    <row r="1393" spans="2:16" ht="13.5" customHeight="1" x14ac:dyDescent="0.2">
      <c r="B1393" s="100" t="s">
        <v>30</v>
      </c>
      <c r="C1393" s="92" t="s">
        <v>183</v>
      </c>
      <c r="D1393" s="78">
        <v>7236990000100</v>
      </c>
      <c r="E1393" s="92" t="str">
        <f t="shared" si="21"/>
        <v>07.236.990/0001-00</v>
      </c>
      <c r="F1393" s="99" t="str">
        <f>VLOOKUP(P1393,[1]Plan1!$B$2:$L$546,4,0)&amp;", "&amp;VLOOKUP(P1393,[1]Plan1!$B$2:$L$546,5,0)&amp;", "&amp;VLOOKUP(P1393,[1]Plan1!$B$2:$L$546,6,0)&amp;", "&amp;VLOOKUP(P1393,[1]Plan1!$B$2:$L$546,7,0)&amp;", "&amp;VLOOKUP(P1393,[1]Plan1!$B$2:$L$546,8,0)&amp;", "&amp;VLOOKUP(P1393,[1]Plan1!$B$2:$L$546,9,0)&amp;", CEP "&amp;VLOOKUP(P1393,[1]Plan1!$B$2:$L$546,10,0)&amp;", "&amp;VLOOKUP(P1393,[1]Plan1!$B$2:$L$546,11,0)</f>
        <v>R ANDRE DA ROCHA , 139, , CENTRO , canoas, rs, CEP 92010-020, BR</v>
      </c>
      <c r="G1393" s="92" t="s">
        <v>2654</v>
      </c>
      <c r="H1393" s="92" t="s">
        <v>1823</v>
      </c>
      <c r="I1393" s="101">
        <v>184</v>
      </c>
      <c r="J1393" s="93"/>
      <c r="K1393" s="94">
        <v>42114</v>
      </c>
      <c r="L1393" s="39">
        <v>1347973</v>
      </c>
      <c r="P1393" s="78">
        <v>7236990000100</v>
      </c>
    </row>
    <row r="1394" spans="2:16" ht="13.5" customHeight="1" x14ac:dyDescent="0.2">
      <c r="B1394" s="100" t="s">
        <v>30</v>
      </c>
      <c r="C1394" s="92" t="s">
        <v>183</v>
      </c>
      <c r="D1394" s="78">
        <v>7236990000100</v>
      </c>
      <c r="E1394" s="92" t="str">
        <f t="shared" si="21"/>
        <v>07.236.990/0001-00</v>
      </c>
      <c r="F1394" s="99" t="str">
        <f>VLOOKUP(P1394,[1]Plan1!$B$2:$L$546,4,0)&amp;", "&amp;VLOOKUP(P1394,[1]Plan1!$B$2:$L$546,5,0)&amp;", "&amp;VLOOKUP(P1394,[1]Plan1!$B$2:$L$546,6,0)&amp;", "&amp;VLOOKUP(P1394,[1]Plan1!$B$2:$L$546,7,0)&amp;", "&amp;VLOOKUP(P1394,[1]Plan1!$B$2:$L$546,8,0)&amp;", "&amp;VLOOKUP(P1394,[1]Plan1!$B$2:$L$546,9,0)&amp;", CEP "&amp;VLOOKUP(P1394,[1]Plan1!$B$2:$L$546,10,0)&amp;", "&amp;VLOOKUP(P1394,[1]Plan1!$B$2:$L$546,11,0)</f>
        <v>R ANDRE DA ROCHA , 139, , CENTRO , canoas, rs, CEP 92010-020, BR</v>
      </c>
      <c r="G1394" s="92" t="s">
        <v>2654</v>
      </c>
      <c r="H1394" s="92" t="s">
        <v>1824</v>
      </c>
      <c r="I1394" s="101">
        <v>800</v>
      </c>
      <c r="J1394" s="93"/>
      <c r="K1394" s="94">
        <v>42114</v>
      </c>
      <c r="L1394" s="39">
        <v>1347974</v>
      </c>
      <c r="P1394" s="78">
        <v>7236990000100</v>
      </c>
    </row>
    <row r="1395" spans="2:16" ht="13.5" customHeight="1" x14ac:dyDescent="0.2">
      <c r="B1395" s="100" t="s">
        <v>30</v>
      </c>
      <c r="C1395" s="92" t="s">
        <v>183</v>
      </c>
      <c r="D1395" s="78">
        <v>7236990000100</v>
      </c>
      <c r="E1395" s="92" t="str">
        <f t="shared" si="21"/>
        <v>07.236.990/0001-00</v>
      </c>
      <c r="F1395" s="99" t="str">
        <f>VLOOKUP(P1395,[1]Plan1!$B$2:$L$546,4,0)&amp;", "&amp;VLOOKUP(P1395,[1]Plan1!$B$2:$L$546,5,0)&amp;", "&amp;VLOOKUP(P1395,[1]Plan1!$B$2:$L$546,6,0)&amp;", "&amp;VLOOKUP(P1395,[1]Plan1!$B$2:$L$546,7,0)&amp;", "&amp;VLOOKUP(P1395,[1]Plan1!$B$2:$L$546,8,0)&amp;", "&amp;VLOOKUP(P1395,[1]Plan1!$B$2:$L$546,9,0)&amp;", CEP "&amp;VLOOKUP(P1395,[1]Plan1!$B$2:$L$546,10,0)&amp;", "&amp;VLOOKUP(P1395,[1]Plan1!$B$2:$L$546,11,0)</f>
        <v>R ANDRE DA ROCHA , 139, , CENTRO , canoas, rs, CEP 92010-020, BR</v>
      </c>
      <c r="G1395" s="92" t="s">
        <v>2654</v>
      </c>
      <c r="H1395" s="92" t="s">
        <v>1825</v>
      </c>
      <c r="I1395" s="101">
        <v>300</v>
      </c>
      <c r="J1395" s="93"/>
      <c r="K1395" s="94">
        <v>42114</v>
      </c>
      <c r="L1395" s="39">
        <v>1347975</v>
      </c>
      <c r="P1395" s="78">
        <v>7236990000100</v>
      </c>
    </row>
    <row r="1396" spans="2:16" ht="13.5" customHeight="1" x14ac:dyDescent="0.2">
      <c r="B1396" s="100" t="s">
        <v>30</v>
      </c>
      <c r="C1396" s="92" t="s">
        <v>183</v>
      </c>
      <c r="D1396" s="78">
        <v>7236990000100</v>
      </c>
      <c r="E1396" s="92" t="str">
        <f t="shared" si="21"/>
        <v>07.236.990/0001-00</v>
      </c>
      <c r="F1396" s="99" t="str">
        <f>VLOOKUP(P1396,[1]Plan1!$B$2:$L$546,4,0)&amp;", "&amp;VLOOKUP(P1396,[1]Plan1!$B$2:$L$546,5,0)&amp;", "&amp;VLOOKUP(P1396,[1]Plan1!$B$2:$L$546,6,0)&amp;", "&amp;VLOOKUP(P1396,[1]Plan1!$B$2:$L$546,7,0)&amp;", "&amp;VLOOKUP(P1396,[1]Plan1!$B$2:$L$546,8,0)&amp;", "&amp;VLOOKUP(P1396,[1]Plan1!$B$2:$L$546,9,0)&amp;", CEP "&amp;VLOOKUP(P1396,[1]Plan1!$B$2:$L$546,10,0)&amp;", "&amp;VLOOKUP(P1396,[1]Plan1!$B$2:$L$546,11,0)</f>
        <v>R ANDRE DA ROCHA , 139, , CENTRO , canoas, rs, CEP 92010-020, BR</v>
      </c>
      <c r="G1396" s="92" t="s">
        <v>2654</v>
      </c>
      <c r="H1396" s="92" t="s">
        <v>1826</v>
      </c>
      <c r="I1396" s="101">
        <v>195</v>
      </c>
      <c r="J1396" s="93"/>
      <c r="K1396" s="94">
        <v>42114</v>
      </c>
      <c r="L1396" s="39">
        <v>1348888</v>
      </c>
      <c r="P1396" s="78">
        <v>7236990000100</v>
      </c>
    </row>
    <row r="1397" spans="2:16" ht="13.5" customHeight="1" x14ac:dyDescent="0.2">
      <c r="B1397" s="100" t="s">
        <v>30</v>
      </c>
      <c r="C1397" s="92" t="s">
        <v>184</v>
      </c>
      <c r="D1397" s="78">
        <v>14</v>
      </c>
      <c r="E1397" s="92" t="str">
        <f t="shared" ref="E1397:E1460" si="22">IF(LEN(P1397),TEXT(P1397,"00"".""000"".""000""/""0000""-""00"),P1397)</f>
        <v>00.000.000/0000-14</v>
      </c>
      <c r="F1397" s="99" t="str">
        <f>VLOOKUP(P1397,[1]Plan1!$B$2:$L$546,4,0)&amp;", "&amp;VLOOKUP(P1397,[1]Plan1!$B$2:$L$546,5,0)&amp;", "&amp;VLOOKUP(P1397,[1]Plan1!$B$2:$L$546,6,0)&amp;", "&amp;VLOOKUP(P1397,[1]Plan1!$B$2:$L$546,7,0)&amp;", "&amp;VLOOKUP(P1397,[1]Plan1!$B$2:$L$546,8,0)&amp;", "&amp;VLOOKUP(P1397,[1]Plan1!$B$2:$L$546,9,0)&amp;", CEP "&amp;VLOOKUP(P1397,[1]Plan1!$B$2:$L$546,10,0)&amp;", "&amp;VLOOKUP(P1397,[1]Plan1!$B$2:$L$546,11,0)</f>
        <v>JIN AN MANDION 306 TUNXI ROAD, HEFEI, , , , ANHUI, , CEP , CHINA REPUBLICA POPULAR</v>
      </c>
      <c r="G1397" s="92" t="s">
        <v>2657</v>
      </c>
      <c r="H1397" s="92" t="s">
        <v>1827</v>
      </c>
      <c r="I1397" s="101">
        <v>67018.100000000006</v>
      </c>
      <c r="J1397" s="93"/>
      <c r="K1397" s="94">
        <v>41526</v>
      </c>
      <c r="L1397" s="39">
        <v>1130480</v>
      </c>
      <c r="P1397" s="78">
        <v>14</v>
      </c>
    </row>
    <row r="1398" spans="2:16" ht="13.5" customHeight="1" x14ac:dyDescent="0.2">
      <c r="B1398" s="100" t="s">
        <v>30</v>
      </c>
      <c r="C1398" s="92" t="s">
        <v>184</v>
      </c>
      <c r="D1398" s="78">
        <v>14</v>
      </c>
      <c r="E1398" s="92" t="str">
        <f t="shared" si="22"/>
        <v>00.000.000/0000-14</v>
      </c>
      <c r="F1398" s="99" t="str">
        <f>VLOOKUP(P1398,[1]Plan1!$B$2:$L$546,4,0)&amp;", "&amp;VLOOKUP(P1398,[1]Plan1!$B$2:$L$546,5,0)&amp;", "&amp;VLOOKUP(P1398,[1]Plan1!$B$2:$L$546,6,0)&amp;", "&amp;VLOOKUP(P1398,[1]Plan1!$B$2:$L$546,7,0)&amp;", "&amp;VLOOKUP(P1398,[1]Plan1!$B$2:$L$546,8,0)&amp;", "&amp;VLOOKUP(P1398,[1]Plan1!$B$2:$L$546,9,0)&amp;", CEP "&amp;VLOOKUP(P1398,[1]Plan1!$B$2:$L$546,10,0)&amp;", "&amp;VLOOKUP(P1398,[1]Plan1!$B$2:$L$546,11,0)</f>
        <v>JIN AN MANDION 306 TUNXI ROAD, HEFEI, , , , ANHUI, , CEP , CHINA REPUBLICA POPULAR</v>
      </c>
      <c r="G1398" s="92" t="s">
        <v>2657</v>
      </c>
      <c r="H1398" s="92" t="s">
        <v>1828</v>
      </c>
      <c r="I1398" s="101">
        <v>158998.18</v>
      </c>
      <c r="J1398" s="93"/>
      <c r="K1398" s="94">
        <v>41545</v>
      </c>
      <c r="L1398" s="39">
        <v>1154736</v>
      </c>
      <c r="P1398" s="78">
        <v>14</v>
      </c>
    </row>
    <row r="1399" spans="2:16" ht="13.5" customHeight="1" x14ac:dyDescent="0.2">
      <c r="B1399" s="100" t="s">
        <v>30</v>
      </c>
      <c r="C1399" s="92" t="s">
        <v>184</v>
      </c>
      <c r="D1399" s="78">
        <v>14</v>
      </c>
      <c r="E1399" s="92" t="str">
        <f t="shared" si="22"/>
        <v>00.000.000/0000-14</v>
      </c>
      <c r="F1399" s="99" t="str">
        <f>VLOOKUP(P1399,[1]Plan1!$B$2:$L$546,4,0)&amp;", "&amp;VLOOKUP(P1399,[1]Plan1!$B$2:$L$546,5,0)&amp;", "&amp;VLOOKUP(P1399,[1]Plan1!$B$2:$L$546,6,0)&amp;", "&amp;VLOOKUP(P1399,[1]Plan1!$B$2:$L$546,7,0)&amp;", "&amp;VLOOKUP(P1399,[1]Plan1!$B$2:$L$546,8,0)&amp;", "&amp;VLOOKUP(P1399,[1]Plan1!$B$2:$L$546,9,0)&amp;", CEP "&amp;VLOOKUP(P1399,[1]Plan1!$B$2:$L$546,10,0)&amp;", "&amp;VLOOKUP(P1399,[1]Plan1!$B$2:$L$546,11,0)</f>
        <v>JIN AN MANDION 306 TUNXI ROAD, HEFEI, , , , ANHUI, , CEP , CHINA REPUBLICA POPULAR</v>
      </c>
      <c r="G1399" s="92" t="s">
        <v>2657</v>
      </c>
      <c r="H1399" s="92" t="s">
        <v>1829</v>
      </c>
      <c r="I1399" s="101">
        <v>88340.87</v>
      </c>
      <c r="J1399" s="93"/>
      <c r="K1399" s="94">
        <v>41696</v>
      </c>
      <c r="L1399" s="39">
        <v>1208436</v>
      </c>
      <c r="P1399" s="78">
        <v>14</v>
      </c>
    </row>
    <row r="1400" spans="2:16" ht="13.5" customHeight="1" x14ac:dyDescent="0.2">
      <c r="B1400" s="100" t="s">
        <v>30</v>
      </c>
      <c r="C1400" s="92" t="s">
        <v>184</v>
      </c>
      <c r="D1400" s="78">
        <v>14</v>
      </c>
      <c r="E1400" s="92" t="str">
        <f t="shared" si="22"/>
        <v>00.000.000/0000-14</v>
      </c>
      <c r="F1400" s="99" t="str">
        <f>VLOOKUP(P1400,[1]Plan1!$B$2:$L$546,4,0)&amp;", "&amp;VLOOKUP(P1400,[1]Plan1!$B$2:$L$546,5,0)&amp;", "&amp;VLOOKUP(P1400,[1]Plan1!$B$2:$L$546,6,0)&amp;", "&amp;VLOOKUP(P1400,[1]Plan1!$B$2:$L$546,7,0)&amp;", "&amp;VLOOKUP(P1400,[1]Plan1!$B$2:$L$546,8,0)&amp;", "&amp;VLOOKUP(P1400,[1]Plan1!$B$2:$L$546,9,0)&amp;", CEP "&amp;VLOOKUP(P1400,[1]Plan1!$B$2:$L$546,10,0)&amp;", "&amp;VLOOKUP(P1400,[1]Plan1!$B$2:$L$546,11,0)</f>
        <v>JIN AN MANDION 306 TUNXI ROAD, HEFEI, , , , ANHUI, , CEP , CHINA REPUBLICA POPULAR</v>
      </c>
      <c r="G1400" s="92" t="s">
        <v>2657</v>
      </c>
      <c r="H1400" s="92" t="s">
        <v>1830</v>
      </c>
      <c r="I1400" s="101">
        <v>103640.98</v>
      </c>
      <c r="J1400" s="93"/>
      <c r="K1400" s="94">
        <v>41696</v>
      </c>
      <c r="L1400" s="39">
        <v>1208435</v>
      </c>
      <c r="P1400" s="78">
        <v>14</v>
      </c>
    </row>
    <row r="1401" spans="2:16" ht="13.5" customHeight="1" x14ac:dyDescent="0.2">
      <c r="B1401" s="100" t="s">
        <v>30</v>
      </c>
      <c r="C1401" s="92" t="s">
        <v>185</v>
      </c>
      <c r="D1401" s="78">
        <v>8964409</v>
      </c>
      <c r="E1401" s="92" t="str">
        <f t="shared" si="22"/>
        <v>00.000.008/9644-09</v>
      </c>
      <c r="F1401" s="99" t="str">
        <f>VLOOKUP(P1401,[1]Plan1!$B$2:$L$546,4,0)&amp;", "&amp;VLOOKUP(P1401,[1]Plan1!$B$2:$L$546,5,0)&amp;", "&amp;VLOOKUP(P1401,[1]Plan1!$B$2:$L$546,6,0)&amp;", "&amp;VLOOKUP(P1401,[1]Plan1!$B$2:$L$546,7,0)&amp;", "&amp;VLOOKUP(P1401,[1]Plan1!$B$2:$L$546,8,0)&amp;", "&amp;VLOOKUP(P1401,[1]Plan1!$B$2:$L$546,9,0)&amp;", CEP "&amp;VLOOKUP(P1401,[1]Plan1!$B$2:$L$546,10,0)&amp;", "&amp;VLOOKUP(P1401,[1]Plan1!$B$2:$L$546,11,0)</f>
        <v>VIA EGADI, 5  - 20144 MILANO - ITALY, , , , MILANO, , CEP , ITALIA</v>
      </c>
      <c r="G1401" s="92" t="s">
        <v>2657</v>
      </c>
      <c r="H1401" s="92" t="s">
        <v>1831</v>
      </c>
      <c r="I1401" s="101">
        <v>40779.800000000003</v>
      </c>
      <c r="J1401" s="93"/>
      <c r="K1401" s="94">
        <v>41534</v>
      </c>
      <c r="L1401" s="39">
        <v>1144523</v>
      </c>
      <c r="P1401" s="78">
        <v>8964409</v>
      </c>
    </row>
    <row r="1402" spans="2:16" ht="13.5" customHeight="1" x14ac:dyDescent="0.2">
      <c r="B1402" s="100" t="s">
        <v>30</v>
      </c>
      <c r="C1402" s="92" t="s">
        <v>186</v>
      </c>
      <c r="D1402" s="78">
        <v>8964416</v>
      </c>
      <c r="E1402" s="92" t="str">
        <f t="shared" si="22"/>
        <v>00.000.008/9644-16</v>
      </c>
      <c r="F1402" s="99" t="str">
        <f>VLOOKUP(P1402,[1]Plan1!$B$2:$L$546,4,0)&amp;", "&amp;VLOOKUP(P1402,[1]Plan1!$B$2:$L$546,5,0)&amp;", "&amp;VLOOKUP(P1402,[1]Plan1!$B$2:$L$546,6,0)&amp;", "&amp;VLOOKUP(P1402,[1]Plan1!$B$2:$L$546,7,0)&amp;", "&amp;VLOOKUP(P1402,[1]Plan1!$B$2:$L$546,8,0)&amp;", "&amp;VLOOKUP(P1402,[1]Plan1!$B$2:$L$546,9,0)&amp;", CEP "&amp;VLOOKUP(P1402,[1]Plan1!$B$2:$L$546,10,0)&amp;", "&amp;VLOOKUP(P1402,[1]Plan1!$B$2:$L$546,11,0)</f>
        <v>VIA SAN CASSINO 99, , , , SAN MARTINO, , CEP , ITALIA</v>
      </c>
      <c r="G1402" s="92" t="s">
        <v>2657</v>
      </c>
      <c r="H1402" s="92" t="s">
        <v>1832</v>
      </c>
      <c r="I1402" s="101">
        <v>107639</v>
      </c>
      <c r="J1402" s="93"/>
      <c r="K1402" s="94">
        <v>41386</v>
      </c>
      <c r="L1402" s="39">
        <v>1082384</v>
      </c>
      <c r="P1402" s="78">
        <v>8964416</v>
      </c>
    </row>
    <row r="1403" spans="2:16" ht="13.5" customHeight="1" x14ac:dyDescent="0.2">
      <c r="B1403" s="100" t="s">
        <v>30</v>
      </c>
      <c r="C1403" s="92" t="s">
        <v>187</v>
      </c>
      <c r="D1403" s="78">
        <v>8964394</v>
      </c>
      <c r="E1403" s="92" t="str">
        <f t="shared" si="22"/>
        <v>00.000.008/9643-94</v>
      </c>
      <c r="F1403" s="99" t="str">
        <f>VLOOKUP(P1403,[1]Plan1!$B$2:$L$546,4,0)&amp;", "&amp;VLOOKUP(P1403,[1]Plan1!$B$2:$L$546,5,0)&amp;", "&amp;VLOOKUP(P1403,[1]Plan1!$B$2:$L$546,6,0)&amp;", "&amp;VLOOKUP(P1403,[1]Plan1!$B$2:$L$546,7,0)&amp;", "&amp;VLOOKUP(P1403,[1]Plan1!$B$2:$L$546,8,0)&amp;", "&amp;VLOOKUP(P1403,[1]Plan1!$B$2:$L$546,9,0)&amp;", CEP "&amp;VLOOKUP(P1403,[1]Plan1!$B$2:$L$546,10,0)&amp;", "&amp;VLOOKUP(P1403,[1]Plan1!$B$2:$L$546,11,0)</f>
        <v>56048 - SALINE DI VOLTERA ( PISA ) VIA MOIEVECCHIE, 13, , , , PISA, , CEP , ITALIA</v>
      </c>
      <c r="G1403" s="92" t="s">
        <v>2657</v>
      </c>
      <c r="H1403" s="92" t="s">
        <v>1833</v>
      </c>
      <c r="I1403" s="101">
        <v>159428.74</v>
      </c>
      <c r="J1403" s="93"/>
      <c r="K1403" s="94">
        <v>41377</v>
      </c>
      <c r="L1403" s="39">
        <v>1055973</v>
      </c>
      <c r="P1403" s="78">
        <v>8964394</v>
      </c>
    </row>
    <row r="1404" spans="2:16" ht="13.5" customHeight="1" x14ac:dyDescent="0.2">
      <c r="B1404" s="100" t="s">
        <v>30</v>
      </c>
      <c r="C1404" s="92" t="s">
        <v>187</v>
      </c>
      <c r="D1404" s="78">
        <v>8964394</v>
      </c>
      <c r="E1404" s="92" t="str">
        <f t="shared" si="22"/>
        <v>00.000.008/9643-94</v>
      </c>
      <c r="F1404" s="99" t="str">
        <f>VLOOKUP(P1404,[1]Plan1!$B$2:$L$546,4,0)&amp;", "&amp;VLOOKUP(P1404,[1]Plan1!$B$2:$L$546,5,0)&amp;", "&amp;VLOOKUP(P1404,[1]Plan1!$B$2:$L$546,6,0)&amp;", "&amp;VLOOKUP(P1404,[1]Plan1!$B$2:$L$546,7,0)&amp;", "&amp;VLOOKUP(P1404,[1]Plan1!$B$2:$L$546,8,0)&amp;", "&amp;VLOOKUP(P1404,[1]Plan1!$B$2:$L$546,9,0)&amp;", CEP "&amp;VLOOKUP(P1404,[1]Plan1!$B$2:$L$546,10,0)&amp;", "&amp;VLOOKUP(P1404,[1]Plan1!$B$2:$L$546,11,0)</f>
        <v>56048 - SALINE DI VOLTERA ( PISA ) VIA MOIEVECCHIE, 13, , , , PISA, , CEP , ITALIA</v>
      </c>
      <c r="G1404" s="92" t="s">
        <v>2657</v>
      </c>
      <c r="H1404" s="92" t="s">
        <v>1834</v>
      </c>
      <c r="I1404" s="101">
        <v>159428.74</v>
      </c>
      <c r="J1404" s="93"/>
      <c r="K1404" s="94">
        <v>41388</v>
      </c>
      <c r="L1404" s="39">
        <v>1068680</v>
      </c>
      <c r="P1404" s="78">
        <v>8964394</v>
      </c>
    </row>
    <row r="1405" spans="2:16" ht="13.5" customHeight="1" x14ac:dyDescent="0.2">
      <c r="B1405" s="100" t="s">
        <v>30</v>
      </c>
      <c r="C1405" s="92" t="s">
        <v>187</v>
      </c>
      <c r="D1405" s="78">
        <v>8964394</v>
      </c>
      <c r="E1405" s="92" t="str">
        <f t="shared" si="22"/>
        <v>00.000.008/9643-94</v>
      </c>
      <c r="F1405" s="99" t="str">
        <f>VLOOKUP(P1405,[1]Plan1!$B$2:$L$546,4,0)&amp;", "&amp;VLOOKUP(P1405,[1]Plan1!$B$2:$L$546,5,0)&amp;", "&amp;VLOOKUP(P1405,[1]Plan1!$B$2:$L$546,6,0)&amp;", "&amp;VLOOKUP(P1405,[1]Plan1!$B$2:$L$546,7,0)&amp;", "&amp;VLOOKUP(P1405,[1]Plan1!$B$2:$L$546,8,0)&amp;", "&amp;VLOOKUP(P1405,[1]Plan1!$B$2:$L$546,9,0)&amp;", CEP "&amp;VLOOKUP(P1405,[1]Plan1!$B$2:$L$546,10,0)&amp;", "&amp;VLOOKUP(P1405,[1]Plan1!$B$2:$L$546,11,0)</f>
        <v>56048 - SALINE DI VOLTERA ( PISA ) VIA MOIEVECCHIE, 13, , , , PISA, , CEP , ITALIA</v>
      </c>
      <c r="G1405" s="92" t="s">
        <v>2657</v>
      </c>
      <c r="H1405" s="92" t="s">
        <v>1835</v>
      </c>
      <c r="I1405" s="101">
        <v>159428.74</v>
      </c>
      <c r="J1405" s="93"/>
      <c r="K1405" s="94">
        <v>41427</v>
      </c>
      <c r="L1405" s="39">
        <v>1082414</v>
      </c>
      <c r="P1405" s="78">
        <v>8964394</v>
      </c>
    </row>
    <row r="1406" spans="2:16" ht="13.5" customHeight="1" x14ac:dyDescent="0.2">
      <c r="B1406" s="100" t="s">
        <v>30</v>
      </c>
      <c r="C1406" s="92" t="s">
        <v>187</v>
      </c>
      <c r="D1406" s="78">
        <v>8964394</v>
      </c>
      <c r="E1406" s="92" t="str">
        <f t="shared" si="22"/>
        <v>00.000.008/9643-94</v>
      </c>
      <c r="F1406" s="99" t="str">
        <f>VLOOKUP(P1406,[1]Plan1!$B$2:$L$546,4,0)&amp;", "&amp;VLOOKUP(P1406,[1]Plan1!$B$2:$L$546,5,0)&amp;", "&amp;VLOOKUP(P1406,[1]Plan1!$B$2:$L$546,6,0)&amp;", "&amp;VLOOKUP(P1406,[1]Plan1!$B$2:$L$546,7,0)&amp;", "&amp;VLOOKUP(P1406,[1]Plan1!$B$2:$L$546,8,0)&amp;", "&amp;VLOOKUP(P1406,[1]Plan1!$B$2:$L$546,9,0)&amp;", CEP "&amp;VLOOKUP(P1406,[1]Plan1!$B$2:$L$546,10,0)&amp;", "&amp;VLOOKUP(P1406,[1]Plan1!$B$2:$L$546,11,0)</f>
        <v>56048 - SALINE DI VOLTERA ( PISA ) VIA MOIEVECCHIE, 13, , , , PISA, , CEP , ITALIA</v>
      </c>
      <c r="G1406" s="92" t="s">
        <v>2657</v>
      </c>
      <c r="H1406" s="92" t="s">
        <v>1836</v>
      </c>
      <c r="I1406" s="101">
        <v>159428.74</v>
      </c>
      <c r="J1406" s="93"/>
      <c r="K1406" s="94">
        <v>41419</v>
      </c>
      <c r="L1406" s="39">
        <v>1093361</v>
      </c>
      <c r="P1406" s="78">
        <v>8964394</v>
      </c>
    </row>
    <row r="1407" spans="2:16" ht="13.5" customHeight="1" x14ac:dyDescent="0.2">
      <c r="B1407" s="100" t="s">
        <v>30</v>
      </c>
      <c r="C1407" s="92" t="s">
        <v>187</v>
      </c>
      <c r="D1407" s="78">
        <v>8964394</v>
      </c>
      <c r="E1407" s="92" t="str">
        <f t="shared" si="22"/>
        <v>00.000.008/9643-94</v>
      </c>
      <c r="F1407" s="99" t="str">
        <f>VLOOKUP(P1407,[1]Plan1!$B$2:$L$546,4,0)&amp;", "&amp;VLOOKUP(P1407,[1]Plan1!$B$2:$L$546,5,0)&amp;", "&amp;VLOOKUP(P1407,[1]Plan1!$B$2:$L$546,6,0)&amp;", "&amp;VLOOKUP(P1407,[1]Plan1!$B$2:$L$546,7,0)&amp;", "&amp;VLOOKUP(P1407,[1]Plan1!$B$2:$L$546,8,0)&amp;", "&amp;VLOOKUP(P1407,[1]Plan1!$B$2:$L$546,9,0)&amp;", CEP "&amp;VLOOKUP(P1407,[1]Plan1!$B$2:$L$546,10,0)&amp;", "&amp;VLOOKUP(P1407,[1]Plan1!$B$2:$L$546,11,0)</f>
        <v>56048 - SALINE DI VOLTERA ( PISA ) VIA MOIEVECCHIE, 13, , , , PISA, , CEP , ITALIA</v>
      </c>
      <c r="G1407" s="92" t="s">
        <v>2657</v>
      </c>
      <c r="H1407" s="92" t="s">
        <v>1837</v>
      </c>
      <c r="I1407" s="101">
        <v>159428.74</v>
      </c>
      <c r="J1407" s="93"/>
      <c r="K1407" s="94">
        <v>41433</v>
      </c>
      <c r="L1407" s="39">
        <v>1107812</v>
      </c>
      <c r="P1407" s="78">
        <v>8964394</v>
      </c>
    </row>
    <row r="1408" spans="2:16" ht="13.5" customHeight="1" x14ac:dyDescent="0.2">
      <c r="B1408" s="100" t="s">
        <v>30</v>
      </c>
      <c r="C1408" s="92" t="s">
        <v>187</v>
      </c>
      <c r="D1408" s="78">
        <v>8964394</v>
      </c>
      <c r="E1408" s="92" t="str">
        <f t="shared" si="22"/>
        <v>00.000.008/9643-94</v>
      </c>
      <c r="F1408" s="99" t="str">
        <f>VLOOKUP(P1408,[1]Plan1!$B$2:$L$546,4,0)&amp;", "&amp;VLOOKUP(P1408,[1]Plan1!$B$2:$L$546,5,0)&amp;", "&amp;VLOOKUP(P1408,[1]Plan1!$B$2:$L$546,6,0)&amp;", "&amp;VLOOKUP(P1408,[1]Plan1!$B$2:$L$546,7,0)&amp;", "&amp;VLOOKUP(P1408,[1]Plan1!$B$2:$L$546,8,0)&amp;", "&amp;VLOOKUP(P1408,[1]Plan1!$B$2:$L$546,9,0)&amp;", CEP "&amp;VLOOKUP(P1408,[1]Plan1!$B$2:$L$546,10,0)&amp;", "&amp;VLOOKUP(P1408,[1]Plan1!$B$2:$L$546,11,0)</f>
        <v>56048 - SALINE DI VOLTERA ( PISA ) VIA MOIEVECCHIE, 13, , , , PISA, , CEP , ITALIA</v>
      </c>
      <c r="G1408" s="92" t="s">
        <v>2657</v>
      </c>
      <c r="H1408" s="92" t="s">
        <v>1838</v>
      </c>
      <c r="I1408" s="101">
        <v>159428.74</v>
      </c>
      <c r="J1408" s="93"/>
      <c r="K1408" s="94">
        <v>41433</v>
      </c>
      <c r="L1408" s="39">
        <v>1120847</v>
      </c>
      <c r="P1408" s="78">
        <v>8964394</v>
      </c>
    </row>
    <row r="1409" spans="2:16" ht="13.5" customHeight="1" x14ac:dyDescent="0.2">
      <c r="B1409" s="100" t="s">
        <v>30</v>
      </c>
      <c r="C1409" s="92" t="s">
        <v>187</v>
      </c>
      <c r="D1409" s="78">
        <v>8964394</v>
      </c>
      <c r="E1409" s="92" t="str">
        <f t="shared" si="22"/>
        <v>00.000.008/9643-94</v>
      </c>
      <c r="F1409" s="99" t="str">
        <f>VLOOKUP(P1409,[1]Plan1!$B$2:$L$546,4,0)&amp;", "&amp;VLOOKUP(P1409,[1]Plan1!$B$2:$L$546,5,0)&amp;", "&amp;VLOOKUP(P1409,[1]Plan1!$B$2:$L$546,6,0)&amp;", "&amp;VLOOKUP(P1409,[1]Plan1!$B$2:$L$546,7,0)&amp;", "&amp;VLOOKUP(P1409,[1]Plan1!$B$2:$L$546,8,0)&amp;", "&amp;VLOOKUP(P1409,[1]Plan1!$B$2:$L$546,9,0)&amp;", CEP "&amp;VLOOKUP(P1409,[1]Plan1!$B$2:$L$546,10,0)&amp;", "&amp;VLOOKUP(P1409,[1]Plan1!$B$2:$L$546,11,0)</f>
        <v>56048 - SALINE DI VOLTERA ( PISA ) VIA MOIEVECCHIE, 13, , , , PISA, , CEP , ITALIA</v>
      </c>
      <c r="G1409" s="92" t="s">
        <v>2657</v>
      </c>
      <c r="H1409" s="92" t="s">
        <v>1839</v>
      </c>
      <c r="I1409" s="101">
        <v>162012.07</v>
      </c>
      <c r="J1409" s="93"/>
      <c r="K1409" s="94">
        <v>41475</v>
      </c>
      <c r="L1409" s="39">
        <v>1120848</v>
      </c>
      <c r="P1409" s="78">
        <v>8964394</v>
      </c>
    </row>
    <row r="1410" spans="2:16" ht="13.5" customHeight="1" x14ac:dyDescent="0.2">
      <c r="B1410" s="100" t="s">
        <v>30</v>
      </c>
      <c r="C1410" s="92" t="s">
        <v>187</v>
      </c>
      <c r="D1410" s="78">
        <v>8964394</v>
      </c>
      <c r="E1410" s="92" t="str">
        <f t="shared" si="22"/>
        <v>00.000.008/9643-94</v>
      </c>
      <c r="F1410" s="99" t="str">
        <f>VLOOKUP(P1410,[1]Plan1!$B$2:$L$546,4,0)&amp;", "&amp;VLOOKUP(P1410,[1]Plan1!$B$2:$L$546,5,0)&amp;", "&amp;VLOOKUP(P1410,[1]Plan1!$B$2:$L$546,6,0)&amp;", "&amp;VLOOKUP(P1410,[1]Plan1!$B$2:$L$546,7,0)&amp;", "&amp;VLOOKUP(P1410,[1]Plan1!$B$2:$L$546,8,0)&amp;", "&amp;VLOOKUP(P1410,[1]Plan1!$B$2:$L$546,9,0)&amp;", CEP "&amp;VLOOKUP(P1410,[1]Plan1!$B$2:$L$546,10,0)&amp;", "&amp;VLOOKUP(P1410,[1]Plan1!$B$2:$L$546,11,0)</f>
        <v>56048 - SALINE DI VOLTERA ( PISA ) VIA MOIEVECCHIE, 13, , , , PISA, , CEP , ITALIA</v>
      </c>
      <c r="G1410" s="92" t="s">
        <v>2657</v>
      </c>
      <c r="H1410" s="92" t="s">
        <v>1840</v>
      </c>
      <c r="I1410" s="101">
        <v>162381.12</v>
      </c>
      <c r="J1410" s="93"/>
      <c r="K1410" s="94">
        <v>41496</v>
      </c>
      <c r="L1410" s="39">
        <v>1130359</v>
      </c>
      <c r="P1410" s="78">
        <v>8964394</v>
      </c>
    </row>
    <row r="1411" spans="2:16" ht="13.5" customHeight="1" x14ac:dyDescent="0.2">
      <c r="B1411" s="100" t="s">
        <v>30</v>
      </c>
      <c r="C1411" s="92" t="s">
        <v>187</v>
      </c>
      <c r="D1411" s="78">
        <v>8964394</v>
      </c>
      <c r="E1411" s="92" t="str">
        <f t="shared" si="22"/>
        <v>00.000.008/9643-94</v>
      </c>
      <c r="F1411" s="99" t="str">
        <f>VLOOKUP(P1411,[1]Plan1!$B$2:$L$546,4,0)&amp;", "&amp;VLOOKUP(P1411,[1]Plan1!$B$2:$L$546,5,0)&amp;", "&amp;VLOOKUP(P1411,[1]Plan1!$B$2:$L$546,6,0)&amp;", "&amp;VLOOKUP(P1411,[1]Plan1!$B$2:$L$546,7,0)&amp;", "&amp;VLOOKUP(P1411,[1]Plan1!$B$2:$L$546,8,0)&amp;", "&amp;VLOOKUP(P1411,[1]Plan1!$B$2:$L$546,9,0)&amp;", CEP "&amp;VLOOKUP(P1411,[1]Plan1!$B$2:$L$546,10,0)&amp;", "&amp;VLOOKUP(P1411,[1]Plan1!$B$2:$L$546,11,0)</f>
        <v>56048 - SALINE DI VOLTERA ( PISA ) VIA MOIEVECCHIE, 13, , , , PISA, , CEP , ITALIA</v>
      </c>
      <c r="G1411" s="92" t="s">
        <v>2657</v>
      </c>
      <c r="H1411" s="92" t="s">
        <v>1841</v>
      </c>
      <c r="I1411" s="101">
        <v>162381.12</v>
      </c>
      <c r="J1411" s="93"/>
      <c r="K1411" s="94">
        <v>41489</v>
      </c>
      <c r="L1411" s="39">
        <v>1140039</v>
      </c>
      <c r="P1411" s="78">
        <v>8964394</v>
      </c>
    </row>
    <row r="1412" spans="2:16" ht="13.5" customHeight="1" x14ac:dyDescent="0.2">
      <c r="B1412" s="100" t="s">
        <v>30</v>
      </c>
      <c r="C1412" s="92" t="s">
        <v>187</v>
      </c>
      <c r="D1412" s="78">
        <v>8964394</v>
      </c>
      <c r="E1412" s="92" t="str">
        <f t="shared" si="22"/>
        <v>00.000.008/9643-94</v>
      </c>
      <c r="F1412" s="99" t="str">
        <f>VLOOKUP(P1412,[1]Plan1!$B$2:$L$546,4,0)&amp;", "&amp;VLOOKUP(P1412,[1]Plan1!$B$2:$L$546,5,0)&amp;", "&amp;VLOOKUP(P1412,[1]Plan1!$B$2:$L$546,6,0)&amp;", "&amp;VLOOKUP(P1412,[1]Plan1!$B$2:$L$546,7,0)&amp;", "&amp;VLOOKUP(P1412,[1]Plan1!$B$2:$L$546,8,0)&amp;", "&amp;VLOOKUP(P1412,[1]Plan1!$B$2:$L$546,9,0)&amp;", CEP "&amp;VLOOKUP(P1412,[1]Plan1!$B$2:$L$546,10,0)&amp;", "&amp;VLOOKUP(P1412,[1]Plan1!$B$2:$L$546,11,0)</f>
        <v>56048 - SALINE DI VOLTERA ( PISA ) VIA MOIEVECCHIE, 13, , , , PISA, , CEP , ITALIA</v>
      </c>
      <c r="G1412" s="92" t="s">
        <v>2657</v>
      </c>
      <c r="H1412" s="92" t="s">
        <v>1842</v>
      </c>
      <c r="I1412" s="101">
        <v>162381.12</v>
      </c>
      <c r="J1412" s="93"/>
      <c r="K1412" s="94">
        <v>41510</v>
      </c>
      <c r="L1412" s="39">
        <v>1140040</v>
      </c>
      <c r="P1412" s="78">
        <v>8964394</v>
      </c>
    </row>
    <row r="1413" spans="2:16" ht="13.5" customHeight="1" x14ac:dyDescent="0.2">
      <c r="B1413" s="100" t="s">
        <v>30</v>
      </c>
      <c r="C1413" s="92" t="s">
        <v>187</v>
      </c>
      <c r="D1413" s="78">
        <v>8964394</v>
      </c>
      <c r="E1413" s="92" t="str">
        <f t="shared" si="22"/>
        <v>00.000.008/9643-94</v>
      </c>
      <c r="F1413" s="99" t="str">
        <f>VLOOKUP(P1413,[1]Plan1!$B$2:$L$546,4,0)&amp;", "&amp;VLOOKUP(P1413,[1]Plan1!$B$2:$L$546,5,0)&amp;", "&amp;VLOOKUP(P1413,[1]Plan1!$B$2:$L$546,6,0)&amp;", "&amp;VLOOKUP(P1413,[1]Plan1!$B$2:$L$546,7,0)&amp;", "&amp;VLOOKUP(P1413,[1]Plan1!$B$2:$L$546,8,0)&amp;", "&amp;VLOOKUP(P1413,[1]Plan1!$B$2:$L$546,9,0)&amp;", CEP "&amp;VLOOKUP(P1413,[1]Plan1!$B$2:$L$546,10,0)&amp;", "&amp;VLOOKUP(P1413,[1]Plan1!$B$2:$L$546,11,0)</f>
        <v>56048 - SALINE DI VOLTERA ( PISA ) VIA MOIEVECCHIE, 13, , , , PISA, , CEP , ITALIA</v>
      </c>
      <c r="G1413" s="92" t="s">
        <v>2657</v>
      </c>
      <c r="H1413" s="92" t="s">
        <v>1843</v>
      </c>
      <c r="I1413" s="101">
        <v>162381.12</v>
      </c>
      <c r="J1413" s="93"/>
      <c r="K1413" s="94">
        <v>41523</v>
      </c>
      <c r="L1413" s="39">
        <v>1140041</v>
      </c>
      <c r="P1413" s="78">
        <v>8964394</v>
      </c>
    </row>
    <row r="1414" spans="2:16" ht="13.5" customHeight="1" x14ac:dyDescent="0.2">
      <c r="B1414" s="100" t="s">
        <v>30</v>
      </c>
      <c r="C1414" s="92" t="s">
        <v>187</v>
      </c>
      <c r="D1414" s="78">
        <v>8964394</v>
      </c>
      <c r="E1414" s="92" t="str">
        <f t="shared" si="22"/>
        <v>00.000.008/9643-94</v>
      </c>
      <c r="F1414" s="99" t="str">
        <f>VLOOKUP(P1414,[1]Plan1!$B$2:$L$546,4,0)&amp;", "&amp;VLOOKUP(P1414,[1]Plan1!$B$2:$L$546,5,0)&amp;", "&amp;VLOOKUP(P1414,[1]Plan1!$B$2:$L$546,6,0)&amp;", "&amp;VLOOKUP(P1414,[1]Plan1!$B$2:$L$546,7,0)&amp;", "&amp;VLOOKUP(P1414,[1]Plan1!$B$2:$L$546,8,0)&amp;", "&amp;VLOOKUP(P1414,[1]Plan1!$B$2:$L$546,9,0)&amp;", CEP "&amp;VLOOKUP(P1414,[1]Plan1!$B$2:$L$546,10,0)&amp;", "&amp;VLOOKUP(P1414,[1]Plan1!$B$2:$L$546,11,0)</f>
        <v>56048 - SALINE DI VOLTERA ( PISA ) VIA MOIEVECCHIE, 13, , , , PISA, , CEP , ITALIA</v>
      </c>
      <c r="G1414" s="92" t="s">
        <v>2657</v>
      </c>
      <c r="H1414" s="92" t="s">
        <v>1844</v>
      </c>
      <c r="I1414" s="101">
        <v>162381.12</v>
      </c>
      <c r="J1414" s="93"/>
      <c r="K1414" s="94">
        <v>41531</v>
      </c>
      <c r="L1414" s="39">
        <v>1140941</v>
      </c>
      <c r="P1414" s="78">
        <v>8964394</v>
      </c>
    </row>
    <row r="1415" spans="2:16" ht="13.5" customHeight="1" x14ac:dyDescent="0.2">
      <c r="B1415" s="100" t="s">
        <v>30</v>
      </c>
      <c r="C1415" s="92" t="s">
        <v>188</v>
      </c>
      <c r="D1415" s="78">
        <v>20202</v>
      </c>
      <c r="E1415" s="92" t="str">
        <f t="shared" si="22"/>
        <v>00.000.000/0202-02</v>
      </c>
      <c r="F1415" s="99" t="str">
        <f>VLOOKUP(P1415,[1]Plan1!$B$2:$L$546,4,0)&amp;", "&amp;VLOOKUP(P1415,[1]Plan1!$B$2:$L$546,5,0)&amp;", "&amp;VLOOKUP(P1415,[1]Plan1!$B$2:$L$546,6,0)&amp;", "&amp;VLOOKUP(P1415,[1]Plan1!$B$2:$L$546,7,0)&amp;", "&amp;VLOOKUP(P1415,[1]Plan1!$B$2:$L$546,8,0)&amp;", "&amp;VLOOKUP(P1415,[1]Plan1!$B$2:$L$546,9,0)&amp;", CEP "&amp;VLOOKUP(P1415,[1]Plan1!$B$2:$L$546,10,0)&amp;", "&amp;VLOOKUP(P1415,[1]Plan1!$B$2:$L$546,11,0)</f>
        <v>BERKENLAAN 21 B-2980, , , , ZOERSEL, , CEP , BELGICA</v>
      </c>
      <c r="G1415" s="92" t="s">
        <v>2657</v>
      </c>
      <c r="H1415" s="92" t="s">
        <v>1845</v>
      </c>
      <c r="I1415" s="101">
        <v>68888.960000000006</v>
      </c>
      <c r="J1415" s="93"/>
      <c r="K1415" s="94">
        <v>41884</v>
      </c>
      <c r="L1415" s="39">
        <v>1254511</v>
      </c>
      <c r="P1415" s="78">
        <v>20202</v>
      </c>
    </row>
    <row r="1416" spans="2:16" ht="13.5" customHeight="1" x14ac:dyDescent="0.2">
      <c r="B1416" s="100" t="s">
        <v>30</v>
      </c>
      <c r="C1416" s="92" t="s">
        <v>188</v>
      </c>
      <c r="D1416" s="78">
        <v>20202</v>
      </c>
      <c r="E1416" s="92" t="str">
        <f t="shared" si="22"/>
        <v>00.000.000/0202-02</v>
      </c>
      <c r="F1416" s="99" t="str">
        <f>VLOOKUP(P1416,[1]Plan1!$B$2:$L$546,4,0)&amp;", "&amp;VLOOKUP(P1416,[1]Plan1!$B$2:$L$546,5,0)&amp;", "&amp;VLOOKUP(P1416,[1]Plan1!$B$2:$L$546,6,0)&amp;", "&amp;VLOOKUP(P1416,[1]Plan1!$B$2:$L$546,7,0)&amp;", "&amp;VLOOKUP(P1416,[1]Plan1!$B$2:$L$546,8,0)&amp;", "&amp;VLOOKUP(P1416,[1]Plan1!$B$2:$L$546,9,0)&amp;", CEP "&amp;VLOOKUP(P1416,[1]Plan1!$B$2:$L$546,10,0)&amp;", "&amp;VLOOKUP(P1416,[1]Plan1!$B$2:$L$546,11,0)</f>
        <v>BERKENLAAN 21 B-2980, , , , ZOERSEL, , CEP , BELGICA</v>
      </c>
      <c r="G1416" s="92" t="s">
        <v>2657</v>
      </c>
      <c r="H1416" s="92" t="s">
        <v>1846</v>
      </c>
      <c r="I1416" s="101">
        <v>183343.05</v>
      </c>
      <c r="J1416" s="93"/>
      <c r="K1416" s="94">
        <v>41949</v>
      </c>
      <c r="L1416" s="39">
        <v>1279450</v>
      </c>
      <c r="P1416" s="78">
        <v>20202</v>
      </c>
    </row>
    <row r="1417" spans="2:16" ht="13.5" customHeight="1" x14ac:dyDescent="0.2">
      <c r="B1417" s="100" t="s">
        <v>30</v>
      </c>
      <c r="C1417" s="92" t="s">
        <v>189</v>
      </c>
      <c r="D1417" s="78">
        <v>12513</v>
      </c>
      <c r="E1417" s="92" t="str">
        <f t="shared" si="22"/>
        <v>00.000.000/0125-13</v>
      </c>
      <c r="F1417" s="99" t="str">
        <f>VLOOKUP(P1417,[1]Plan1!$B$2:$L$546,4,0)&amp;", "&amp;VLOOKUP(P1417,[1]Plan1!$B$2:$L$546,5,0)&amp;", "&amp;VLOOKUP(P1417,[1]Plan1!$B$2:$L$546,6,0)&amp;", "&amp;VLOOKUP(P1417,[1]Plan1!$B$2:$L$546,7,0)&amp;", "&amp;VLOOKUP(P1417,[1]Plan1!$B$2:$L$546,8,0)&amp;", "&amp;VLOOKUP(P1417,[1]Plan1!$B$2:$L$546,9,0)&amp;", CEP "&amp;VLOOKUP(P1417,[1]Plan1!$B$2:$L$546,10,0)&amp;", "&amp;VLOOKUP(P1417,[1]Plan1!$B$2:$L$546,11,0)</f>
        <v>ALBARELLOS, 4914, MUNRO, , , , BUENOS AIRES, , CEP , ARGENTINA</v>
      </c>
      <c r="G1417" s="92" t="s">
        <v>2657</v>
      </c>
      <c r="H1417" s="92" t="s">
        <v>1847</v>
      </c>
      <c r="I1417" s="101">
        <v>108869.16</v>
      </c>
      <c r="J1417" s="93"/>
      <c r="K1417" s="94">
        <v>41436</v>
      </c>
      <c r="L1417" s="39">
        <v>1089683</v>
      </c>
      <c r="P1417" s="78">
        <v>12513</v>
      </c>
    </row>
    <row r="1418" spans="2:16" ht="13.5" customHeight="1" x14ac:dyDescent="0.2">
      <c r="B1418" s="100" t="s">
        <v>30</v>
      </c>
      <c r="C1418" s="92" t="s">
        <v>189</v>
      </c>
      <c r="D1418" s="78">
        <v>12513</v>
      </c>
      <c r="E1418" s="92" t="str">
        <f t="shared" si="22"/>
        <v>00.000.000/0125-13</v>
      </c>
      <c r="F1418" s="99" t="str">
        <f>VLOOKUP(P1418,[1]Plan1!$B$2:$L$546,4,0)&amp;", "&amp;VLOOKUP(P1418,[1]Plan1!$B$2:$L$546,5,0)&amp;", "&amp;VLOOKUP(P1418,[1]Plan1!$B$2:$L$546,6,0)&amp;", "&amp;VLOOKUP(P1418,[1]Plan1!$B$2:$L$546,7,0)&amp;", "&amp;VLOOKUP(P1418,[1]Plan1!$B$2:$L$546,8,0)&amp;", "&amp;VLOOKUP(P1418,[1]Plan1!$B$2:$L$546,9,0)&amp;", CEP "&amp;VLOOKUP(P1418,[1]Plan1!$B$2:$L$546,10,0)&amp;", "&amp;VLOOKUP(P1418,[1]Plan1!$B$2:$L$546,11,0)</f>
        <v>ALBARELLOS, 4914, MUNRO, , , , BUENOS AIRES, , CEP , ARGENTINA</v>
      </c>
      <c r="G1418" s="92" t="s">
        <v>2657</v>
      </c>
      <c r="H1418" s="92" t="s">
        <v>1848</v>
      </c>
      <c r="I1418" s="101">
        <v>106101.3</v>
      </c>
      <c r="J1418" s="93"/>
      <c r="K1418" s="94">
        <v>41448</v>
      </c>
      <c r="L1418" s="39">
        <v>1093541</v>
      </c>
      <c r="P1418" s="78">
        <v>12513</v>
      </c>
    </row>
    <row r="1419" spans="2:16" ht="13.5" customHeight="1" x14ac:dyDescent="0.2">
      <c r="B1419" s="100" t="s">
        <v>30</v>
      </c>
      <c r="C1419" s="92" t="s">
        <v>189</v>
      </c>
      <c r="D1419" s="78">
        <v>12513</v>
      </c>
      <c r="E1419" s="92" t="str">
        <f t="shared" si="22"/>
        <v>00.000.000/0125-13</v>
      </c>
      <c r="F1419" s="99" t="str">
        <f>VLOOKUP(P1419,[1]Plan1!$B$2:$L$546,4,0)&amp;", "&amp;VLOOKUP(P1419,[1]Plan1!$B$2:$L$546,5,0)&amp;", "&amp;VLOOKUP(P1419,[1]Plan1!$B$2:$L$546,6,0)&amp;", "&amp;VLOOKUP(P1419,[1]Plan1!$B$2:$L$546,7,0)&amp;", "&amp;VLOOKUP(P1419,[1]Plan1!$B$2:$L$546,8,0)&amp;", "&amp;VLOOKUP(P1419,[1]Plan1!$B$2:$L$546,9,0)&amp;", CEP "&amp;VLOOKUP(P1419,[1]Plan1!$B$2:$L$546,10,0)&amp;", "&amp;VLOOKUP(P1419,[1]Plan1!$B$2:$L$546,11,0)</f>
        <v>ALBARELLOS, 4914, MUNRO, , , , BUENOS AIRES, , CEP , ARGENTINA</v>
      </c>
      <c r="G1419" s="92" t="s">
        <v>2657</v>
      </c>
      <c r="H1419" s="92" t="s">
        <v>1849</v>
      </c>
      <c r="I1419" s="101">
        <v>106101.3</v>
      </c>
      <c r="J1419" s="93"/>
      <c r="K1419" s="94">
        <v>41453</v>
      </c>
      <c r="L1419" s="39">
        <v>1095578</v>
      </c>
      <c r="P1419" s="78">
        <v>12513</v>
      </c>
    </row>
    <row r="1420" spans="2:16" ht="13.5" customHeight="1" x14ac:dyDescent="0.2">
      <c r="B1420" s="100" t="s">
        <v>30</v>
      </c>
      <c r="C1420" s="92" t="s">
        <v>189</v>
      </c>
      <c r="D1420" s="78">
        <v>12513</v>
      </c>
      <c r="E1420" s="92" t="str">
        <f t="shared" si="22"/>
        <v>00.000.000/0125-13</v>
      </c>
      <c r="F1420" s="99" t="str">
        <f>VLOOKUP(P1420,[1]Plan1!$B$2:$L$546,4,0)&amp;", "&amp;VLOOKUP(P1420,[1]Plan1!$B$2:$L$546,5,0)&amp;", "&amp;VLOOKUP(P1420,[1]Plan1!$B$2:$L$546,6,0)&amp;", "&amp;VLOOKUP(P1420,[1]Plan1!$B$2:$L$546,7,0)&amp;", "&amp;VLOOKUP(P1420,[1]Plan1!$B$2:$L$546,8,0)&amp;", "&amp;VLOOKUP(P1420,[1]Plan1!$B$2:$L$546,9,0)&amp;", CEP "&amp;VLOOKUP(P1420,[1]Plan1!$B$2:$L$546,10,0)&amp;", "&amp;VLOOKUP(P1420,[1]Plan1!$B$2:$L$546,11,0)</f>
        <v>ALBARELLOS, 4914, MUNRO, , , , BUENOS AIRES, , CEP , ARGENTINA</v>
      </c>
      <c r="G1420" s="92" t="s">
        <v>2657</v>
      </c>
      <c r="H1420" s="92" t="s">
        <v>1850</v>
      </c>
      <c r="I1420" s="101">
        <v>106101.3</v>
      </c>
      <c r="J1420" s="93"/>
      <c r="K1420" s="94">
        <v>41464</v>
      </c>
      <c r="L1420" s="39">
        <v>1100912</v>
      </c>
      <c r="P1420" s="78">
        <v>12513</v>
      </c>
    </row>
    <row r="1421" spans="2:16" ht="13.5" customHeight="1" x14ac:dyDescent="0.2">
      <c r="B1421" s="100" t="s">
        <v>30</v>
      </c>
      <c r="C1421" s="92" t="s">
        <v>189</v>
      </c>
      <c r="D1421" s="78">
        <v>12513</v>
      </c>
      <c r="E1421" s="92" t="str">
        <f t="shared" si="22"/>
        <v>00.000.000/0125-13</v>
      </c>
      <c r="F1421" s="99" t="str">
        <f>VLOOKUP(P1421,[1]Plan1!$B$2:$L$546,4,0)&amp;", "&amp;VLOOKUP(P1421,[1]Plan1!$B$2:$L$546,5,0)&amp;", "&amp;VLOOKUP(P1421,[1]Plan1!$B$2:$L$546,6,0)&amp;", "&amp;VLOOKUP(P1421,[1]Plan1!$B$2:$L$546,7,0)&amp;", "&amp;VLOOKUP(P1421,[1]Plan1!$B$2:$L$546,8,0)&amp;", "&amp;VLOOKUP(P1421,[1]Plan1!$B$2:$L$546,9,0)&amp;", CEP "&amp;VLOOKUP(P1421,[1]Plan1!$B$2:$L$546,10,0)&amp;", "&amp;VLOOKUP(P1421,[1]Plan1!$B$2:$L$546,11,0)</f>
        <v>ALBARELLOS, 4914, MUNRO, , , , BUENOS AIRES, , CEP , ARGENTINA</v>
      </c>
      <c r="G1421" s="92" t="s">
        <v>2657</v>
      </c>
      <c r="H1421" s="92" t="s">
        <v>1851</v>
      </c>
      <c r="I1421" s="101">
        <v>106101.3</v>
      </c>
      <c r="J1421" s="93"/>
      <c r="K1421" s="94">
        <v>41469</v>
      </c>
      <c r="L1421" s="39">
        <v>1105790</v>
      </c>
      <c r="P1421" s="78">
        <v>12513</v>
      </c>
    </row>
    <row r="1422" spans="2:16" ht="13.5" customHeight="1" x14ac:dyDescent="0.2">
      <c r="B1422" s="100" t="s">
        <v>30</v>
      </c>
      <c r="C1422" s="92" t="s">
        <v>189</v>
      </c>
      <c r="D1422" s="78">
        <v>12513</v>
      </c>
      <c r="E1422" s="92" t="str">
        <f t="shared" si="22"/>
        <v>00.000.000/0125-13</v>
      </c>
      <c r="F1422" s="99" t="str">
        <f>VLOOKUP(P1422,[1]Plan1!$B$2:$L$546,4,0)&amp;", "&amp;VLOOKUP(P1422,[1]Plan1!$B$2:$L$546,5,0)&amp;", "&amp;VLOOKUP(P1422,[1]Plan1!$B$2:$L$546,6,0)&amp;", "&amp;VLOOKUP(P1422,[1]Plan1!$B$2:$L$546,7,0)&amp;", "&amp;VLOOKUP(P1422,[1]Plan1!$B$2:$L$546,8,0)&amp;", "&amp;VLOOKUP(P1422,[1]Plan1!$B$2:$L$546,9,0)&amp;", CEP "&amp;VLOOKUP(P1422,[1]Plan1!$B$2:$L$546,10,0)&amp;", "&amp;VLOOKUP(P1422,[1]Plan1!$B$2:$L$546,11,0)</f>
        <v>ALBARELLOS, 4914, MUNRO, , , , BUENOS AIRES, , CEP , ARGENTINA</v>
      </c>
      <c r="G1422" s="92" t="s">
        <v>2657</v>
      </c>
      <c r="H1422" s="92" t="s">
        <v>1852</v>
      </c>
      <c r="I1422" s="101">
        <v>49513.94</v>
      </c>
      <c r="J1422" s="93"/>
      <c r="K1422" s="94">
        <v>41476</v>
      </c>
      <c r="L1422" s="39">
        <v>1108604</v>
      </c>
      <c r="P1422" s="78">
        <v>12513</v>
      </c>
    </row>
    <row r="1423" spans="2:16" ht="13.5" customHeight="1" x14ac:dyDescent="0.2">
      <c r="B1423" s="100" t="s">
        <v>30</v>
      </c>
      <c r="C1423" s="92" t="s">
        <v>189</v>
      </c>
      <c r="D1423" s="78">
        <v>12513</v>
      </c>
      <c r="E1423" s="92" t="str">
        <f t="shared" si="22"/>
        <v>00.000.000/0125-13</v>
      </c>
      <c r="F1423" s="99" t="str">
        <f>VLOOKUP(P1423,[1]Plan1!$B$2:$L$546,4,0)&amp;", "&amp;VLOOKUP(P1423,[1]Plan1!$B$2:$L$546,5,0)&amp;", "&amp;VLOOKUP(P1423,[1]Plan1!$B$2:$L$546,6,0)&amp;", "&amp;VLOOKUP(P1423,[1]Plan1!$B$2:$L$546,7,0)&amp;", "&amp;VLOOKUP(P1423,[1]Plan1!$B$2:$L$546,8,0)&amp;", "&amp;VLOOKUP(P1423,[1]Plan1!$B$2:$L$546,9,0)&amp;", CEP "&amp;VLOOKUP(P1423,[1]Plan1!$B$2:$L$546,10,0)&amp;", "&amp;VLOOKUP(P1423,[1]Plan1!$B$2:$L$546,11,0)</f>
        <v>ALBARELLOS, 4914, MUNRO, , , , BUENOS AIRES, , CEP , ARGENTINA</v>
      </c>
      <c r="G1423" s="92" t="s">
        <v>2657</v>
      </c>
      <c r="H1423" s="92" t="s">
        <v>1853</v>
      </c>
      <c r="I1423" s="101">
        <v>106101.3</v>
      </c>
      <c r="J1423" s="93"/>
      <c r="K1423" s="94">
        <v>41490</v>
      </c>
      <c r="L1423" s="39">
        <v>1116984</v>
      </c>
      <c r="P1423" s="78">
        <v>12513</v>
      </c>
    </row>
    <row r="1424" spans="2:16" ht="13.5" customHeight="1" x14ac:dyDescent="0.2">
      <c r="B1424" s="100" t="s">
        <v>30</v>
      </c>
      <c r="C1424" s="92" t="s">
        <v>189</v>
      </c>
      <c r="D1424" s="78">
        <v>12513</v>
      </c>
      <c r="E1424" s="92" t="str">
        <f t="shared" si="22"/>
        <v>00.000.000/0125-13</v>
      </c>
      <c r="F1424" s="99" t="str">
        <f>VLOOKUP(P1424,[1]Plan1!$B$2:$L$546,4,0)&amp;", "&amp;VLOOKUP(P1424,[1]Plan1!$B$2:$L$546,5,0)&amp;", "&amp;VLOOKUP(P1424,[1]Plan1!$B$2:$L$546,6,0)&amp;", "&amp;VLOOKUP(P1424,[1]Plan1!$B$2:$L$546,7,0)&amp;", "&amp;VLOOKUP(P1424,[1]Plan1!$B$2:$L$546,8,0)&amp;", "&amp;VLOOKUP(P1424,[1]Plan1!$B$2:$L$546,9,0)&amp;", CEP "&amp;VLOOKUP(P1424,[1]Plan1!$B$2:$L$546,10,0)&amp;", "&amp;VLOOKUP(P1424,[1]Plan1!$B$2:$L$546,11,0)</f>
        <v>ALBARELLOS, 4914, MUNRO, , , , BUENOS AIRES, , CEP , ARGENTINA</v>
      </c>
      <c r="G1424" s="92" t="s">
        <v>2657</v>
      </c>
      <c r="H1424" s="92" t="s">
        <v>1854</v>
      </c>
      <c r="I1424" s="101">
        <v>49513.94</v>
      </c>
      <c r="J1424" s="93"/>
      <c r="K1424" s="94">
        <v>41492</v>
      </c>
      <c r="L1424" s="39">
        <v>1118167</v>
      </c>
      <c r="P1424" s="78">
        <v>12513</v>
      </c>
    </row>
    <row r="1425" spans="2:16" ht="13.5" customHeight="1" x14ac:dyDescent="0.2">
      <c r="B1425" s="100" t="s">
        <v>30</v>
      </c>
      <c r="C1425" s="92" t="s">
        <v>190</v>
      </c>
      <c r="D1425" s="78">
        <v>11623</v>
      </c>
      <c r="E1425" s="92" t="str">
        <f t="shared" si="22"/>
        <v>00.000.000/0116-23</v>
      </c>
      <c r="F1425" s="99" t="str">
        <f>VLOOKUP(P1425,[1]Plan1!$B$2:$L$546,4,0)&amp;", "&amp;VLOOKUP(P1425,[1]Plan1!$B$2:$L$546,5,0)&amp;", "&amp;VLOOKUP(P1425,[1]Plan1!$B$2:$L$546,6,0)&amp;", "&amp;VLOOKUP(P1425,[1]Plan1!$B$2:$L$546,7,0)&amp;", "&amp;VLOOKUP(P1425,[1]Plan1!$B$2:$L$546,8,0)&amp;", "&amp;VLOOKUP(P1425,[1]Plan1!$B$2:$L$546,9,0)&amp;", CEP "&amp;VLOOKUP(P1425,[1]Plan1!$B$2:$L$546,10,0)&amp;", "&amp;VLOOKUP(P1425,[1]Plan1!$B$2:$L$546,11,0)</f>
        <v>HUAYTIQUINA, , , , SALTA, , CEP , ARGENTINA</v>
      </c>
      <c r="G1425" s="92" t="s">
        <v>2657</v>
      </c>
      <c r="H1425" s="92" t="s">
        <v>1855</v>
      </c>
      <c r="I1425" s="101">
        <v>45752.73</v>
      </c>
      <c r="J1425" s="93"/>
      <c r="K1425" s="94">
        <v>41803</v>
      </c>
      <c r="L1425" s="39">
        <v>1226423</v>
      </c>
      <c r="P1425" s="78">
        <v>11623</v>
      </c>
    </row>
    <row r="1426" spans="2:16" ht="13.5" customHeight="1" x14ac:dyDescent="0.2">
      <c r="B1426" s="100" t="s">
        <v>30</v>
      </c>
      <c r="C1426" s="92" t="s">
        <v>190</v>
      </c>
      <c r="D1426" s="78">
        <v>11623</v>
      </c>
      <c r="E1426" s="92" t="str">
        <f t="shared" si="22"/>
        <v>00.000.000/0116-23</v>
      </c>
      <c r="F1426" s="99" t="str">
        <f>VLOOKUP(P1426,[1]Plan1!$B$2:$L$546,4,0)&amp;", "&amp;VLOOKUP(P1426,[1]Plan1!$B$2:$L$546,5,0)&amp;", "&amp;VLOOKUP(P1426,[1]Plan1!$B$2:$L$546,6,0)&amp;", "&amp;VLOOKUP(P1426,[1]Plan1!$B$2:$L$546,7,0)&amp;", "&amp;VLOOKUP(P1426,[1]Plan1!$B$2:$L$546,8,0)&amp;", "&amp;VLOOKUP(P1426,[1]Plan1!$B$2:$L$546,9,0)&amp;", CEP "&amp;VLOOKUP(P1426,[1]Plan1!$B$2:$L$546,10,0)&amp;", "&amp;VLOOKUP(P1426,[1]Plan1!$B$2:$L$546,11,0)</f>
        <v>HUAYTIQUINA, , , , SALTA, , CEP , ARGENTINA</v>
      </c>
      <c r="G1426" s="92" t="s">
        <v>2657</v>
      </c>
      <c r="H1426" s="92" t="s">
        <v>1856</v>
      </c>
      <c r="I1426" s="101">
        <v>45752.73</v>
      </c>
      <c r="J1426" s="93"/>
      <c r="K1426" s="94">
        <v>41773</v>
      </c>
      <c r="L1426" s="39">
        <v>1234705</v>
      </c>
      <c r="P1426" s="78">
        <v>11623</v>
      </c>
    </row>
    <row r="1427" spans="2:16" ht="13.5" customHeight="1" x14ac:dyDescent="0.2">
      <c r="B1427" s="100" t="s">
        <v>30</v>
      </c>
      <c r="C1427" s="92" t="s">
        <v>190</v>
      </c>
      <c r="D1427" s="78">
        <v>11623</v>
      </c>
      <c r="E1427" s="92" t="str">
        <f t="shared" si="22"/>
        <v>00.000.000/0116-23</v>
      </c>
      <c r="F1427" s="99" t="str">
        <f>VLOOKUP(P1427,[1]Plan1!$B$2:$L$546,4,0)&amp;", "&amp;VLOOKUP(P1427,[1]Plan1!$B$2:$L$546,5,0)&amp;", "&amp;VLOOKUP(P1427,[1]Plan1!$B$2:$L$546,6,0)&amp;", "&amp;VLOOKUP(P1427,[1]Plan1!$B$2:$L$546,7,0)&amp;", "&amp;VLOOKUP(P1427,[1]Plan1!$B$2:$L$546,8,0)&amp;", "&amp;VLOOKUP(P1427,[1]Plan1!$B$2:$L$546,9,0)&amp;", CEP "&amp;VLOOKUP(P1427,[1]Plan1!$B$2:$L$546,10,0)&amp;", "&amp;VLOOKUP(P1427,[1]Plan1!$B$2:$L$546,11,0)</f>
        <v>HUAYTIQUINA, , , , SALTA, , CEP , ARGENTINA</v>
      </c>
      <c r="G1427" s="92" t="s">
        <v>2657</v>
      </c>
      <c r="H1427" s="92" t="s">
        <v>1857</v>
      </c>
      <c r="I1427" s="101">
        <v>45752.73</v>
      </c>
      <c r="J1427" s="93"/>
      <c r="K1427" s="94">
        <v>41840</v>
      </c>
      <c r="L1427" s="39">
        <v>1239663</v>
      </c>
      <c r="P1427" s="78">
        <v>11623</v>
      </c>
    </row>
    <row r="1428" spans="2:16" ht="13.5" customHeight="1" x14ac:dyDescent="0.2">
      <c r="B1428" s="100" t="s">
        <v>30</v>
      </c>
      <c r="C1428" s="92" t="s">
        <v>191</v>
      </c>
      <c r="D1428" s="78">
        <v>54768</v>
      </c>
      <c r="E1428" s="92" t="str">
        <f t="shared" si="22"/>
        <v>00.000.000/0547-68</v>
      </c>
      <c r="F1428" s="99" t="str">
        <f>VLOOKUP(P1428,[1]Plan1!$B$2:$L$546,4,0)&amp;", "&amp;VLOOKUP(P1428,[1]Plan1!$B$2:$L$546,5,0)&amp;", "&amp;VLOOKUP(P1428,[1]Plan1!$B$2:$L$546,6,0)&amp;", "&amp;VLOOKUP(P1428,[1]Plan1!$B$2:$L$546,7,0)&amp;", "&amp;VLOOKUP(P1428,[1]Plan1!$B$2:$L$546,8,0)&amp;", "&amp;VLOOKUP(P1428,[1]Plan1!$B$2:$L$546,9,0)&amp;", CEP "&amp;VLOOKUP(P1428,[1]Plan1!$B$2:$L$546,10,0)&amp;", "&amp;VLOOKUP(P1428,[1]Plan1!$B$2:$L$546,11,0)</f>
        <v>AMSTERDAMSEWEG 204 - 1182 HL AMSTELVEEN, , , , AMSTELVEEN, NETHERLANDS, , CEP , HOLANDA</v>
      </c>
      <c r="G1428" s="92" t="s">
        <v>2657</v>
      </c>
      <c r="H1428" s="92" t="s">
        <v>1858</v>
      </c>
      <c r="I1428" s="101">
        <v>100504.07</v>
      </c>
      <c r="J1428" s="93"/>
      <c r="K1428" s="94">
        <v>41542</v>
      </c>
      <c r="L1428" s="39">
        <v>1154738</v>
      </c>
      <c r="P1428" s="78">
        <v>54768</v>
      </c>
    </row>
    <row r="1429" spans="2:16" ht="13.5" customHeight="1" x14ac:dyDescent="0.2">
      <c r="B1429" s="100" t="s">
        <v>30</v>
      </c>
      <c r="C1429" s="92" t="s">
        <v>192</v>
      </c>
      <c r="D1429" s="78">
        <v>8964418</v>
      </c>
      <c r="E1429" s="92" t="str">
        <f t="shared" si="22"/>
        <v>00.000.008/9644-18</v>
      </c>
      <c r="F1429" s="99" t="str">
        <f>VLOOKUP(P1429,[1]Plan1!$B$2:$L$546,4,0)&amp;", "&amp;VLOOKUP(P1429,[1]Plan1!$B$2:$L$546,5,0)&amp;", "&amp;VLOOKUP(P1429,[1]Plan1!$B$2:$L$546,6,0)&amp;", "&amp;VLOOKUP(P1429,[1]Plan1!$B$2:$L$546,7,0)&amp;", "&amp;VLOOKUP(P1429,[1]Plan1!$B$2:$L$546,8,0)&amp;", "&amp;VLOOKUP(P1429,[1]Plan1!$B$2:$L$546,9,0)&amp;", CEP "&amp;VLOOKUP(P1429,[1]Plan1!$B$2:$L$546,10,0)&amp;", "&amp;VLOOKUP(P1429,[1]Plan1!$B$2:$L$546,11,0)</f>
        <v>RABOISEN, 32, , , , HAMBURGO, , CEP , ALEMANHA</v>
      </c>
      <c r="G1429" s="92" t="s">
        <v>2657</v>
      </c>
      <c r="H1429" s="92" t="s">
        <v>1859</v>
      </c>
      <c r="I1429" s="101">
        <v>231270.08</v>
      </c>
      <c r="J1429" s="93"/>
      <c r="K1429" s="94">
        <v>41367</v>
      </c>
      <c r="L1429" s="39">
        <v>1055592</v>
      </c>
      <c r="P1429" s="78">
        <v>8964418</v>
      </c>
    </row>
    <row r="1430" spans="2:16" ht="13.5" customHeight="1" x14ac:dyDescent="0.2">
      <c r="B1430" s="100" t="s">
        <v>30</v>
      </c>
      <c r="C1430" s="92" t="s">
        <v>193</v>
      </c>
      <c r="D1430" s="78">
        <v>1248700</v>
      </c>
      <c r="E1430" s="92" t="str">
        <f t="shared" si="22"/>
        <v>00.000.001/2487-00</v>
      </c>
      <c r="F1430" s="99" t="str">
        <f>VLOOKUP(P1430,[1]Plan1!$B$2:$L$546,4,0)&amp;", "&amp;VLOOKUP(P1430,[1]Plan1!$B$2:$L$546,5,0)&amp;", "&amp;VLOOKUP(P1430,[1]Plan1!$B$2:$L$546,6,0)&amp;", "&amp;VLOOKUP(P1430,[1]Plan1!$B$2:$L$546,7,0)&amp;", "&amp;VLOOKUP(P1430,[1]Plan1!$B$2:$L$546,8,0)&amp;", "&amp;VLOOKUP(P1430,[1]Plan1!$B$2:$L$546,9,0)&amp;", CEP "&amp;VLOOKUP(P1430,[1]Plan1!$B$2:$L$546,10,0)&amp;", "&amp;VLOOKUP(P1430,[1]Plan1!$B$2:$L$546,11,0)</f>
        <v>AZARA, , , , MONTEVIDEO, , CEP , URUGUAI</v>
      </c>
      <c r="G1430" s="92" t="s">
        <v>2657</v>
      </c>
      <c r="H1430" s="92" t="s">
        <v>1860</v>
      </c>
      <c r="I1430" s="101">
        <v>158413.85</v>
      </c>
      <c r="J1430" s="93"/>
      <c r="K1430" s="94">
        <v>41860</v>
      </c>
      <c r="L1430" s="39">
        <v>1243040</v>
      </c>
      <c r="P1430" s="78">
        <v>1248700</v>
      </c>
    </row>
    <row r="1431" spans="2:16" ht="13.5" customHeight="1" x14ac:dyDescent="0.2">
      <c r="B1431" s="100" t="s">
        <v>30</v>
      </c>
      <c r="C1431" s="92" t="s">
        <v>193</v>
      </c>
      <c r="D1431" s="78">
        <v>1248700</v>
      </c>
      <c r="E1431" s="92" t="str">
        <f t="shared" si="22"/>
        <v>00.000.001/2487-00</v>
      </c>
      <c r="F1431" s="99" t="str">
        <f>VLOOKUP(P1431,[1]Plan1!$B$2:$L$546,4,0)&amp;", "&amp;VLOOKUP(P1431,[1]Plan1!$B$2:$L$546,5,0)&amp;", "&amp;VLOOKUP(P1431,[1]Plan1!$B$2:$L$546,6,0)&amp;", "&amp;VLOOKUP(P1431,[1]Plan1!$B$2:$L$546,7,0)&amp;", "&amp;VLOOKUP(P1431,[1]Plan1!$B$2:$L$546,8,0)&amp;", "&amp;VLOOKUP(P1431,[1]Plan1!$B$2:$L$546,9,0)&amp;", CEP "&amp;VLOOKUP(P1431,[1]Plan1!$B$2:$L$546,10,0)&amp;", "&amp;VLOOKUP(P1431,[1]Plan1!$B$2:$L$546,11,0)</f>
        <v>AZARA, , , , MONTEVIDEO, , CEP , URUGUAI</v>
      </c>
      <c r="G1431" s="92" t="s">
        <v>2657</v>
      </c>
      <c r="H1431" s="92" t="s">
        <v>1861</v>
      </c>
      <c r="I1431" s="101">
        <v>155000.16</v>
      </c>
      <c r="J1431" s="93"/>
      <c r="K1431" s="94">
        <v>41919</v>
      </c>
      <c r="L1431" s="39">
        <v>1265025</v>
      </c>
      <c r="P1431" s="78">
        <v>1248700</v>
      </c>
    </row>
    <row r="1432" spans="2:16" ht="13.5" customHeight="1" x14ac:dyDescent="0.2">
      <c r="B1432" s="100" t="s">
        <v>30</v>
      </c>
      <c r="C1432" s="92" t="s">
        <v>194</v>
      </c>
      <c r="D1432" s="78">
        <v>5</v>
      </c>
      <c r="E1432" s="92" t="str">
        <f t="shared" si="22"/>
        <v>00.000.000/0000-05</v>
      </c>
      <c r="F1432" s="99" t="str">
        <f>VLOOKUP(P1432,[1]Plan1!$B$2:$L$546,4,0)&amp;", "&amp;VLOOKUP(P1432,[1]Plan1!$B$2:$L$546,5,0)&amp;", "&amp;VLOOKUP(P1432,[1]Plan1!$B$2:$L$546,6,0)&amp;", "&amp;VLOOKUP(P1432,[1]Plan1!$B$2:$L$546,7,0)&amp;", "&amp;VLOOKUP(P1432,[1]Plan1!$B$2:$L$546,8,0)&amp;", "&amp;VLOOKUP(P1432,[1]Plan1!$B$2:$L$546,9,0)&amp;", CEP "&amp;VLOOKUP(P1432,[1]Plan1!$B$2:$L$546,10,0)&amp;", "&amp;VLOOKUP(P1432,[1]Plan1!$B$2:$L$546,11,0)</f>
        <v>PASSEIF DE SANT JOAN, 15, , , , BARCELONA, , CEP , ESPANHA</v>
      </c>
      <c r="G1432" s="92" t="s">
        <v>2657</v>
      </c>
      <c r="H1432" s="92" t="s">
        <v>1862</v>
      </c>
      <c r="I1432" s="101">
        <v>176220.42</v>
      </c>
      <c r="J1432" s="93"/>
      <c r="K1432" s="94">
        <v>41389</v>
      </c>
      <c r="L1432" s="39">
        <v>1082415</v>
      </c>
      <c r="P1432" s="78">
        <v>5</v>
      </c>
    </row>
    <row r="1433" spans="2:16" ht="13.5" customHeight="1" x14ac:dyDescent="0.2">
      <c r="B1433" s="100" t="s">
        <v>30</v>
      </c>
      <c r="C1433" s="92" t="s">
        <v>194</v>
      </c>
      <c r="D1433" s="78">
        <v>5</v>
      </c>
      <c r="E1433" s="92" t="str">
        <f t="shared" si="22"/>
        <v>00.000.000/0000-05</v>
      </c>
      <c r="F1433" s="99" t="str">
        <f>VLOOKUP(P1433,[1]Plan1!$B$2:$L$546,4,0)&amp;", "&amp;VLOOKUP(P1433,[1]Plan1!$B$2:$L$546,5,0)&amp;", "&amp;VLOOKUP(P1433,[1]Plan1!$B$2:$L$546,6,0)&amp;", "&amp;VLOOKUP(P1433,[1]Plan1!$B$2:$L$546,7,0)&amp;", "&amp;VLOOKUP(P1433,[1]Plan1!$B$2:$L$546,8,0)&amp;", "&amp;VLOOKUP(P1433,[1]Plan1!$B$2:$L$546,9,0)&amp;", CEP "&amp;VLOOKUP(P1433,[1]Plan1!$B$2:$L$546,10,0)&amp;", "&amp;VLOOKUP(P1433,[1]Plan1!$B$2:$L$546,11,0)</f>
        <v>PASSEIF DE SANT JOAN, 15, , , , BARCELONA, , CEP , ESPANHA</v>
      </c>
      <c r="G1433" s="92" t="s">
        <v>2657</v>
      </c>
      <c r="H1433" s="92" t="s">
        <v>1863</v>
      </c>
      <c r="I1433" s="101">
        <v>176220.42</v>
      </c>
      <c r="J1433" s="93"/>
      <c r="K1433" s="94">
        <v>41396</v>
      </c>
      <c r="L1433" s="39">
        <v>1082444</v>
      </c>
      <c r="P1433" s="78">
        <v>5</v>
      </c>
    </row>
    <row r="1434" spans="2:16" ht="13.5" customHeight="1" x14ac:dyDescent="0.2">
      <c r="B1434" s="100" t="s">
        <v>30</v>
      </c>
      <c r="C1434" s="92" t="s">
        <v>194</v>
      </c>
      <c r="D1434" s="78">
        <v>5</v>
      </c>
      <c r="E1434" s="92" t="str">
        <f t="shared" si="22"/>
        <v>00.000.000/0000-05</v>
      </c>
      <c r="F1434" s="99" t="str">
        <f>VLOOKUP(P1434,[1]Plan1!$B$2:$L$546,4,0)&amp;", "&amp;VLOOKUP(P1434,[1]Plan1!$B$2:$L$546,5,0)&amp;", "&amp;VLOOKUP(P1434,[1]Plan1!$B$2:$L$546,6,0)&amp;", "&amp;VLOOKUP(P1434,[1]Plan1!$B$2:$L$546,7,0)&amp;", "&amp;VLOOKUP(P1434,[1]Plan1!$B$2:$L$546,8,0)&amp;", "&amp;VLOOKUP(P1434,[1]Plan1!$B$2:$L$546,9,0)&amp;", CEP "&amp;VLOOKUP(P1434,[1]Plan1!$B$2:$L$546,10,0)&amp;", "&amp;VLOOKUP(P1434,[1]Plan1!$B$2:$L$546,11,0)</f>
        <v>PASSEIF DE SANT JOAN, 15, , , , BARCELONA, , CEP , ESPANHA</v>
      </c>
      <c r="G1434" s="92" t="s">
        <v>2657</v>
      </c>
      <c r="H1434" s="92" t="s">
        <v>1864</v>
      </c>
      <c r="I1434" s="101">
        <v>176220.42</v>
      </c>
      <c r="J1434" s="93"/>
      <c r="K1434" s="94">
        <v>41430</v>
      </c>
      <c r="L1434" s="39">
        <v>1116074</v>
      </c>
      <c r="P1434" s="78">
        <v>5</v>
      </c>
    </row>
    <row r="1435" spans="2:16" ht="13.5" customHeight="1" x14ac:dyDescent="0.2">
      <c r="B1435" s="100" t="s">
        <v>30</v>
      </c>
      <c r="C1435" s="92" t="s">
        <v>194</v>
      </c>
      <c r="D1435" s="78">
        <v>5</v>
      </c>
      <c r="E1435" s="92" t="str">
        <f t="shared" si="22"/>
        <v>00.000.000/0000-05</v>
      </c>
      <c r="F1435" s="99" t="str">
        <f>VLOOKUP(P1435,[1]Plan1!$B$2:$L$546,4,0)&amp;", "&amp;VLOOKUP(P1435,[1]Plan1!$B$2:$L$546,5,0)&amp;", "&amp;VLOOKUP(P1435,[1]Plan1!$B$2:$L$546,6,0)&amp;", "&amp;VLOOKUP(P1435,[1]Plan1!$B$2:$L$546,7,0)&amp;", "&amp;VLOOKUP(P1435,[1]Plan1!$B$2:$L$546,8,0)&amp;", "&amp;VLOOKUP(P1435,[1]Plan1!$B$2:$L$546,9,0)&amp;", CEP "&amp;VLOOKUP(P1435,[1]Plan1!$B$2:$L$546,10,0)&amp;", "&amp;VLOOKUP(P1435,[1]Plan1!$B$2:$L$546,11,0)</f>
        <v>PASSEIF DE SANT JOAN, 15, , , , BARCELONA, , CEP , ESPANHA</v>
      </c>
      <c r="G1435" s="92" t="s">
        <v>2657</v>
      </c>
      <c r="H1435" s="92" t="s">
        <v>1865</v>
      </c>
      <c r="I1435" s="101">
        <v>176220.42</v>
      </c>
      <c r="J1435" s="93"/>
      <c r="K1435" s="94">
        <v>41442</v>
      </c>
      <c r="L1435" s="39">
        <v>1120843</v>
      </c>
      <c r="P1435" s="78">
        <v>5</v>
      </c>
    </row>
    <row r="1436" spans="2:16" ht="13.5" customHeight="1" x14ac:dyDescent="0.2">
      <c r="B1436" s="100" t="s">
        <v>30</v>
      </c>
      <c r="C1436" s="92" t="s">
        <v>195</v>
      </c>
      <c r="D1436" s="78">
        <v>8964368</v>
      </c>
      <c r="E1436" s="92" t="str">
        <f t="shared" si="22"/>
        <v>00.000.008/9643-68</v>
      </c>
      <c r="F1436" s="99" t="str">
        <f>VLOOKUP(P1436,[1]Plan1!$B$2:$L$546,4,0)&amp;", "&amp;VLOOKUP(P1436,[1]Plan1!$B$2:$L$546,5,0)&amp;", "&amp;VLOOKUP(P1436,[1]Plan1!$B$2:$L$546,6,0)&amp;", "&amp;VLOOKUP(P1436,[1]Plan1!$B$2:$L$546,7,0)&amp;", "&amp;VLOOKUP(P1436,[1]Plan1!$B$2:$L$546,8,0)&amp;", "&amp;VLOOKUP(P1436,[1]Plan1!$B$2:$L$546,9,0)&amp;", CEP "&amp;VLOOKUP(P1436,[1]Plan1!$B$2:$L$546,10,0)&amp;", "&amp;VLOOKUP(P1436,[1]Plan1!$B$2:$L$546,11,0)</f>
        <v>VIA SAN CASSIANO, 99, 28069, VAT NO. 01027000031, , , , SAN MARTINO TRECATE (NO), , CEP , ITALIA</v>
      </c>
      <c r="G1436" s="92" t="s">
        <v>2657</v>
      </c>
      <c r="H1436" s="92" t="s">
        <v>1866</v>
      </c>
      <c r="I1436" s="101">
        <v>162222.74</v>
      </c>
      <c r="J1436" s="93"/>
      <c r="K1436" s="94">
        <v>41425</v>
      </c>
      <c r="L1436" s="39">
        <v>1112041</v>
      </c>
      <c r="P1436" s="78">
        <v>8964368</v>
      </c>
    </row>
    <row r="1437" spans="2:16" ht="13.5" customHeight="1" x14ac:dyDescent="0.2">
      <c r="B1437" s="100" t="s">
        <v>30</v>
      </c>
      <c r="C1437" s="92" t="s">
        <v>195</v>
      </c>
      <c r="D1437" s="78">
        <v>8964368</v>
      </c>
      <c r="E1437" s="92" t="str">
        <f t="shared" si="22"/>
        <v>00.000.008/9643-68</v>
      </c>
      <c r="F1437" s="99" t="str">
        <f>VLOOKUP(P1437,[1]Plan1!$B$2:$L$546,4,0)&amp;", "&amp;VLOOKUP(P1437,[1]Plan1!$B$2:$L$546,5,0)&amp;", "&amp;VLOOKUP(P1437,[1]Plan1!$B$2:$L$546,6,0)&amp;", "&amp;VLOOKUP(P1437,[1]Plan1!$B$2:$L$546,7,0)&amp;", "&amp;VLOOKUP(P1437,[1]Plan1!$B$2:$L$546,8,0)&amp;", "&amp;VLOOKUP(P1437,[1]Plan1!$B$2:$L$546,9,0)&amp;", CEP "&amp;VLOOKUP(P1437,[1]Plan1!$B$2:$L$546,10,0)&amp;", "&amp;VLOOKUP(P1437,[1]Plan1!$B$2:$L$546,11,0)</f>
        <v>VIA SAN CASSIANO, 99, 28069, VAT NO. 01027000031, , , , SAN MARTINO TRECATE (NO), , CEP , ITALIA</v>
      </c>
      <c r="G1437" s="92" t="s">
        <v>2657</v>
      </c>
      <c r="H1437" s="92" t="s">
        <v>1867</v>
      </c>
      <c r="I1437" s="101">
        <v>162222.74</v>
      </c>
      <c r="J1437" s="93"/>
      <c r="K1437" s="94">
        <v>41491</v>
      </c>
      <c r="L1437" s="39">
        <v>1140042</v>
      </c>
      <c r="P1437" s="78">
        <v>8964368</v>
      </c>
    </row>
    <row r="1438" spans="2:16" ht="13.5" customHeight="1" x14ac:dyDescent="0.2">
      <c r="B1438" s="100" t="s">
        <v>30</v>
      </c>
      <c r="C1438" s="92" t="s">
        <v>196</v>
      </c>
      <c r="D1438" s="78">
        <v>8964445</v>
      </c>
      <c r="E1438" s="92" t="str">
        <f t="shared" si="22"/>
        <v>00.000.008/9644-45</v>
      </c>
      <c r="F1438" s="99" t="str">
        <f>VLOOKUP(P1438,[1]Plan1!$B$2:$L$546,4,0)&amp;", "&amp;VLOOKUP(P1438,[1]Plan1!$B$2:$L$546,5,0)&amp;", "&amp;VLOOKUP(P1438,[1]Plan1!$B$2:$L$546,6,0)&amp;", "&amp;VLOOKUP(P1438,[1]Plan1!$B$2:$L$546,7,0)&amp;", "&amp;VLOOKUP(P1438,[1]Plan1!$B$2:$L$546,8,0)&amp;", "&amp;VLOOKUP(P1438,[1]Plan1!$B$2:$L$546,9,0)&amp;", CEP "&amp;VLOOKUP(P1438,[1]Plan1!$B$2:$L$546,10,0)&amp;", "&amp;VLOOKUP(P1438,[1]Plan1!$B$2:$L$546,11,0)</f>
        <v>5E, CHINA OVERSEAS BUILDING, 139 HENNESSY ROAD, , , , WANCHAI, , CEP , HONG KONG</v>
      </c>
      <c r="G1438" s="92" t="s">
        <v>2657</v>
      </c>
      <c r="H1438" s="92" t="s">
        <v>1868</v>
      </c>
      <c r="I1438" s="101">
        <v>161766.04</v>
      </c>
      <c r="J1438" s="93"/>
      <c r="K1438" s="94">
        <v>41640</v>
      </c>
      <c r="L1438" s="39">
        <v>1178125</v>
      </c>
      <c r="P1438" s="78">
        <v>8964445</v>
      </c>
    </row>
    <row r="1439" spans="2:16" ht="13.5" customHeight="1" x14ac:dyDescent="0.2">
      <c r="B1439" s="100" t="s">
        <v>30</v>
      </c>
      <c r="C1439" s="92" t="s">
        <v>196</v>
      </c>
      <c r="D1439" s="78">
        <v>8964445</v>
      </c>
      <c r="E1439" s="92" t="str">
        <f t="shared" si="22"/>
        <v>00.000.008/9644-45</v>
      </c>
      <c r="F1439" s="99" t="str">
        <f>VLOOKUP(P1439,[1]Plan1!$B$2:$L$546,4,0)&amp;", "&amp;VLOOKUP(P1439,[1]Plan1!$B$2:$L$546,5,0)&amp;", "&amp;VLOOKUP(P1439,[1]Plan1!$B$2:$L$546,6,0)&amp;", "&amp;VLOOKUP(P1439,[1]Plan1!$B$2:$L$546,7,0)&amp;", "&amp;VLOOKUP(P1439,[1]Plan1!$B$2:$L$546,8,0)&amp;", "&amp;VLOOKUP(P1439,[1]Plan1!$B$2:$L$546,9,0)&amp;", CEP "&amp;VLOOKUP(P1439,[1]Plan1!$B$2:$L$546,10,0)&amp;", "&amp;VLOOKUP(P1439,[1]Plan1!$B$2:$L$546,11,0)</f>
        <v>5E, CHINA OVERSEAS BUILDING, 139 HENNESSY ROAD, , , , WANCHAI, , CEP , HONG KONG</v>
      </c>
      <c r="G1439" s="92" t="s">
        <v>2657</v>
      </c>
      <c r="H1439" s="92" t="s">
        <v>1869</v>
      </c>
      <c r="I1439" s="101">
        <v>107466.78</v>
      </c>
      <c r="J1439" s="93"/>
      <c r="K1439" s="94">
        <v>41639</v>
      </c>
      <c r="L1439" s="39">
        <v>1178168</v>
      </c>
      <c r="P1439" s="78">
        <v>8964445</v>
      </c>
    </row>
    <row r="1440" spans="2:16" ht="13.5" customHeight="1" x14ac:dyDescent="0.2">
      <c r="B1440" s="100" t="s">
        <v>30</v>
      </c>
      <c r="C1440" s="92" t="s">
        <v>196</v>
      </c>
      <c r="D1440" s="78">
        <v>8964445</v>
      </c>
      <c r="E1440" s="92" t="str">
        <f t="shared" si="22"/>
        <v>00.000.008/9644-45</v>
      </c>
      <c r="F1440" s="99" t="str">
        <f>VLOOKUP(P1440,[1]Plan1!$B$2:$L$546,4,0)&amp;", "&amp;VLOOKUP(P1440,[1]Plan1!$B$2:$L$546,5,0)&amp;", "&amp;VLOOKUP(P1440,[1]Plan1!$B$2:$L$546,6,0)&amp;", "&amp;VLOOKUP(P1440,[1]Plan1!$B$2:$L$546,7,0)&amp;", "&amp;VLOOKUP(P1440,[1]Plan1!$B$2:$L$546,8,0)&amp;", "&amp;VLOOKUP(P1440,[1]Plan1!$B$2:$L$546,9,0)&amp;", CEP "&amp;VLOOKUP(P1440,[1]Plan1!$B$2:$L$546,10,0)&amp;", "&amp;VLOOKUP(P1440,[1]Plan1!$B$2:$L$546,11,0)</f>
        <v>5E, CHINA OVERSEAS BUILDING, 139 HENNESSY ROAD, , , , WANCHAI, , CEP , HONG KONG</v>
      </c>
      <c r="G1440" s="92" t="s">
        <v>2657</v>
      </c>
      <c r="H1440" s="92" t="s">
        <v>1870</v>
      </c>
      <c r="I1440" s="101">
        <v>332143.2</v>
      </c>
      <c r="J1440" s="93"/>
      <c r="K1440" s="94">
        <v>41663</v>
      </c>
      <c r="L1440" s="39">
        <v>1184382</v>
      </c>
      <c r="P1440" s="78">
        <v>8964445</v>
      </c>
    </row>
    <row r="1441" spans="2:16" ht="13.5" customHeight="1" x14ac:dyDescent="0.2">
      <c r="B1441" s="100" t="s">
        <v>30</v>
      </c>
      <c r="C1441" s="92" t="s">
        <v>196</v>
      </c>
      <c r="D1441" s="78">
        <v>8964445</v>
      </c>
      <c r="E1441" s="92" t="str">
        <f t="shared" si="22"/>
        <v>00.000.008/9644-45</v>
      </c>
      <c r="F1441" s="99" t="str">
        <f>VLOOKUP(P1441,[1]Plan1!$B$2:$L$546,4,0)&amp;", "&amp;VLOOKUP(P1441,[1]Plan1!$B$2:$L$546,5,0)&amp;", "&amp;VLOOKUP(P1441,[1]Plan1!$B$2:$L$546,6,0)&amp;", "&amp;VLOOKUP(P1441,[1]Plan1!$B$2:$L$546,7,0)&amp;", "&amp;VLOOKUP(P1441,[1]Plan1!$B$2:$L$546,8,0)&amp;", "&amp;VLOOKUP(P1441,[1]Plan1!$B$2:$L$546,9,0)&amp;", CEP "&amp;VLOOKUP(P1441,[1]Plan1!$B$2:$L$546,10,0)&amp;", "&amp;VLOOKUP(P1441,[1]Plan1!$B$2:$L$546,11,0)</f>
        <v>5E, CHINA OVERSEAS BUILDING, 139 HENNESSY ROAD, , , , WANCHAI, , CEP , HONG KONG</v>
      </c>
      <c r="G1441" s="92" t="s">
        <v>2657</v>
      </c>
      <c r="H1441" s="92" t="s">
        <v>1871</v>
      </c>
      <c r="I1441" s="101">
        <v>214933.56</v>
      </c>
      <c r="J1441" s="93"/>
      <c r="K1441" s="94">
        <v>41652</v>
      </c>
      <c r="L1441" s="39">
        <v>1184385</v>
      </c>
      <c r="P1441" s="78">
        <v>8964445</v>
      </c>
    </row>
    <row r="1442" spans="2:16" ht="13.5" customHeight="1" x14ac:dyDescent="0.2">
      <c r="B1442" s="100" t="s">
        <v>30</v>
      </c>
      <c r="C1442" s="92" t="s">
        <v>196</v>
      </c>
      <c r="D1442" s="78">
        <v>8964445</v>
      </c>
      <c r="E1442" s="92" t="str">
        <f t="shared" si="22"/>
        <v>00.000.008/9644-45</v>
      </c>
      <c r="F1442" s="99" t="str">
        <f>VLOOKUP(P1442,[1]Plan1!$B$2:$L$546,4,0)&amp;", "&amp;VLOOKUP(P1442,[1]Plan1!$B$2:$L$546,5,0)&amp;", "&amp;VLOOKUP(P1442,[1]Plan1!$B$2:$L$546,6,0)&amp;", "&amp;VLOOKUP(P1442,[1]Plan1!$B$2:$L$546,7,0)&amp;", "&amp;VLOOKUP(P1442,[1]Plan1!$B$2:$L$546,8,0)&amp;", "&amp;VLOOKUP(P1442,[1]Plan1!$B$2:$L$546,9,0)&amp;", CEP "&amp;VLOOKUP(P1442,[1]Plan1!$B$2:$L$546,10,0)&amp;", "&amp;VLOOKUP(P1442,[1]Plan1!$B$2:$L$546,11,0)</f>
        <v>5E, CHINA OVERSEAS BUILDING, 139 HENNESSY ROAD, , , , WANCHAI, , CEP , HONG KONG</v>
      </c>
      <c r="G1442" s="92" t="s">
        <v>2657</v>
      </c>
      <c r="H1442" s="92" t="s">
        <v>1872</v>
      </c>
      <c r="I1442" s="101">
        <v>166071.6</v>
      </c>
      <c r="J1442" s="93"/>
      <c r="K1442" s="94">
        <v>41674</v>
      </c>
      <c r="L1442" s="39">
        <v>1189192</v>
      </c>
      <c r="P1442" s="78">
        <v>8964445</v>
      </c>
    </row>
    <row r="1443" spans="2:16" ht="13.5" customHeight="1" x14ac:dyDescent="0.2">
      <c r="B1443" s="100" t="s">
        <v>30</v>
      </c>
      <c r="C1443" s="92" t="s">
        <v>196</v>
      </c>
      <c r="D1443" s="78">
        <v>8964445</v>
      </c>
      <c r="E1443" s="92" t="str">
        <f t="shared" si="22"/>
        <v>00.000.008/9644-45</v>
      </c>
      <c r="F1443" s="99" t="str">
        <f>VLOOKUP(P1443,[1]Plan1!$B$2:$L$546,4,0)&amp;", "&amp;VLOOKUP(P1443,[1]Plan1!$B$2:$L$546,5,0)&amp;", "&amp;VLOOKUP(P1443,[1]Plan1!$B$2:$L$546,6,0)&amp;", "&amp;VLOOKUP(P1443,[1]Plan1!$B$2:$L$546,7,0)&amp;", "&amp;VLOOKUP(P1443,[1]Plan1!$B$2:$L$546,8,0)&amp;", "&amp;VLOOKUP(P1443,[1]Plan1!$B$2:$L$546,9,0)&amp;", CEP "&amp;VLOOKUP(P1443,[1]Plan1!$B$2:$L$546,10,0)&amp;", "&amp;VLOOKUP(P1443,[1]Plan1!$B$2:$L$546,11,0)</f>
        <v>5E, CHINA OVERSEAS BUILDING, 139 HENNESSY ROAD, , , , WANCHAI, , CEP , HONG KONG</v>
      </c>
      <c r="G1443" s="92" t="s">
        <v>2657</v>
      </c>
      <c r="H1443" s="92" t="s">
        <v>1873</v>
      </c>
      <c r="I1443" s="101">
        <v>123483.46</v>
      </c>
      <c r="J1443" s="93"/>
      <c r="K1443" s="94">
        <v>41668</v>
      </c>
      <c r="L1443" s="39">
        <v>1194350</v>
      </c>
      <c r="P1443" s="78">
        <v>8964445</v>
      </c>
    </row>
    <row r="1444" spans="2:16" ht="13.5" customHeight="1" x14ac:dyDescent="0.2">
      <c r="B1444" s="100" t="s">
        <v>30</v>
      </c>
      <c r="C1444" s="92" t="s">
        <v>197</v>
      </c>
      <c r="D1444" s="78">
        <v>133</v>
      </c>
      <c r="E1444" s="92" t="str">
        <f t="shared" si="22"/>
        <v>00.000.000/0001-33</v>
      </c>
      <c r="F1444" s="99" t="str">
        <f>VLOOKUP(P1444,[1]Plan1!$B$2:$L$546,4,0)&amp;", "&amp;VLOOKUP(P1444,[1]Plan1!$B$2:$L$546,5,0)&amp;", "&amp;VLOOKUP(P1444,[1]Plan1!$B$2:$L$546,6,0)&amp;", "&amp;VLOOKUP(P1444,[1]Plan1!$B$2:$L$546,7,0)&amp;", "&amp;VLOOKUP(P1444,[1]Plan1!$B$2:$L$546,8,0)&amp;", "&amp;VLOOKUP(P1444,[1]Plan1!$B$2:$L$546,9,0)&amp;", CEP "&amp;VLOOKUP(P1444,[1]Plan1!$B$2:$L$546,10,0)&amp;", "&amp;VLOOKUP(P1444,[1]Plan1!$B$2:$L$546,11,0)</f>
        <v>EAST PART BEIHUAN ROAD, DANCHENG COUNTY, HENAN, CHINA, , , , HENAN, , CEP , CHINA REPUBLICA POPULAR</v>
      </c>
      <c r="G1444" s="92" t="s">
        <v>2657</v>
      </c>
      <c r="H1444" s="92" t="s">
        <v>1874</v>
      </c>
      <c r="I1444" s="101">
        <v>84142.94</v>
      </c>
      <c r="J1444" s="93"/>
      <c r="K1444" s="94">
        <v>41528</v>
      </c>
      <c r="L1444" s="39">
        <v>1154737</v>
      </c>
      <c r="P1444" s="78">
        <v>133</v>
      </c>
    </row>
    <row r="1445" spans="2:16" ht="13.5" customHeight="1" x14ac:dyDescent="0.2">
      <c r="B1445" s="100" t="s">
        <v>30</v>
      </c>
      <c r="C1445" s="92" t="s">
        <v>197</v>
      </c>
      <c r="D1445" s="78">
        <v>133</v>
      </c>
      <c r="E1445" s="92" t="str">
        <f t="shared" si="22"/>
        <v>00.000.000/0001-33</v>
      </c>
      <c r="F1445" s="99" t="str">
        <f>VLOOKUP(P1445,[1]Plan1!$B$2:$L$546,4,0)&amp;", "&amp;VLOOKUP(P1445,[1]Plan1!$B$2:$L$546,5,0)&amp;", "&amp;VLOOKUP(P1445,[1]Plan1!$B$2:$L$546,6,0)&amp;", "&amp;VLOOKUP(P1445,[1]Plan1!$B$2:$L$546,7,0)&amp;", "&amp;VLOOKUP(P1445,[1]Plan1!$B$2:$L$546,8,0)&amp;", "&amp;VLOOKUP(P1445,[1]Plan1!$B$2:$L$546,9,0)&amp;", CEP "&amp;VLOOKUP(P1445,[1]Plan1!$B$2:$L$546,10,0)&amp;", "&amp;VLOOKUP(P1445,[1]Plan1!$B$2:$L$546,11,0)</f>
        <v>EAST PART BEIHUAN ROAD, DANCHENG COUNTY, HENAN, CHINA, , , , HENAN, , CEP , CHINA REPUBLICA POPULAR</v>
      </c>
      <c r="G1445" s="92" t="s">
        <v>2657</v>
      </c>
      <c r="H1445" s="92" t="s">
        <v>1875</v>
      </c>
      <c r="I1445" s="101">
        <v>168285.89</v>
      </c>
      <c r="J1445" s="93"/>
      <c r="K1445" s="94">
        <v>41584</v>
      </c>
      <c r="L1445" s="39">
        <v>1175343</v>
      </c>
      <c r="P1445" s="78">
        <v>133</v>
      </c>
    </row>
    <row r="1446" spans="2:16" ht="13.5" customHeight="1" x14ac:dyDescent="0.2">
      <c r="B1446" s="100" t="s">
        <v>30</v>
      </c>
      <c r="C1446" s="92" t="s">
        <v>197</v>
      </c>
      <c r="D1446" s="78">
        <v>133</v>
      </c>
      <c r="E1446" s="92" t="str">
        <f t="shared" si="22"/>
        <v>00.000.000/0001-33</v>
      </c>
      <c r="F1446" s="99" t="str">
        <f>VLOOKUP(P1446,[1]Plan1!$B$2:$L$546,4,0)&amp;", "&amp;VLOOKUP(P1446,[1]Plan1!$B$2:$L$546,5,0)&amp;", "&amp;VLOOKUP(P1446,[1]Plan1!$B$2:$L$546,6,0)&amp;", "&amp;VLOOKUP(P1446,[1]Plan1!$B$2:$L$546,7,0)&amp;", "&amp;VLOOKUP(P1446,[1]Plan1!$B$2:$L$546,8,0)&amp;", "&amp;VLOOKUP(P1446,[1]Plan1!$B$2:$L$546,9,0)&amp;", CEP "&amp;VLOOKUP(P1446,[1]Plan1!$B$2:$L$546,10,0)&amp;", "&amp;VLOOKUP(P1446,[1]Plan1!$B$2:$L$546,11,0)</f>
        <v>EAST PART BEIHUAN ROAD, DANCHENG COUNTY, HENAN, CHINA, , , , HENAN, , CEP , CHINA REPUBLICA POPULAR</v>
      </c>
      <c r="G1446" s="92" t="s">
        <v>2657</v>
      </c>
      <c r="H1446" s="92" t="s">
        <v>1876</v>
      </c>
      <c r="I1446" s="101">
        <v>168285.89</v>
      </c>
      <c r="J1446" s="93"/>
      <c r="K1446" s="94">
        <v>41585</v>
      </c>
      <c r="L1446" s="39">
        <v>1175353</v>
      </c>
      <c r="P1446" s="78">
        <v>133</v>
      </c>
    </row>
    <row r="1447" spans="2:16" ht="13.5" customHeight="1" x14ac:dyDescent="0.2">
      <c r="B1447" s="100" t="s">
        <v>30</v>
      </c>
      <c r="C1447" s="92" t="s">
        <v>198</v>
      </c>
      <c r="D1447" s="78">
        <v>87316</v>
      </c>
      <c r="E1447" s="92" t="str">
        <f t="shared" si="22"/>
        <v>00.000.000/0873-16</v>
      </c>
      <c r="F1447" s="99" t="str">
        <f>VLOOKUP(P1447,[1]Plan1!$B$2:$L$546,4,0)&amp;", "&amp;VLOOKUP(P1447,[1]Plan1!$B$2:$L$546,5,0)&amp;", "&amp;VLOOKUP(P1447,[1]Plan1!$B$2:$L$546,6,0)&amp;", "&amp;VLOOKUP(P1447,[1]Plan1!$B$2:$L$546,7,0)&amp;", "&amp;VLOOKUP(P1447,[1]Plan1!$B$2:$L$546,8,0)&amp;", "&amp;VLOOKUP(P1447,[1]Plan1!$B$2:$L$546,9,0)&amp;", CEP "&amp;VLOOKUP(P1447,[1]Plan1!$B$2:$L$546,10,0)&amp;", "&amp;VLOOKUP(P1447,[1]Plan1!$B$2:$L$546,11,0)</f>
        <v>905 EAST RANDOLPH ROAD, , , , HOPEWELL, VA 23860, , CEP , ESTADOS UNIDOS</v>
      </c>
      <c r="G1447" s="92" t="s">
        <v>2657</v>
      </c>
      <c r="H1447" s="92" t="s">
        <v>1877</v>
      </c>
      <c r="I1447" s="101">
        <v>103869.11</v>
      </c>
      <c r="J1447" s="93"/>
      <c r="K1447" s="94">
        <v>41354</v>
      </c>
      <c r="L1447" s="39">
        <v>1078367</v>
      </c>
      <c r="P1447" s="78">
        <v>87316</v>
      </c>
    </row>
    <row r="1448" spans="2:16" ht="13.5" customHeight="1" x14ac:dyDescent="0.2">
      <c r="B1448" s="100" t="s">
        <v>2650</v>
      </c>
      <c r="C1448" s="92" t="s">
        <v>460</v>
      </c>
      <c r="D1448" s="78">
        <v>8964457</v>
      </c>
      <c r="E1448" s="92" t="str">
        <f t="shared" si="22"/>
        <v>00.000.008/9644-57</v>
      </c>
      <c r="F1448" s="99" t="str">
        <f>VLOOKUP(P1448,[1]Plan1!$B$2:$L$546,4,0)&amp;", "&amp;VLOOKUP(P1448,[1]Plan1!$B$2:$L$546,5,0)&amp;", "&amp;VLOOKUP(P1448,[1]Plan1!$B$2:$L$546,6,0)&amp;", "&amp;VLOOKUP(P1448,[1]Plan1!$B$2:$L$546,7,0)&amp;", "&amp;VLOOKUP(P1448,[1]Plan1!$B$2:$L$546,8,0)&amp;", "&amp;VLOOKUP(P1448,[1]Plan1!$B$2:$L$546,9,0)&amp;", CEP "&amp;VLOOKUP(P1448,[1]Plan1!$B$2:$L$546,10,0)&amp;", "&amp;VLOOKUP(P1448,[1]Plan1!$B$2:$L$546,11,0)</f>
        <v>AMTSGERICHT MAINZ - HANDEISREGISTER MAINZ HRA 40042, , , , MAINZ, , CEP , ALEMANHA</v>
      </c>
      <c r="G1448" s="92" t="s">
        <v>2657</v>
      </c>
      <c r="H1448" s="92" t="s">
        <v>2626</v>
      </c>
      <c r="I1448" s="101">
        <v>59433.58</v>
      </c>
      <c r="J1448" s="93"/>
      <c r="K1448" s="94">
        <v>41784</v>
      </c>
      <c r="L1448" s="39">
        <v>1267128</v>
      </c>
      <c r="P1448" s="78">
        <v>8964457</v>
      </c>
    </row>
    <row r="1449" spans="2:16" ht="13.5" customHeight="1" x14ac:dyDescent="0.2">
      <c r="B1449" s="100" t="s">
        <v>30</v>
      </c>
      <c r="C1449" s="92" t="s">
        <v>199</v>
      </c>
      <c r="D1449" s="78">
        <v>23692</v>
      </c>
      <c r="E1449" s="92" t="str">
        <f t="shared" si="22"/>
        <v>00.000.000/0236-92</v>
      </c>
      <c r="F1449" s="99" t="str">
        <f>VLOOKUP(P1449,[1]Plan1!$B$2:$L$546,4,0)&amp;", "&amp;VLOOKUP(P1449,[1]Plan1!$B$2:$L$546,5,0)&amp;", "&amp;VLOOKUP(P1449,[1]Plan1!$B$2:$L$546,6,0)&amp;", "&amp;VLOOKUP(P1449,[1]Plan1!$B$2:$L$546,7,0)&amp;", "&amp;VLOOKUP(P1449,[1]Plan1!$B$2:$L$546,8,0)&amp;", "&amp;VLOOKUP(P1449,[1]Plan1!$B$2:$L$546,9,0)&amp;", CEP "&amp;VLOOKUP(P1449,[1]Plan1!$B$2:$L$546,10,0)&amp;", "&amp;VLOOKUP(P1449,[1]Plan1!$B$2:$L$546,11,0)</f>
        <v>DEVELOPMENT AREA RUGAO PORT, RUGAO JIANGSU, , , , RUGAO CITY, JIANGSU, , CEP , CHINA REPUBLICA POPULAR</v>
      </c>
      <c r="G1449" s="92" t="s">
        <v>2657</v>
      </c>
      <c r="H1449" s="92" t="s">
        <v>1878</v>
      </c>
      <c r="I1449" s="101">
        <v>300097.53000000003</v>
      </c>
      <c r="J1449" s="93"/>
      <c r="K1449" s="94">
        <v>41351</v>
      </c>
      <c r="L1449" s="39">
        <v>1065126</v>
      </c>
      <c r="P1449" s="78">
        <v>23692</v>
      </c>
    </row>
    <row r="1450" spans="2:16" ht="13.5" customHeight="1" x14ac:dyDescent="0.2">
      <c r="B1450" s="100" t="s">
        <v>30</v>
      </c>
      <c r="C1450" s="92" t="s">
        <v>199</v>
      </c>
      <c r="D1450" s="78">
        <v>23692</v>
      </c>
      <c r="E1450" s="92" t="str">
        <f t="shared" si="22"/>
        <v>00.000.000/0236-92</v>
      </c>
      <c r="F1450" s="99" t="str">
        <f>VLOOKUP(P1450,[1]Plan1!$B$2:$L$546,4,0)&amp;", "&amp;VLOOKUP(P1450,[1]Plan1!$B$2:$L$546,5,0)&amp;", "&amp;VLOOKUP(P1450,[1]Plan1!$B$2:$L$546,6,0)&amp;", "&amp;VLOOKUP(P1450,[1]Plan1!$B$2:$L$546,7,0)&amp;", "&amp;VLOOKUP(P1450,[1]Plan1!$B$2:$L$546,8,0)&amp;", "&amp;VLOOKUP(P1450,[1]Plan1!$B$2:$L$546,9,0)&amp;", CEP "&amp;VLOOKUP(P1450,[1]Plan1!$B$2:$L$546,10,0)&amp;", "&amp;VLOOKUP(P1450,[1]Plan1!$B$2:$L$546,11,0)</f>
        <v>DEVELOPMENT AREA RUGAO PORT, RUGAO JIANGSU, , , , RUGAO CITY, JIANGSU, , CEP , CHINA REPUBLICA POPULAR</v>
      </c>
      <c r="G1450" s="92" t="s">
        <v>2657</v>
      </c>
      <c r="H1450" s="92" t="s">
        <v>1879</v>
      </c>
      <c r="I1450" s="101">
        <v>279861.40000000002</v>
      </c>
      <c r="J1450" s="93"/>
      <c r="K1450" s="94">
        <v>41421</v>
      </c>
      <c r="L1450" s="39">
        <v>1085454</v>
      </c>
      <c r="P1450" s="78">
        <v>23692</v>
      </c>
    </row>
    <row r="1451" spans="2:16" ht="13.5" customHeight="1" x14ac:dyDescent="0.2">
      <c r="B1451" s="100" t="s">
        <v>30</v>
      </c>
      <c r="C1451" s="92" t="s">
        <v>199</v>
      </c>
      <c r="D1451" s="78">
        <v>23692</v>
      </c>
      <c r="E1451" s="92" t="str">
        <f t="shared" si="22"/>
        <v>00.000.000/0236-92</v>
      </c>
      <c r="F1451" s="99" t="str">
        <f>VLOOKUP(P1451,[1]Plan1!$B$2:$L$546,4,0)&amp;", "&amp;VLOOKUP(P1451,[1]Plan1!$B$2:$L$546,5,0)&amp;", "&amp;VLOOKUP(P1451,[1]Plan1!$B$2:$L$546,6,0)&amp;", "&amp;VLOOKUP(P1451,[1]Plan1!$B$2:$L$546,7,0)&amp;", "&amp;VLOOKUP(P1451,[1]Plan1!$B$2:$L$546,8,0)&amp;", "&amp;VLOOKUP(P1451,[1]Plan1!$B$2:$L$546,9,0)&amp;", CEP "&amp;VLOOKUP(P1451,[1]Plan1!$B$2:$L$546,10,0)&amp;", "&amp;VLOOKUP(P1451,[1]Plan1!$B$2:$L$546,11,0)</f>
        <v>DEVELOPMENT AREA RUGAO PORT, RUGAO JIANGSU, , , , RUGAO CITY, JIANGSU, , CEP , CHINA REPUBLICA POPULAR</v>
      </c>
      <c r="G1451" s="92" t="s">
        <v>2657</v>
      </c>
      <c r="H1451" s="92" t="s">
        <v>1880</v>
      </c>
      <c r="I1451" s="101">
        <v>279861.40000000002</v>
      </c>
      <c r="J1451" s="93"/>
      <c r="K1451" s="94">
        <v>41428</v>
      </c>
      <c r="L1451" s="39">
        <v>1093464</v>
      </c>
      <c r="P1451" s="78">
        <v>23692</v>
      </c>
    </row>
    <row r="1452" spans="2:16" ht="13.5" customHeight="1" x14ac:dyDescent="0.2">
      <c r="B1452" s="100" t="s">
        <v>30</v>
      </c>
      <c r="C1452" s="92" t="s">
        <v>200</v>
      </c>
      <c r="D1452" s="78">
        <v>25251</v>
      </c>
      <c r="E1452" s="92" t="str">
        <f t="shared" si="22"/>
        <v>00.000.000/0252-51</v>
      </c>
      <c r="F1452" s="99" t="str">
        <f>VLOOKUP(P1452,[1]Plan1!$B$2:$L$546,4,0)&amp;", "&amp;VLOOKUP(P1452,[1]Plan1!$B$2:$L$546,5,0)&amp;", "&amp;VLOOKUP(P1452,[1]Plan1!$B$2:$L$546,6,0)&amp;", "&amp;VLOOKUP(P1452,[1]Plan1!$B$2:$L$546,7,0)&amp;", "&amp;VLOOKUP(P1452,[1]Plan1!$B$2:$L$546,8,0)&amp;", "&amp;VLOOKUP(P1452,[1]Plan1!$B$2:$L$546,9,0)&amp;", CEP "&amp;VLOOKUP(P1452,[1]Plan1!$B$2:$L$546,10,0)&amp;", "&amp;VLOOKUP(P1452,[1]Plan1!$B$2:$L$546,11,0)</f>
        <v>SPOHRSTRASSE 2  D-22083, , , , HAMBURGO, , CEP , ALEMANHA</v>
      </c>
      <c r="G1452" s="92" t="s">
        <v>2657</v>
      </c>
      <c r="H1452" s="92" t="s">
        <v>1881</v>
      </c>
      <c r="I1452" s="101">
        <v>188214.48</v>
      </c>
      <c r="J1452" s="93"/>
      <c r="K1452" s="94">
        <v>41523</v>
      </c>
      <c r="L1452" s="39">
        <v>1107813</v>
      </c>
      <c r="P1452" s="78">
        <v>25251</v>
      </c>
    </row>
    <row r="1453" spans="2:16" ht="13.5" customHeight="1" x14ac:dyDescent="0.2">
      <c r="B1453" s="100" t="s">
        <v>30</v>
      </c>
      <c r="C1453" s="92" t="s">
        <v>201</v>
      </c>
      <c r="D1453" s="78">
        <v>8964439</v>
      </c>
      <c r="E1453" s="92" t="str">
        <f t="shared" si="22"/>
        <v>00.000.008/9644-39</v>
      </c>
      <c r="F1453" s="99" t="str">
        <f>VLOOKUP(P1453,[1]Plan1!$B$2:$L$546,4,0)&amp;", "&amp;VLOOKUP(P1453,[1]Plan1!$B$2:$L$546,5,0)&amp;", "&amp;VLOOKUP(P1453,[1]Plan1!$B$2:$L$546,6,0)&amp;", "&amp;VLOOKUP(P1453,[1]Plan1!$B$2:$L$546,7,0)&amp;", "&amp;VLOOKUP(P1453,[1]Plan1!$B$2:$L$546,8,0)&amp;", "&amp;VLOOKUP(P1453,[1]Plan1!$B$2:$L$546,9,0)&amp;", CEP "&amp;VLOOKUP(P1453,[1]Plan1!$B$2:$L$546,10,0)&amp;", "&amp;VLOOKUP(P1453,[1]Plan1!$B$2:$L$546,11,0)</f>
        <v>7TH FLOOR NEW CAUDAN. DIAS PIER. LE CAUDAN WATERFRONT, , , , , , CEP , MAURICIO</v>
      </c>
      <c r="G1453" s="92" t="s">
        <v>2657</v>
      </c>
      <c r="H1453" s="92" t="s">
        <v>1882</v>
      </c>
      <c r="I1453" s="101">
        <v>77057.22</v>
      </c>
      <c r="J1453" s="93"/>
      <c r="K1453" s="94">
        <v>41632</v>
      </c>
      <c r="L1453" s="39">
        <v>1175344</v>
      </c>
      <c r="P1453" s="78">
        <v>8964439</v>
      </c>
    </row>
    <row r="1454" spans="2:16" ht="13.5" customHeight="1" x14ac:dyDescent="0.2">
      <c r="B1454" s="100" t="s">
        <v>30</v>
      </c>
      <c r="C1454" s="92" t="s">
        <v>201</v>
      </c>
      <c r="D1454" s="78">
        <v>8964439</v>
      </c>
      <c r="E1454" s="92" t="str">
        <f t="shared" si="22"/>
        <v>00.000.008/9644-39</v>
      </c>
      <c r="F1454" s="99" t="str">
        <f>VLOOKUP(P1454,[1]Plan1!$B$2:$L$546,4,0)&amp;", "&amp;VLOOKUP(P1454,[1]Plan1!$B$2:$L$546,5,0)&amp;", "&amp;VLOOKUP(P1454,[1]Plan1!$B$2:$L$546,6,0)&amp;", "&amp;VLOOKUP(P1454,[1]Plan1!$B$2:$L$546,7,0)&amp;", "&amp;VLOOKUP(P1454,[1]Plan1!$B$2:$L$546,8,0)&amp;", "&amp;VLOOKUP(P1454,[1]Plan1!$B$2:$L$546,9,0)&amp;", CEP "&amp;VLOOKUP(P1454,[1]Plan1!$B$2:$L$546,10,0)&amp;", "&amp;VLOOKUP(P1454,[1]Plan1!$B$2:$L$546,11,0)</f>
        <v>7TH FLOOR NEW CAUDAN. DIAS PIER. LE CAUDAN WATERFRONT, , , , , , CEP , MAURICIO</v>
      </c>
      <c r="G1454" s="92" t="s">
        <v>2657</v>
      </c>
      <c r="H1454" s="92" t="s">
        <v>1883</v>
      </c>
      <c r="I1454" s="101">
        <v>81707.23</v>
      </c>
      <c r="J1454" s="93"/>
      <c r="K1454" s="94">
        <v>41716</v>
      </c>
      <c r="L1454" s="39">
        <v>1199857</v>
      </c>
      <c r="P1454" s="78">
        <v>8964439</v>
      </c>
    </row>
    <row r="1455" spans="2:16" ht="13.5" customHeight="1" x14ac:dyDescent="0.2">
      <c r="B1455" s="100" t="s">
        <v>30</v>
      </c>
      <c r="C1455" s="92" t="s">
        <v>202</v>
      </c>
      <c r="D1455" s="78">
        <v>8964385</v>
      </c>
      <c r="E1455" s="92" t="str">
        <f t="shared" si="22"/>
        <v>00.000.008/9643-85</v>
      </c>
      <c r="F1455" s="99" t="str">
        <f>VLOOKUP(P1455,[1]Plan1!$B$2:$L$546,4,0)&amp;", "&amp;VLOOKUP(P1455,[1]Plan1!$B$2:$L$546,5,0)&amp;", "&amp;VLOOKUP(P1455,[1]Plan1!$B$2:$L$546,6,0)&amp;", "&amp;VLOOKUP(P1455,[1]Plan1!$B$2:$L$546,7,0)&amp;", "&amp;VLOOKUP(P1455,[1]Plan1!$B$2:$L$546,8,0)&amp;", "&amp;VLOOKUP(P1455,[1]Plan1!$B$2:$L$546,9,0)&amp;", CEP "&amp;VLOOKUP(P1455,[1]Plan1!$B$2:$L$546,10,0)&amp;", "&amp;VLOOKUP(P1455,[1]Plan1!$B$2:$L$546,11,0)</f>
        <v>ADD: FLOOR 21, BUILDING NO.11,XIN TIAN DI, NO.689 SHI JI, , , , NINGBO - CHINA, , CEP , CHINA REPUBLICA POPULAR</v>
      </c>
      <c r="G1455" s="92" t="s">
        <v>2657</v>
      </c>
      <c r="H1455" s="92" t="s">
        <v>1884</v>
      </c>
      <c r="I1455" s="101">
        <v>48975.75</v>
      </c>
      <c r="J1455" s="93"/>
      <c r="K1455" s="94">
        <v>41535</v>
      </c>
      <c r="L1455" s="39">
        <v>1130361</v>
      </c>
      <c r="P1455" s="78">
        <v>8964385</v>
      </c>
    </row>
    <row r="1456" spans="2:16" ht="13.5" customHeight="1" x14ac:dyDescent="0.2">
      <c r="B1456" s="100" t="s">
        <v>30</v>
      </c>
      <c r="C1456" s="92" t="s">
        <v>202</v>
      </c>
      <c r="D1456" s="78">
        <v>8964385</v>
      </c>
      <c r="E1456" s="92" t="str">
        <f t="shared" si="22"/>
        <v>00.000.008/9643-85</v>
      </c>
      <c r="F1456" s="99" t="str">
        <f>VLOOKUP(P1456,[1]Plan1!$B$2:$L$546,4,0)&amp;", "&amp;VLOOKUP(P1456,[1]Plan1!$B$2:$L$546,5,0)&amp;", "&amp;VLOOKUP(P1456,[1]Plan1!$B$2:$L$546,6,0)&amp;", "&amp;VLOOKUP(P1456,[1]Plan1!$B$2:$L$546,7,0)&amp;", "&amp;VLOOKUP(P1456,[1]Plan1!$B$2:$L$546,8,0)&amp;", "&amp;VLOOKUP(P1456,[1]Plan1!$B$2:$L$546,9,0)&amp;", CEP "&amp;VLOOKUP(P1456,[1]Plan1!$B$2:$L$546,10,0)&amp;", "&amp;VLOOKUP(P1456,[1]Plan1!$B$2:$L$546,11,0)</f>
        <v>ADD: FLOOR 21, BUILDING NO.11,XIN TIAN DI, NO.689 SHI JI, , , , NINGBO - CHINA, , CEP , CHINA REPUBLICA POPULAR</v>
      </c>
      <c r="G1456" s="92" t="s">
        <v>2657</v>
      </c>
      <c r="H1456" s="92" t="s">
        <v>1885</v>
      </c>
      <c r="I1456" s="101">
        <v>55627.839999999997</v>
      </c>
      <c r="J1456" s="93"/>
      <c r="K1456" s="94">
        <v>41551</v>
      </c>
      <c r="L1456" s="39">
        <v>1131817</v>
      </c>
      <c r="P1456" s="78">
        <v>8964385</v>
      </c>
    </row>
    <row r="1457" spans="2:16" ht="13.5" customHeight="1" x14ac:dyDescent="0.2">
      <c r="B1457" s="100" t="s">
        <v>30</v>
      </c>
      <c r="C1457" s="92" t="s">
        <v>202</v>
      </c>
      <c r="D1457" s="78">
        <v>8964385</v>
      </c>
      <c r="E1457" s="92" t="str">
        <f t="shared" si="22"/>
        <v>00.000.008/9643-85</v>
      </c>
      <c r="F1457" s="99" t="str">
        <f>VLOOKUP(P1457,[1]Plan1!$B$2:$L$546,4,0)&amp;", "&amp;VLOOKUP(P1457,[1]Plan1!$B$2:$L$546,5,0)&amp;", "&amp;VLOOKUP(P1457,[1]Plan1!$B$2:$L$546,6,0)&amp;", "&amp;VLOOKUP(P1457,[1]Plan1!$B$2:$L$546,7,0)&amp;", "&amp;VLOOKUP(P1457,[1]Plan1!$B$2:$L$546,8,0)&amp;", "&amp;VLOOKUP(P1457,[1]Plan1!$B$2:$L$546,9,0)&amp;", CEP "&amp;VLOOKUP(P1457,[1]Plan1!$B$2:$L$546,10,0)&amp;", "&amp;VLOOKUP(P1457,[1]Plan1!$B$2:$L$546,11,0)</f>
        <v>ADD: FLOOR 21, BUILDING NO.11,XIN TIAN DI, NO.689 SHI JI, , , , NINGBO - CHINA, , CEP , CHINA REPUBLICA POPULAR</v>
      </c>
      <c r="G1457" s="92" t="s">
        <v>2657</v>
      </c>
      <c r="H1457" s="92" t="s">
        <v>1886</v>
      </c>
      <c r="I1457" s="101">
        <v>165518.03</v>
      </c>
      <c r="J1457" s="93"/>
      <c r="K1457" s="94">
        <v>41577</v>
      </c>
      <c r="L1457" s="39">
        <v>1151853</v>
      </c>
      <c r="P1457" s="78">
        <v>8964385</v>
      </c>
    </row>
    <row r="1458" spans="2:16" ht="13.5" customHeight="1" x14ac:dyDescent="0.2">
      <c r="B1458" s="100" t="s">
        <v>30</v>
      </c>
      <c r="C1458" s="92" t="s">
        <v>202</v>
      </c>
      <c r="D1458" s="78">
        <v>8964385</v>
      </c>
      <c r="E1458" s="92" t="str">
        <f t="shared" si="22"/>
        <v>00.000.008/9643-85</v>
      </c>
      <c r="F1458" s="99" t="str">
        <f>VLOOKUP(P1458,[1]Plan1!$B$2:$L$546,4,0)&amp;", "&amp;VLOOKUP(P1458,[1]Plan1!$B$2:$L$546,5,0)&amp;", "&amp;VLOOKUP(P1458,[1]Plan1!$B$2:$L$546,6,0)&amp;", "&amp;VLOOKUP(P1458,[1]Plan1!$B$2:$L$546,7,0)&amp;", "&amp;VLOOKUP(P1458,[1]Plan1!$B$2:$L$546,8,0)&amp;", "&amp;VLOOKUP(P1458,[1]Plan1!$B$2:$L$546,9,0)&amp;", CEP "&amp;VLOOKUP(P1458,[1]Plan1!$B$2:$L$546,10,0)&amp;", "&amp;VLOOKUP(P1458,[1]Plan1!$B$2:$L$546,11,0)</f>
        <v>ADD: FLOOR 21, BUILDING NO.11,XIN TIAN DI, NO.689 SHI JI, , , , NINGBO - CHINA, , CEP , CHINA REPUBLICA POPULAR</v>
      </c>
      <c r="G1458" s="92" t="s">
        <v>2657</v>
      </c>
      <c r="H1458" s="92" t="s">
        <v>1887</v>
      </c>
      <c r="I1458" s="101">
        <v>258665.74</v>
      </c>
      <c r="J1458" s="93"/>
      <c r="K1458" s="94">
        <v>41607</v>
      </c>
      <c r="L1458" s="39">
        <v>1157076</v>
      </c>
      <c r="P1458" s="78">
        <v>8964385</v>
      </c>
    </row>
    <row r="1459" spans="2:16" ht="13.5" customHeight="1" x14ac:dyDescent="0.2">
      <c r="B1459" s="100" t="s">
        <v>30</v>
      </c>
      <c r="C1459" s="92" t="s">
        <v>202</v>
      </c>
      <c r="D1459" s="78">
        <v>8964385</v>
      </c>
      <c r="E1459" s="92" t="str">
        <f t="shared" si="22"/>
        <v>00.000.008/9643-85</v>
      </c>
      <c r="F1459" s="99" t="str">
        <f>VLOOKUP(P1459,[1]Plan1!$B$2:$L$546,4,0)&amp;", "&amp;VLOOKUP(P1459,[1]Plan1!$B$2:$L$546,5,0)&amp;", "&amp;VLOOKUP(P1459,[1]Plan1!$B$2:$L$546,6,0)&amp;", "&amp;VLOOKUP(P1459,[1]Plan1!$B$2:$L$546,7,0)&amp;", "&amp;VLOOKUP(P1459,[1]Plan1!$B$2:$L$546,8,0)&amp;", "&amp;VLOOKUP(P1459,[1]Plan1!$B$2:$L$546,9,0)&amp;", CEP "&amp;VLOOKUP(P1459,[1]Plan1!$B$2:$L$546,10,0)&amp;", "&amp;VLOOKUP(P1459,[1]Plan1!$B$2:$L$546,11,0)</f>
        <v>ADD: FLOOR 21, BUILDING NO.11,XIN TIAN DI, NO.689 SHI JI, , , , NINGBO - CHINA, , CEP , CHINA REPUBLICA POPULAR</v>
      </c>
      <c r="G1459" s="92" t="s">
        <v>2657</v>
      </c>
      <c r="H1459" s="92" t="s">
        <v>1888</v>
      </c>
      <c r="I1459" s="101">
        <v>92492.66</v>
      </c>
      <c r="J1459" s="93"/>
      <c r="K1459" s="94">
        <v>41605</v>
      </c>
      <c r="L1459" s="39">
        <v>1169466</v>
      </c>
      <c r="P1459" s="78">
        <v>8964385</v>
      </c>
    </row>
    <row r="1460" spans="2:16" ht="13.5" customHeight="1" x14ac:dyDescent="0.2">
      <c r="B1460" s="100" t="s">
        <v>30</v>
      </c>
      <c r="C1460" s="92" t="s">
        <v>203</v>
      </c>
      <c r="D1460" s="78">
        <v>13545</v>
      </c>
      <c r="E1460" s="92" t="str">
        <f t="shared" si="22"/>
        <v>00.000.000/0135-45</v>
      </c>
      <c r="F1460" s="99" t="str">
        <f>VLOOKUP(P1460,[1]Plan1!$B$2:$L$546,4,0)&amp;", "&amp;VLOOKUP(P1460,[1]Plan1!$B$2:$L$546,5,0)&amp;", "&amp;VLOOKUP(P1460,[1]Plan1!$B$2:$L$546,6,0)&amp;", "&amp;VLOOKUP(P1460,[1]Plan1!$B$2:$L$546,7,0)&amp;", "&amp;VLOOKUP(P1460,[1]Plan1!$B$2:$L$546,8,0)&amp;", "&amp;VLOOKUP(P1460,[1]Plan1!$B$2:$L$546,9,0)&amp;", CEP "&amp;VLOOKUP(P1460,[1]Plan1!$B$2:$L$546,10,0)&amp;", "&amp;VLOOKUP(P1460,[1]Plan1!$B$2:$L$546,11,0)</f>
        <v>FLOOR 21 , BUILDING 11, XINTIANDI Nº 689, SHIJIROAD, NINGBO , CHINA 315040, , , , NINGBO, , CEP , CHINA REPUBLICA POPULAR</v>
      </c>
      <c r="G1460" s="92" t="s">
        <v>2657</v>
      </c>
      <c r="H1460" s="92" t="s">
        <v>1889</v>
      </c>
      <c r="I1460" s="101">
        <v>349711.42</v>
      </c>
      <c r="J1460" s="93"/>
      <c r="K1460" s="94">
        <v>41641</v>
      </c>
      <c r="L1460" s="39">
        <v>1179230</v>
      </c>
      <c r="P1460" s="78">
        <v>13545</v>
      </c>
    </row>
    <row r="1461" spans="2:16" ht="13.5" customHeight="1" x14ac:dyDescent="0.2">
      <c r="B1461" s="100" t="s">
        <v>30</v>
      </c>
      <c r="C1461" s="92" t="s">
        <v>203</v>
      </c>
      <c r="D1461" s="78">
        <v>13545</v>
      </c>
      <c r="E1461" s="92" t="str">
        <f t="shared" ref="E1461:E1524" si="23">IF(LEN(P1461),TEXT(P1461,"00"".""000"".""000""/""0000""-""00"),P1461)</f>
        <v>00.000.000/0135-45</v>
      </c>
      <c r="F1461" s="99" t="str">
        <f>VLOOKUP(P1461,[1]Plan1!$B$2:$L$546,4,0)&amp;", "&amp;VLOOKUP(P1461,[1]Plan1!$B$2:$L$546,5,0)&amp;", "&amp;VLOOKUP(P1461,[1]Plan1!$B$2:$L$546,6,0)&amp;", "&amp;VLOOKUP(P1461,[1]Plan1!$B$2:$L$546,7,0)&amp;", "&amp;VLOOKUP(P1461,[1]Plan1!$B$2:$L$546,8,0)&amp;", "&amp;VLOOKUP(P1461,[1]Plan1!$B$2:$L$546,9,0)&amp;", CEP "&amp;VLOOKUP(P1461,[1]Plan1!$B$2:$L$546,10,0)&amp;", "&amp;VLOOKUP(P1461,[1]Plan1!$B$2:$L$546,11,0)</f>
        <v>FLOOR 21 , BUILDING 11, XINTIANDI Nº 689, SHIJIROAD, NINGBO , CHINA 315040, , , , NINGBO, , CEP , CHINA REPUBLICA POPULAR</v>
      </c>
      <c r="G1461" s="92" t="s">
        <v>2657</v>
      </c>
      <c r="H1461" s="92" t="s">
        <v>1890</v>
      </c>
      <c r="I1461" s="101">
        <v>34752.019999999997</v>
      </c>
      <c r="J1461" s="93"/>
      <c r="K1461" s="94">
        <v>41605</v>
      </c>
      <c r="L1461" s="39">
        <v>1179231</v>
      </c>
      <c r="P1461" s="78">
        <v>13545</v>
      </c>
    </row>
    <row r="1462" spans="2:16" ht="13.5" customHeight="1" x14ac:dyDescent="0.2">
      <c r="B1462" s="100" t="s">
        <v>30</v>
      </c>
      <c r="C1462" s="92" t="s">
        <v>203</v>
      </c>
      <c r="D1462" s="78">
        <v>13545</v>
      </c>
      <c r="E1462" s="92" t="str">
        <f t="shared" si="23"/>
        <v>00.000.000/0135-45</v>
      </c>
      <c r="F1462" s="99" t="str">
        <f>VLOOKUP(P1462,[1]Plan1!$B$2:$L$546,4,0)&amp;", "&amp;VLOOKUP(P1462,[1]Plan1!$B$2:$L$546,5,0)&amp;", "&amp;VLOOKUP(P1462,[1]Plan1!$B$2:$L$546,6,0)&amp;", "&amp;VLOOKUP(P1462,[1]Plan1!$B$2:$L$546,7,0)&amp;", "&amp;VLOOKUP(P1462,[1]Plan1!$B$2:$L$546,8,0)&amp;", "&amp;VLOOKUP(P1462,[1]Plan1!$B$2:$L$546,9,0)&amp;", CEP "&amp;VLOOKUP(P1462,[1]Plan1!$B$2:$L$546,10,0)&amp;", "&amp;VLOOKUP(P1462,[1]Plan1!$B$2:$L$546,11,0)</f>
        <v>FLOOR 21 , BUILDING 11, XINTIANDI Nº 689, SHIJIROAD, NINGBO , CHINA 315040, , , , NINGBO, , CEP , CHINA REPUBLICA POPULAR</v>
      </c>
      <c r="G1462" s="92" t="s">
        <v>2657</v>
      </c>
      <c r="H1462" s="92" t="s">
        <v>1891</v>
      </c>
      <c r="I1462" s="101">
        <v>251524.66</v>
      </c>
      <c r="J1462" s="93"/>
      <c r="K1462" s="94">
        <v>41621</v>
      </c>
      <c r="L1462" s="39">
        <v>1188466</v>
      </c>
      <c r="P1462" s="78">
        <v>13545</v>
      </c>
    </row>
    <row r="1463" spans="2:16" ht="13.5" customHeight="1" x14ac:dyDescent="0.2">
      <c r="B1463" s="100" t="s">
        <v>30</v>
      </c>
      <c r="C1463" s="92" t="s">
        <v>203</v>
      </c>
      <c r="D1463" s="78">
        <v>13545</v>
      </c>
      <c r="E1463" s="92" t="str">
        <f t="shared" si="23"/>
        <v>00.000.000/0135-45</v>
      </c>
      <c r="F1463" s="99" t="str">
        <f>VLOOKUP(P1463,[1]Plan1!$B$2:$L$546,4,0)&amp;", "&amp;VLOOKUP(P1463,[1]Plan1!$B$2:$L$546,5,0)&amp;", "&amp;VLOOKUP(P1463,[1]Plan1!$B$2:$L$546,6,0)&amp;", "&amp;VLOOKUP(P1463,[1]Plan1!$B$2:$L$546,7,0)&amp;", "&amp;VLOOKUP(P1463,[1]Plan1!$B$2:$L$546,8,0)&amp;", "&amp;VLOOKUP(P1463,[1]Plan1!$B$2:$L$546,9,0)&amp;", CEP "&amp;VLOOKUP(P1463,[1]Plan1!$B$2:$L$546,10,0)&amp;", "&amp;VLOOKUP(P1463,[1]Plan1!$B$2:$L$546,11,0)</f>
        <v>FLOOR 21 , BUILDING 11, XINTIANDI Nº 689, SHIJIROAD, NINGBO , CHINA 315040, , , , NINGBO, , CEP , CHINA REPUBLICA POPULAR</v>
      </c>
      <c r="G1463" s="92" t="s">
        <v>2657</v>
      </c>
      <c r="H1463" s="92" t="s">
        <v>1892</v>
      </c>
      <c r="I1463" s="101">
        <v>90995.92</v>
      </c>
      <c r="J1463" s="93"/>
      <c r="K1463" s="94">
        <v>41625</v>
      </c>
      <c r="L1463" s="39">
        <v>1189194</v>
      </c>
      <c r="P1463" s="78">
        <v>13545</v>
      </c>
    </row>
    <row r="1464" spans="2:16" ht="13.5" customHeight="1" x14ac:dyDescent="0.2">
      <c r="B1464" s="100" t="s">
        <v>30</v>
      </c>
      <c r="C1464" s="92" t="s">
        <v>203</v>
      </c>
      <c r="D1464" s="78">
        <v>13545</v>
      </c>
      <c r="E1464" s="92" t="str">
        <f t="shared" si="23"/>
        <v>00.000.000/0135-45</v>
      </c>
      <c r="F1464" s="99" t="str">
        <f>VLOOKUP(P1464,[1]Plan1!$B$2:$L$546,4,0)&amp;", "&amp;VLOOKUP(P1464,[1]Plan1!$B$2:$L$546,5,0)&amp;", "&amp;VLOOKUP(P1464,[1]Plan1!$B$2:$L$546,6,0)&amp;", "&amp;VLOOKUP(P1464,[1]Plan1!$B$2:$L$546,7,0)&amp;", "&amp;VLOOKUP(P1464,[1]Plan1!$B$2:$L$546,8,0)&amp;", "&amp;VLOOKUP(P1464,[1]Plan1!$B$2:$L$546,9,0)&amp;", CEP "&amp;VLOOKUP(P1464,[1]Plan1!$B$2:$L$546,10,0)&amp;", "&amp;VLOOKUP(P1464,[1]Plan1!$B$2:$L$546,11,0)</f>
        <v>FLOOR 21 , BUILDING 11, XINTIANDI Nº 689, SHIJIROAD, NINGBO , CHINA 315040, , , , NINGBO, , CEP , CHINA REPUBLICA POPULAR</v>
      </c>
      <c r="G1464" s="92" t="s">
        <v>2657</v>
      </c>
      <c r="H1464" s="92" t="s">
        <v>1893</v>
      </c>
      <c r="I1464" s="101">
        <v>44175.05</v>
      </c>
      <c r="J1464" s="93"/>
      <c r="K1464" s="94">
        <v>41625</v>
      </c>
      <c r="L1464" s="39">
        <v>1189193</v>
      </c>
      <c r="P1464" s="78">
        <v>13545</v>
      </c>
    </row>
    <row r="1465" spans="2:16" ht="13.5" customHeight="1" x14ac:dyDescent="0.2">
      <c r="B1465" s="100" t="s">
        <v>30</v>
      </c>
      <c r="C1465" s="92" t="s">
        <v>203</v>
      </c>
      <c r="D1465" s="78">
        <v>13545</v>
      </c>
      <c r="E1465" s="92" t="str">
        <f t="shared" si="23"/>
        <v>00.000.000/0135-45</v>
      </c>
      <c r="F1465" s="99" t="str">
        <f>VLOOKUP(P1465,[1]Plan1!$B$2:$L$546,4,0)&amp;", "&amp;VLOOKUP(P1465,[1]Plan1!$B$2:$L$546,5,0)&amp;", "&amp;VLOOKUP(P1465,[1]Plan1!$B$2:$L$546,6,0)&amp;", "&amp;VLOOKUP(P1465,[1]Plan1!$B$2:$L$546,7,0)&amp;", "&amp;VLOOKUP(P1465,[1]Plan1!$B$2:$L$546,8,0)&amp;", "&amp;VLOOKUP(P1465,[1]Plan1!$B$2:$L$546,9,0)&amp;", CEP "&amp;VLOOKUP(P1465,[1]Plan1!$B$2:$L$546,10,0)&amp;", "&amp;VLOOKUP(P1465,[1]Plan1!$B$2:$L$546,11,0)</f>
        <v>FLOOR 21 , BUILDING 11, XINTIANDI Nº 689, SHIJIROAD, NINGBO , CHINA 315040, , , , NINGBO, , CEP , CHINA REPUBLICA POPULAR</v>
      </c>
      <c r="G1465" s="92" t="s">
        <v>2657</v>
      </c>
      <c r="H1465" s="92" t="s">
        <v>1894</v>
      </c>
      <c r="I1465" s="101">
        <v>154446.59</v>
      </c>
      <c r="J1465" s="93"/>
      <c r="K1465" s="94">
        <v>41661</v>
      </c>
      <c r="L1465" s="39">
        <v>1199821</v>
      </c>
      <c r="P1465" s="78">
        <v>13545</v>
      </c>
    </row>
    <row r="1466" spans="2:16" ht="13.5" customHeight="1" x14ac:dyDescent="0.2">
      <c r="B1466" s="100" t="s">
        <v>30</v>
      </c>
      <c r="C1466" s="92" t="s">
        <v>204</v>
      </c>
      <c r="D1466" s="78">
        <v>2366</v>
      </c>
      <c r="E1466" s="92" t="str">
        <f t="shared" si="23"/>
        <v>00.000.000/0023-66</v>
      </c>
      <c r="F1466" s="99" t="str">
        <f>VLOOKUP(P1466,[1]Plan1!$B$2:$L$546,4,0)&amp;", "&amp;VLOOKUP(P1466,[1]Plan1!$B$2:$L$546,5,0)&amp;", "&amp;VLOOKUP(P1466,[1]Plan1!$B$2:$L$546,6,0)&amp;", "&amp;VLOOKUP(P1466,[1]Plan1!$B$2:$L$546,7,0)&amp;", "&amp;VLOOKUP(P1466,[1]Plan1!$B$2:$L$546,8,0)&amp;", "&amp;VLOOKUP(P1466,[1]Plan1!$B$2:$L$546,9,0)&amp;", CEP "&amp;VLOOKUP(P1466,[1]Plan1!$B$2:$L$546,10,0)&amp;", "&amp;VLOOKUP(P1466,[1]Plan1!$B$2:$L$546,11,0)</f>
        <v>11767 KATY FREEWAY, SUITE 1140 - HOUSTON, TX 77079, , , , HOUSTON, , CEP , ESTADOS UNIDOS</v>
      </c>
      <c r="G1466" s="92" t="s">
        <v>2657</v>
      </c>
      <c r="H1466" s="92" t="s">
        <v>1895</v>
      </c>
      <c r="I1466" s="101">
        <v>305350.32</v>
      </c>
      <c r="J1466" s="93"/>
      <c r="K1466" s="94">
        <v>41374</v>
      </c>
      <c r="L1466" s="39">
        <v>1070495</v>
      </c>
      <c r="P1466" s="78">
        <v>2366</v>
      </c>
    </row>
    <row r="1467" spans="2:16" ht="13.5" customHeight="1" x14ac:dyDescent="0.2">
      <c r="B1467" s="100" t="s">
        <v>30</v>
      </c>
      <c r="C1467" s="92" t="s">
        <v>204</v>
      </c>
      <c r="D1467" s="78">
        <v>2366</v>
      </c>
      <c r="E1467" s="92" t="str">
        <f t="shared" si="23"/>
        <v>00.000.000/0023-66</v>
      </c>
      <c r="F1467" s="99" t="str">
        <f>VLOOKUP(P1467,[1]Plan1!$B$2:$L$546,4,0)&amp;", "&amp;VLOOKUP(P1467,[1]Plan1!$B$2:$L$546,5,0)&amp;", "&amp;VLOOKUP(P1467,[1]Plan1!$B$2:$L$546,6,0)&amp;", "&amp;VLOOKUP(P1467,[1]Plan1!$B$2:$L$546,7,0)&amp;", "&amp;VLOOKUP(P1467,[1]Plan1!$B$2:$L$546,8,0)&amp;", "&amp;VLOOKUP(P1467,[1]Plan1!$B$2:$L$546,9,0)&amp;", CEP "&amp;VLOOKUP(P1467,[1]Plan1!$B$2:$L$546,10,0)&amp;", "&amp;VLOOKUP(P1467,[1]Plan1!$B$2:$L$546,11,0)</f>
        <v>11767 KATY FREEWAY, SUITE 1140 - HOUSTON, TX 77079, , , , HOUSTON, , CEP , ESTADOS UNIDOS</v>
      </c>
      <c r="G1467" s="92" t="s">
        <v>2657</v>
      </c>
      <c r="H1467" s="92" t="s">
        <v>1896</v>
      </c>
      <c r="I1467" s="101">
        <v>305350.32</v>
      </c>
      <c r="J1467" s="93"/>
      <c r="K1467" s="94">
        <v>41374</v>
      </c>
      <c r="L1467" s="39">
        <v>1077923</v>
      </c>
      <c r="P1467" s="78">
        <v>2366</v>
      </c>
    </row>
    <row r="1468" spans="2:16" ht="13.5" customHeight="1" x14ac:dyDescent="0.2">
      <c r="B1468" s="100" t="s">
        <v>30</v>
      </c>
      <c r="C1468" s="92" t="s">
        <v>204</v>
      </c>
      <c r="D1468" s="78">
        <v>2366</v>
      </c>
      <c r="E1468" s="92" t="str">
        <f t="shared" si="23"/>
        <v>00.000.000/0023-66</v>
      </c>
      <c r="F1468" s="99" t="str">
        <f>VLOOKUP(P1468,[1]Plan1!$B$2:$L$546,4,0)&amp;", "&amp;VLOOKUP(P1468,[1]Plan1!$B$2:$L$546,5,0)&amp;", "&amp;VLOOKUP(P1468,[1]Plan1!$B$2:$L$546,6,0)&amp;", "&amp;VLOOKUP(P1468,[1]Plan1!$B$2:$L$546,7,0)&amp;", "&amp;VLOOKUP(P1468,[1]Plan1!$B$2:$L$546,8,0)&amp;", "&amp;VLOOKUP(P1468,[1]Plan1!$B$2:$L$546,9,0)&amp;", CEP "&amp;VLOOKUP(P1468,[1]Plan1!$B$2:$L$546,10,0)&amp;", "&amp;VLOOKUP(P1468,[1]Plan1!$B$2:$L$546,11,0)</f>
        <v>11767 KATY FREEWAY, SUITE 1140 - HOUSTON, TX 77079, , , , HOUSTON, , CEP , ESTADOS UNIDOS</v>
      </c>
      <c r="G1468" s="92" t="s">
        <v>2657</v>
      </c>
      <c r="H1468" s="92" t="s">
        <v>1897</v>
      </c>
      <c r="I1468" s="101">
        <v>525893.4</v>
      </c>
      <c r="J1468" s="93"/>
      <c r="K1468" s="94">
        <v>41392</v>
      </c>
      <c r="L1468" s="39">
        <v>1082416</v>
      </c>
      <c r="P1468" s="78">
        <v>2366</v>
      </c>
    </row>
    <row r="1469" spans="2:16" ht="13.5" customHeight="1" x14ac:dyDescent="0.2">
      <c r="B1469" s="100" t="s">
        <v>30</v>
      </c>
      <c r="C1469" s="92" t="s">
        <v>204</v>
      </c>
      <c r="D1469" s="78">
        <v>2366</v>
      </c>
      <c r="E1469" s="92" t="str">
        <f t="shared" si="23"/>
        <v>00.000.000/0023-66</v>
      </c>
      <c r="F1469" s="99" t="str">
        <f>VLOOKUP(P1469,[1]Plan1!$B$2:$L$546,4,0)&amp;", "&amp;VLOOKUP(P1469,[1]Plan1!$B$2:$L$546,5,0)&amp;", "&amp;VLOOKUP(P1469,[1]Plan1!$B$2:$L$546,6,0)&amp;", "&amp;VLOOKUP(P1469,[1]Plan1!$B$2:$L$546,7,0)&amp;", "&amp;VLOOKUP(P1469,[1]Plan1!$B$2:$L$546,8,0)&amp;", "&amp;VLOOKUP(P1469,[1]Plan1!$B$2:$L$546,9,0)&amp;", CEP "&amp;VLOOKUP(P1469,[1]Plan1!$B$2:$L$546,10,0)&amp;", "&amp;VLOOKUP(P1469,[1]Plan1!$B$2:$L$546,11,0)</f>
        <v>11767 KATY FREEWAY, SUITE 1140 - HOUSTON, TX 77079, , , , HOUSTON, , CEP , ESTADOS UNIDOS</v>
      </c>
      <c r="G1469" s="92" t="s">
        <v>2657</v>
      </c>
      <c r="H1469" s="92" t="s">
        <v>1898</v>
      </c>
      <c r="I1469" s="101">
        <v>275263.68</v>
      </c>
      <c r="J1469" s="93"/>
      <c r="K1469" s="94">
        <v>41423</v>
      </c>
      <c r="L1469" s="39">
        <v>1093463</v>
      </c>
      <c r="P1469" s="78">
        <v>2366</v>
      </c>
    </row>
    <row r="1470" spans="2:16" ht="13.5" customHeight="1" x14ac:dyDescent="0.2">
      <c r="B1470" s="100" t="s">
        <v>30</v>
      </c>
      <c r="C1470" s="92" t="s">
        <v>204</v>
      </c>
      <c r="D1470" s="78">
        <v>2366</v>
      </c>
      <c r="E1470" s="92" t="str">
        <f t="shared" si="23"/>
        <v>00.000.000/0023-66</v>
      </c>
      <c r="F1470" s="99" t="str">
        <f>VLOOKUP(P1470,[1]Plan1!$B$2:$L$546,4,0)&amp;", "&amp;VLOOKUP(P1470,[1]Plan1!$B$2:$L$546,5,0)&amp;", "&amp;VLOOKUP(P1470,[1]Plan1!$B$2:$L$546,6,0)&amp;", "&amp;VLOOKUP(P1470,[1]Plan1!$B$2:$L$546,7,0)&amp;", "&amp;VLOOKUP(P1470,[1]Plan1!$B$2:$L$546,8,0)&amp;", "&amp;VLOOKUP(P1470,[1]Plan1!$B$2:$L$546,9,0)&amp;", CEP "&amp;VLOOKUP(P1470,[1]Plan1!$B$2:$L$546,10,0)&amp;", "&amp;VLOOKUP(P1470,[1]Plan1!$B$2:$L$546,11,0)</f>
        <v>11767 KATY FREEWAY, SUITE 1140 - HOUSTON, TX 77079, , , , HOUSTON, , CEP , ESTADOS UNIDOS</v>
      </c>
      <c r="G1470" s="92" t="s">
        <v>2657</v>
      </c>
      <c r="H1470" s="92" t="s">
        <v>1899</v>
      </c>
      <c r="I1470" s="101">
        <v>410788.56</v>
      </c>
      <c r="J1470" s="93"/>
      <c r="K1470" s="94">
        <v>41423</v>
      </c>
      <c r="L1470" s="39">
        <v>1112032</v>
      </c>
      <c r="P1470" s="78">
        <v>2366</v>
      </c>
    </row>
    <row r="1471" spans="2:16" ht="13.5" customHeight="1" x14ac:dyDescent="0.2">
      <c r="B1471" s="100" t="s">
        <v>30</v>
      </c>
      <c r="C1471" s="92" t="s">
        <v>204</v>
      </c>
      <c r="D1471" s="78">
        <v>2366</v>
      </c>
      <c r="E1471" s="92" t="str">
        <f t="shared" si="23"/>
        <v>00.000.000/0023-66</v>
      </c>
      <c r="F1471" s="99" t="str">
        <f>VLOOKUP(P1471,[1]Plan1!$B$2:$L$546,4,0)&amp;", "&amp;VLOOKUP(P1471,[1]Plan1!$B$2:$L$546,5,0)&amp;", "&amp;VLOOKUP(P1471,[1]Plan1!$B$2:$L$546,6,0)&amp;", "&amp;VLOOKUP(P1471,[1]Plan1!$B$2:$L$546,7,0)&amp;", "&amp;VLOOKUP(P1471,[1]Plan1!$B$2:$L$546,8,0)&amp;", "&amp;VLOOKUP(P1471,[1]Plan1!$B$2:$L$546,9,0)&amp;", CEP "&amp;VLOOKUP(P1471,[1]Plan1!$B$2:$L$546,10,0)&amp;", "&amp;VLOOKUP(P1471,[1]Plan1!$B$2:$L$546,11,0)</f>
        <v>11767 KATY FREEWAY, SUITE 1140 - HOUSTON, TX 77079, , , , HOUSTON, , CEP , ESTADOS UNIDOS</v>
      </c>
      <c r="G1471" s="92" t="s">
        <v>2657</v>
      </c>
      <c r="H1471" s="92" t="s">
        <v>1900</v>
      </c>
      <c r="I1471" s="101">
        <v>325500.34000000003</v>
      </c>
      <c r="J1471" s="93"/>
      <c r="K1471" s="94">
        <v>41437</v>
      </c>
      <c r="L1471" s="39">
        <v>1095577</v>
      </c>
      <c r="P1471" s="78">
        <v>2366</v>
      </c>
    </row>
    <row r="1472" spans="2:16" ht="13.5" customHeight="1" x14ac:dyDescent="0.2">
      <c r="B1472" s="100" t="s">
        <v>30</v>
      </c>
      <c r="C1472" s="92" t="s">
        <v>204</v>
      </c>
      <c r="D1472" s="78">
        <v>2366</v>
      </c>
      <c r="E1472" s="92" t="str">
        <f t="shared" si="23"/>
        <v>00.000.000/0023-66</v>
      </c>
      <c r="F1472" s="99" t="str">
        <f>VLOOKUP(P1472,[1]Plan1!$B$2:$L$546,4,0)&amp;", "&amp;VLOOKUP(P1472,[1]Plan1!$B$2:$L$546,5,0)&amp;", "&amp;VLOOKUP(P1472,[1]Plan1!$B$2:$L$546,6,0)&amp;", "&amp;VLOOKUP(P1472,[1]Plan1!$B$2:$L$546,7,0)&amp;", "&amp;VLOOKUP(P1472,[1]Plan1!$B$2:$L$546,8,0)&amp;", "&amp;VLOOKUP(P1472,[1]Plan1!$B$2:$L$546,9,0)&amp;", CEP "&amp;VLOOKUP(P1472,[1]Plan1!$B$2:$L$546,10,0)&amp;", "&amp;VLOOKUP(P1472,[1]Plan1!$B$2:$L$546,11,0)</f>
        <v>11767 KATY FREEWAY, SUITE 1140 - HOUSTON, TX 77079, , , , HOUSTON, , CEP , ESTADOS UNIDOS</v>
      </c>
      <c r="G1472" s="92" t="s">
        <v>2657</v>
      </c>
      <c r="H1472" s="92" t="s">
        <v>1901</v>
      </c>
      <c r="I1472" s="101">
        <v>325500.34000000003</v>
      </c>
      <c r="J1472" s="93"/>
      <c r="K1472" s="94">
        <v>41466</v>
      </c>
      <c r="L1472" s="39">
        <v>1120019</v>
      </c>
      <c r="P1472" s="78">
        <v>2366</v>
      </c>
    </row>
    <row r="1473" spans="2:16" ht="13.5" customHeight="1" x14ac:dyDescent="0.2">
      <c r="B1473" s="100" t="s">
        <v>30</v>
      </c>
      <c r="C1473" s="92" t="s">
        <v>204</v>
      </c>
      <c r="D1473" s="78">
        <v>2366</v>
      </c>
      <c r="E1473" s="92" t="str">
        <f t="shared" si="23"/>
        <v>00.000.000/0023-66</v>
      </c>
      <c r="F1473" s="99" t="str">
        <f>VLOOKUP(P1473,[1]Plan1!$B$2:$L$546,4,0)&amp;", "&amp;VLOOKUP(P1473,[1]Plan1!$B$2:$L$546,5,0)&amp;", "&amp;VLOOKUP(P1473,[1]Plan1!$B$2:$L$546,6,0)&amp;", "&amp;VLOOKUP(P1473,[1]Plan1!$B$2:$L$546,7,0)&amp;", "&amp;VLOOKUP(P1473,[1]Plan1!$B$2:$L$546,8,0)&amp;", "&amp;VLOOKUP(P1473,[1]Plan1!$B$2:$L$546,9,0)&amp;", CEP "&amp;VLOOKUP(P1473,[1]Plan1!$B$2:$L$546,10,0)&amp;", "&amp;VLOOKUP(P1473,[1]Plan1!$B$2:$L$546,11,0)</f>
        <v>11767 KATY FREEWAY, SUITE 1140 - HOUSTON, TX 77079, , , , HOUSTON, , CEP , ESTADOS UNIDOS</v>
      </c>
      <c r="G1473" s="92" t="s">
        <v>2657</v>
      </c>
      <c r="H1473" s="92" t="s">
        <v>1902</v>
      </c>
      <c r="I1473" s="101">
        <v>325500.34000000003</v>
      </c>
      <c r="J1473" s="93"/>
      <c r="K1473" s="94">
        <v>41466</v>
      </c>
      <c r="L1473" s="39">
        <v>1121459</v>
      </c>
      <c r="P1473" s="78">
        <v>2366</v>
      </c>
    </row>
    <row r="1474" spans="2:16" ht="13.5" customHeight="1" x14ac:dyDescent="0.2">
      <c r="B1474" s="100" t="s">
        <v>30</v>
      </c>
      <c r="C1474" s="92" t="s">
        <v>204</v>
      </c>
      <c r="D1474" s="78">
        <v>2366</v>
      </c>
      <c r="E1474" s="92" t="str">
        <f t="shared" si="23"/>
        <v>00.000.000/0023-66</v>
      </c>
      <c r="F1474" s="99" t="str">
        <f>VLOOKUP(P1474,[1]Plan1!$B$2:$L$546,4,0)&amp;", "&amp;VLOOKUP(P1474,[1]Plan1!$B$2:$L$546,5,0)&amp;", "&amp;VLOOKUP(P1474,[1]Plan1!$B$2:$L$546,6,0)&amp;", "&amp;VLOOKUP(P1474,[1]Plan1!$B$2:$L$546,7,0)&amp;", "&amp;VLOOKUP(P1474,[1]Plan1!$B$2:$L$546,8,0)&amp;", "&amp;VLOOKUP(P1474,[1]Plan1!$B$2:$L$546,9,0)&amp;", CEP "&amp;VLOOKUP(P1474,[1]Plan1!$B$2:$L$546,10,0)&amp;", "&amp;VLOOKUP(P1474,[1]Plan1!$B$2:$L$546,11,0)</f>
        <v>11767 KATY FREEWAY, SUITE 1140 - HOUSTON, TX 77079, , , , HOUSTON, , CEP , ESTADOS UNIDOS</v>
      </c>
      <c r="G1474" s="92" t="s">
        <v>2657</v>
      </c>
      <c r="H1474" s="92" t="s">
        <v>1903</v>
      </c>
      <c r="I1474" s="101">
        <v>325500.34000000003</v>
      </c>
      <c r="J1474" s="93"/>
      <c r="K1474" s="94">
        <v>41515</v>
      </c>
      <c r="L1474" s="39">
        <v>1131816</v>
      </c>
      <c r="P1474" s="78">
        <v>2366</v>
      </c>
    </row>
    <row r="1475" spans="2:16" ht="13.5" customHeight="1" x14ac:dyDescent="0.2">
      <c r="B1475" s="100" t="s">
        <v>30</v>
      </c>
      <c r="C1475" s="92" t="s">
        <v>204</v>
      </c>
      <c r="D1475" s="78">
        <v>2366</v>
      </c>
      <c r="E1475" s="92" t="str">
        <f t="shared" si="23"/>
        <v>00.000.000/0023-66</v>
      </c>
      <c r="F1475" s="99" t="str">
        <f>VLOOKUP(P1475,[1]Plan1!$B$2:$L$546,4,0)&amp;", "&amp;VLOOKUP(P1475,[1]Plan1!$B$2:$L$546,5,0)&amp;", "&amp;VLOOKUP(P1475,[1]Plan1!$B$2:$L$546,6,0)&amp;", "&amp;VLOOKUP(P1475,[1]Plan1!$B$2:$L$546,7,0)&amp;", "&amp;VLOOKUP(P1475,[1]Plan1!$B$2:$L$546,8,0)&amp;", "&amp;VLOOKUP(P1475,[1]Plan1!$B$2:$L$546,9,0)&amp;", CEP "&amp;VLOOKUP(P1475,[1]Plan1!$B$2:$L$546,10,0)&amp;", "&amp;VLOOKUP(P1475,[1]Plan1!$B$2:$L$546,11,0)</f>
        <v>11767 KATY FREEWAY, SUITE 1140 - HOUSTON, TX 77079, , , , HOUSTON, , CEP , ESTADOS UNIDOS</v>
      </c>
      <c r="G1475" s="92" t="s">
        <v>2657</v>
      </c>
      <c r="H1475" s="92" t="s">
        <v>1904</v>
      </c>
      <c r="I1475" s="101">
        <v>325500.34000000003</v>
      </c>
      <c r="J1475" s="93"/>
      <c r="K1475" s="94">
        <v>41535</v>
      </c>
      <c r="L1475" s="39">
        <v>1156878</v>
      </c>
      <c r="P1475" s="78">
        <v>2366</v>
      </c>
    </row>
    <row r="1476" spans="2:16" ht="13.5" customHeight="1" x14ac:dyDescent="0.2">
      <c r="B1476" s="100" t="s">
        <v>30</v>
      </c>
      <c r="C1476" s="92" t="s">
        <v>205</v>
      </c>
      <c r="D1476" s="78">
        <v>2468</v>
      </c>
      <c r="E1476" s="92" t="str">
        <f t="shared" si="23"/>
        <v>00.000.000/0024-68</v>
      </c>
      <c r="F1476" s="99" t="str">
        <f>VLOOKUP(P1476,[1]Plan1!$B$2:$L$546,4,0)&amp;", "&amp;VLOOKUP(P1476,[1]Plan1!$B$2:$L$546,5,0)&amp;", "&amp;VLOOKUP(P1476,[1]Plan1!$B$2:$L$546,6,0)&amp;", "&amp;VLOOKUP(P1476,[1]Plan1!$B$2:$L$546,7,0)&amp;", "&amp;VLOOKUP(P1476,[1]Plan1!$B$2:$L$546,8,0)&amp;", "&amp;VLOOKUP(P1476,[1]Plan1!$B$2:$L$546,9,0)&amp;", CEP "&amp;VLOOKUP(P1476,[1]Plan1!$B$2:$L$546,10,0)&amp;", "&amp;VLOOKUP(P1476,[1]Plan1!$B$2:$L$546,11,0)</f>
        <v>C 35 KM 59 -POLIGONO INDUSTRIAL NORD EST -08470, , , , SANT CELONI, SPAIN, , CEP , ESPANHA</v>
      </c>
      <c r="G1476" s="92" t="s">
        <v>2657</v>
      </c>
      <c r="H1476" s="92" t="s">
        <v>1905</v>
      </c>
      <c r="I1476" s="101">
        <v>294315.78000000003</v>
      </c>
      <c r="J1476" s="93"/>
      <c r="K1476" s="94">
        <v>41422</v>
      </c>
      <c r="L1476" s="39">
        <v>1104456</v>
      </c>
      <c r="P1476" s="78">
        <v>2468</v>
      </c>
    </row>
    <row r="1477" spans="2:16" ht="13.5" customHeight="1" x14ac:dyDescent="0.2">
      <c r="B1477" s="100" t="s">
        <v>30</v>
      </c>
      <c r="C1477" s="92" t="s">
        <v>205</v>
      </c>
      <c r="D1477" s="78">
        <v>2468</v>
      </c>
      <c r="E1477" s="92" t="str">
        <f t="shared" si="23"/>
        <v>00.000.000/0024-68</v>
      </c>
      <c r="F1477" s="99" t="str">
        <f>VLOOKUP(P1477,[1]Plan1!$B$2:$L$546,4,0)&amp;", "&amp;VLOOKUP(P1477,[1]Plan1!$B$2:$L$546,5,0)&amp;", "&amp;VLOOKUP(P1477,[1]Plan1!$B$2:$L$546,6,0)&amp;", "&amp;VLOOKUP(P1477,[1]Plan1!$B$2:$L$546,7,0)&amp;", "&amp;VLOOKUP(P1477,[1]Plan1!$B$2:$L$546,8,0)&amp;", "&amp;VLOOKUP(P1477,[1]Plan1!$B$2:$L$546,9,0)&amp;", CEP "&amp;VLOOKUP(P1477,[1]Plan1!$B$2:$L$546,10,0)&amp;", "&amp;VLOOKUP(P1477,[1]Plan1!$B$2:$L$546,11,0)</f>
        <v>C 35 KM 59 -POLIGONO INDUSTRIAL NORD EST -08470, , , , SANT CELONI, SPAIN, , CEP , ESPANHA</v>
      </c>
      <c r="G1477" s="92" t="s">
        <v>2657</v>
      </c>
      <c r="H1477" s="92" t="s">
        <v>1906</v>
      </c>
      <c r="I1477" s="101">
        <v>287549.90000000002</v>
      </c>
      <c r="J1477" s="93"/>
      <c r="K1477" s="94">
        <v>41534</v>
      </c>
      <c r="L1477" s="39">
        <v>1145880</v>
      </c>
      <c r="P1477" s="78">
        <v>2468</v>
      </c>
    </row>
    <row r="1478" spans="2:16" ht="13.5" customHeight="1" x14ac:dyDescent="0.2">
      <c r="B1478" s="100" t="s">
        <v>30</v>
      </c>
      <c r="C1478" s="92" t="s">
        <v>206</v>
      </c>
      <c r="D1478" s="78">
        <v>8964433</v>
      </c>
      <c r="E1478" s="92" t="str">
        <f t="shared" si="23"/>
        <v>00.000.008/9644-33</v>
      </c>
      <c r="F1478" s="99" t="str">
        <f>VLOOKUP(P1478,[1]Plan1!$B$2:$L$546,4,0)&amp;", "&amp;VLOOKUP(P1478,[1]Plan1!$B$2:$L$546,5,0)&amp;", "&amp;VLOOKUP(P1478,[1]Plan1!$B$2:$L$546,6,0)&amp;", "&amp;VLOOKUP(P1478,[1]Plan1!$B$2:$L$546,7,0)&amp;", "&amp;VLOOKUP(P1478,[1]Plan1!$B$2:$L$546,8,0)&amp;", "&amp;VLOOKUP(P1478,[1]Plan1!$B$2:$L$546,9,0)&amp;", CEP "&amp;VLOOKUP(P1478,[1]Plan1!$B$2:$L$546,10,0)&amp;", "&amp;VLOOKUP(P1478,[1]Plan1!$B$2:$L$546,11,0)</f>
        <v>, , , , , , CEP , BR</v>
      </c>
      <c r="G1478" s="92" t="s">
        <v>2657</v>
      </c>
      <c r="H1478" s="92" t="s">
        <v>1907</v>
      </c>
      <c r="I1478" s="101">
        <v>54.43</v>
      </c>
      <c r="J1478" s="93"/>
      <c r="K1478" s="94">
        <v>41752</v>
      </c>
      <c r="L1478" s="39">
        <v>1231716</v>
      </c>
      <c r="P1478" s="78">
        <v>8964433</v>
      </c>
    </row>
    <row r="1479" spans="2:16" ht="13.5" customHeight="1" x14ac:dyDescent="0.2">
      <c r="B1479" s="100" t="s">
        <v>30</v>
      </c>
      <c r="C1479" s="92" t="s">
        <v>207</v>
      </c>
      <c r="D1479" s="78">
        <v>1677900</v>
      </c>
      <c r="E1479" s="92" t="str">
        <f t="shared" si="23"/>
        <v>00.000.001/6779-00</v>
      </c>
      <c r="F1479" s="99" t="str">
        <f>VLOOKUP(P1479,[1]Plan1!$B$2:$L$546,4,0)&amp;", "&amp;VLOOKUP(P1479,[1]Plan1!$B$2:$L$546,5,0)&amp;", "&amp;VLOOKUP(P1479,[1]Plan1!$B$2:$L$546,6,0)&amp;", "&amp;VLOOKUP(P1479,[1]Plan1!$B$2:$L$546,7,0)&amp;", "&amp;VLOOKUP(P1479,[1]Plan1!$B$2:$L$546,8,0)&amp;", "&amp;VLOOKUP(P1479,[1]Plan1!$B$2:$L$546,9,0)&amp;", CEP "&amp;VLOOKUP(P1479,[1]Plan1!$B$2:$L$546,10,0)&amp;", "&amp;VLOOKUP(P1479,[1]Plan1!$B$2:$L$546,11,0)</f>
        <v>MERKUR-PARK SIEKER LANDSTRASSER 126 D-22143, , , , HAMBURGO, , CEP , ALEMANHA</v>
      </c>
      <c r="G1479" s="92" t="s">
        <v>2657</v>
      </c>
      <c r="H1479" s="92" t="s">
        <v>1908</v>
      </c>
      <c r="I1479" s="101">
        <v>116373.14</v>
      </c>
      <c r="J1479" s="93"/>
      <c r="K1479" s="94">
        <v>41684</v>
      </c>
      <c r="L1479" s="39">
        <v>1199822</v>
      </c>
      <c r="P1479" s="78">
        <v>1677900</v>
      </c>
    </row>
    <row r="1480" spans="2:16" ht="13.5" customHeight="1" x14ac:dyDescent="0.2">
      <c r="B1480" s="100" t="s">
        <v>30</v>
      </c>
      <c r="C1480" s="92" t="s">
        <v>207</v>
      </c>
      <c r="D1480" s="78">
        <v>1677900</v>
      </c>
      <c r="E1480" s="92" t="str">
        <f t="shared" si="23"/>
        <v>00.000.001/6779-00</v>
      </c>
      <c r="F1480" s="99" t="str">
        <f>VLOOKUP(P1480,[1]Plan1!$B$2:$L$546,4,0)&amp;", "&amp;VLOOKUP(P1480,[1]Plan1!$B$2:$L$546,5,0)&amp;", "&amp;VLOOKUP(P1480,[1]Plan1!$B$2:$L$546,6,0)&amp;", "&amp;VLOOKUP(P1480,[1]Plan1!$B$2:$L$546,7,0)&amp;", "&amp;VLOOKUP(P1480,[1]Plan1!$B$2:$L$546,8,0)&amp;", "&amp;VLOOKUP(P1480,[1]Plan1!$B$2:$L$546,9,0)&amp;", CEP "&amp;VLOOKUP(P1480,[1]Plan1!$B$2:$L$546,10,0)&amp;", "&amp;VLOOKUP(P1480,[1]Plan1!$B$2:$L$546,11,0)</f>
        <v>MERKUR-PARK SIEKER LANDSTRASSER 126 D-22143, , , , HAMBURGO, , CEP , ALEMANHA</v>
      </c>
      <c r="G1480" s="92" t="s">
        <v>2657</v>
      </c>
      <c r="H1480" s="92" t="s">
        <v>1909</v>
      </c>
      <c r="I1480" s="101">
        <v>116373.14</v>
      </c>
      <c r="J1480" s="93"/>
      <c r="K1480" s="94">
        <v>41675</v>
      </c>
      <c r="L1480" s="39">
        <v>1202785</v>
      </c>
      <c r="P1480" s="78">
        <v>1677900</v>
      </c>
    </row>
    <row r="1481" spans="2:16" ht="13.5" customHeight="1" x14ac:dyDescent="0.2">
      <c r="B1481" s="100" t="s">
        <v>30</v>
      </c>
      <c r="C1481" s="92" t="s">
        <v>208</v>
      </c>
      <c r="D1481" s="78">
        <v>46984</v>
      </c>
      <c r="E1481" s="92" t="str">
        <f t="shared" si="23"/>
        <v>00.000.000/0469-84</v>
      </c>
      <c r="F1481" s="99" t="str">
        <f>VLOOKUP(P1481,[1]Plan1!$B$2:$L$546,4,0)&amp;", "&amp;VLOOKUP(P1481,[1]Plan1!$B$2:$L$546,5,0)&amp;", "&amp;VLOOKUP(P1481,[1]Plan1!$B$2:$L$546,6,0)&amp;", "&amp;VLOOKUP(P1481,[1]Plan1!$B$2:$L$546,7,0)&amp;", "&amp;VLOOKUP(P1481,[1]Plan1!$B$2:$L$546,8,0)&amp;", "&amp;VLOOKUP(P1481,[1]Plan1!$B$2:$L$546,9,0)&amp;", CEP "&amp;VLOOKUP(P1481,[1]Plan1!$B$2:$L$546,10,0)&amp;", "&amp;VLOOKUP(P1481,[1]Plan1!$B$2:$L$546,11,0)</f>
        <v>22 PARIS AVE SUITE 107- ROCKLEIGH, NJ 07647 USA, , , , NEW JERSEY, USA, , CEP , ESTADOS UNIDOS</v>
      </c>
      <c r="G1481" s="92" t="s">
        <v>2657</v>
      </c>
      <c r="H1481" s="92" t="s">
        <v>1910</v>
      </c>
      <c r="I1481" s="101">
        <v>319841.59999999998</v>
      </c>
      <c r="J1481" s="93"/>
      <c r="K1481" s="94">
        <v>41556</v>
      </c>
      <c r="L1481" s="39">
        <v>1148783</v>
      </c>
      <c r="P1481" s="78">
        <v>46984</v>
      </c>
    </row>
    <row r="1482" spans="2:16" ht="13.5" customHeight="1" x14ac:dyDescent="0.2">
      <c r="B1482" s="100" t="s">
        <v>30</v>
      </c>
      <c r="C1482" s="92" t="s">
        <v>208</v>
      </c>
      <c r="D1482" s="78">
        <v>46984</v>
      </c>
      <c r="E1482" s="92" t="str">
        <f t="shared" si="23"/>
        <v>00.000.000/0469-84</v>
      </c>
      <c r="F1482" s="99" t="str">
        <f>VLOOKUP(P1482,[1]Plan1!$B$2:$L$546,4,0)&amp;", "&amp;VLOOKUP(P1482,[1]Plan1!$B$2:$L$546,5,0)&amp;", "&amp;VLOOKUP(P1482,[1]Plan1!$B$2:$L$546,6,0)&amp;", "&amp;VLOOKUP(P1482,[1]Plan1!$B$2:$L$546,7,0)&amp;", "&amp;VLOOKUP(P1482,[1]Plan1!$B$2:$L$546,8,0)&amp;", "&amp;VLOOKUP(P1482,[1]Plan1!$B$2:$L$546,9,0)&amp;", CEP "&amp;VLOOKUP(P1482,[1]Plan1!$B$2:$L$546,10,0)&amp;", "&amp;VLOOKUP(P1482,[1]Plan1!$B$2:$L$546,11,0)</f>
        <v>22 PARIS AVE SUITE 107- ROCKLEIGH, NJ 07647 USA, , , , NEW JERSEY, USA, , CEP , ESTADOS UNIDOS</v>
      </c>
      <c r="G1482" s="92" t="s">
        <v>2657</v>
      </c>
      <c r="H1482" s="92" t="s">
        <v>1911</v>
      </c>
      <c r="I1482" s="101">
        <v>359600.37</v>
      </c>
      <c r="J1482" s="93"/>
      <c r="K1482" s="94">
        <v>41553</v>
      </c>
      <c r="L1482" s="39">
        <v>1155123</v>
      </c>
      <c r="P1482" s="78">
        <v>46984</v>
      </c>
    </row>
    <row r="1483" spans="2:16" ht="13.5" customHeight="1" x14ac:dyDescent="0.2">
      <c r="B1483" s="100" t="s">
        <v>30</v>
      </c>
      <c r="C1483" s="92" t="s">
        <v>209</v>
      </c>
      <c r="D1483" s="78">
        <v>8964446</v>
      </c>
      <c r="E1483" s="92" t="str">
        <f t="shared" si="23"/>
        <v>00.000.008/9644-46</v>
      </c>
      <c r="F1483" s="99" t="str">
        <f>VLOOKUP(P1483,[1]Plan1!$B$2:$L$546,4,0)&amp;", "&amp;VLOOKUP(P1483,[1]Plan1!$B$2:$L$546,5,0)&amp;", "&amp;VLOOKUP(P1483,[1]Plan1!$B$2:$L$546,6,0)&amp;", "&amp;VLOOKUP(P1483,[1]Plan1!$B$2:$L$546,7,0)&amp;", "&amp;VLOOKUP(P1483,[1]Plan1!$B$2:$L$546,8,0)&amp;", "&amp;VLOOKUP(P1483,[1]Plan1!$B$2:$L$546,9,0)&amp;", CEP "&amp;VLOOKUP(P1483,[1]Plan1!$B$2:$L$546,10,0)&amp;", "&amp;VLOOKUP(P1483,[1]Plan1!$B$2:$L$546,11,0)</f>
        <v>CALLE MENDES ALVARO 44, 28045, , , , MADRID, , CEP , ESPANHA</v>
      </c>
      <c r="G1483" s="92" t="s">
        <v>2657</v>
      </c>
      <c r="H1483" s="92" t="s">
        <v>1912</v>
      </c>
      <c r="I1483" s="101">
        <v>143440.88</v>
      </c>
      <c r="J1483" s="93"/>
      <c r="K1483" s="94">
        <v>41598</v>
      </c>
      <c r="L1483" s="39">
        <v>1178126</v>
      </c>
      <c r="P1483" s="78">
        <v>8964446</v>
      </c>
    </row>
    <row r="1484" spans="2:16" ht="13.5" customHeight="1" x14ac:dyDescent="0.2">
      <c r="B1484" s="100" t="s">
        <v>30</v>
      </c>
      <c r="C1484" s="92" t="s">
        <v>210</v>
      </c>
      <c r="D1484" s="78">
        <v>22588</v>
      </c>
      <c r="E1484" s="92" t="str">
        <f t="shared" si="23"/>
        <v>00.000.000/0225-88</v>
      </c>
      <c r="F1484" s="99" t="str">
        <f>VLOOKUP(P1484,[1]Plan1!$B$2:$L$546,4,0)&amp;", "&amp;VLOOKUP(P1484,[1]Plan1!$B$2:$L$546,5,0)&amp;", "&amp;VLOOKUP(P1484,[1]Plan1!$B$2:$L$546,6,0)&amp;", "&amp;VLOOKUP(P1484,[1]Plan1!$B$2:$L$546,7,0)&amp;", "&amp;VLOOKUP(P1484,[1]Plan1!$B$2:$L$546,8,0)&amp;", "&amp;VLOOKUP(P1484,[1]Plan1!$B$2:$L$546,9,0)&amp;", CEP "&amp;VLOOKUP(P1484,[1]Plan1!$B$2:$L$546,10,0)&amp;", "&amp;VLOOKUP(P1484,[1]Plan1!$B$2:$L$546,11,0)</f>
        <v>DR.-RUDOLF-SACHTLEBEN-STR. 4, , , , DUISBURG, , CEP , BELGICA</v>
      </c>
      <c r="G1484" s="92" t="s">
        <v>2657</v>
      </c>
      <c r="H1484" s="92" t="s">
        <v>1913</v>
      </c>
      <c r="I1484" s="101">
        <v>178373.2</v>
      </c>
      <c r="J1484" s="93"/>
      <c r="K1484" s="94">
        <v>41399</v>
      </c>
      <c r="L1484" s="39">
        <v>1095582</v>
      </c>
      <c r="P1484" s="78">
        <v>22588</v>
      </c>
    </row>
    <row r="1485" spans="2:16" ht="13.5" customHeight="1" x14ac:dyDescent="0.2">
      <c r="B1485" s="100" t="s">
        <v>2649</v>
      </c>
      <c r="C1485" s="92" t="s">
        <v>210</v>
      </c>
      <c r="D1485" s="78">
        <v>8964420</v>
      </c>
      <c r="E1485" s="92" t="str">
        <f t="shared" si="23"/>
        <v>00.000.008/9644-20</v>
      </c>
      <c r="F1485" s="99" t="str">
        <f>VLOOKUP(P1485,[1]Plan1!$B$2:$L$546,4,0)&amp;", "&amp;VLOOKUP(P1485,[1]Plan1!$B$2:$L$546,5,0)&amp;", "&amp;VLOOKUP(P1485,[1]Plan1!$B$2:$L$546,6,0)&amp;", "&amp;VLOOKUP(P1485,[1]Plan1!$B$2:$L$546,7,0)&amp;", "&amp;VLOOKUP(P1485,[1]Plan1!$B$2:$L$546,8,0)&amp;", "&amp;VLOOKUP(P1485,[1]Plan1!$B$2:$L$546,9,0)&amp;", CEP "&amp;VLOOKUP(P1485,[1]Plan1!$B$2:$L$546,10,0)&amp;", "&amp;VLOOKUP(P1485,[1]Plan1!$B$2:$L$546,11,0)</f>
        <v>DR.-RUDOLF-SACHTLEBEN-STR. 4, , , , DUISBURG, , CEP , BELGICA</v>
      </c>
      <c r="G1485" s="92" t="s">
        <v>2657</v>
      </c>
      <c r="H1485" s="92" t="s">
        <v>2586</v>
      </c>
      <c r="I1485" s="101">
        <v>355261.6</v>
      </c>
      <c r="J1485" s="93"/>
      <c r="K1485" s="94">
        <v>41416</v>
      </c>
      <c r="L1485" s="39">
        <v>1107681</v>
      </c>
      <c r="P1485" s="78">
        <v>8964420</v>
      </c>
    </row>
    <row r="1486" spans="2:16" ht="13.5" customHeight="1" x14ac:dyDescent="0.2">
      <c r="B1486" s="100" t="s">
        <v>2649</v>
      </c>
      <c r="C1486" s="92" t="s">
        <v>210</v>
      </c>
      <c r="D1486" s="78">
        <v>8964420</v>
      </c>
      <c r="E1486" s="92" t="str">
        <f t="shared" si="23"/>
        <v>00.000.008/9644-20</v>
      </c>
      <c r="F1486" s="99" t="str">
        <f>VLOOKUP(P1486,[1]Plan1!$B$2:$L$546,4,0)&amp;", "&amp;VLOOKUP(P1486,[1]Plan1!$B$2:$L$546,5,0)&amp;", "&amp;VLOOKUP(P1486,[1]Plan1!$B$2:$L$546,6,0)&amp;", "&amp;VLOOKUP(P1486,[1]Plan1!$B$2:$L$546,7,0)&amp;", "&amp;VLOOKUP(P1486,[1]Plan1!$B$2:$L$546,8,0)&amp;", "&amp;VLOOKUP(P1486,[1]Plan1!$B$2:$L$546,9,0)&amp;", CEP "&amp;VLOOKUP(P1486,[1]Plan1!$B$2:$L$546,10,0)&amp;", "&amp;VLOOKUP(P1486,[1]Plan1!$B$2:$L$546,11,0)</f>
        <v>DR.-RUDOLF-SACHTLEBEN-STR. 4, , , , DUISBURG, , CEP , BELGICA</v>
      </c>
      <c r="G1486" s="92" t="s">
        <v>2657</v>
      </c>
      <c r="H1486" s="92" t="s">
        <v>2587</v>
      </c>
      <c r="I1486" s="101">
        <v>343011.2</v>
      </c>
      <c r="J1486" s="93"/>
      <c r="K1486" s="94">
        <v>41465</v>
      </c>
      <c r="L1486" s="39">
        <v>1133483</v>
      </c>
      <c r="P1486" s="78">
        <v>8964420</v>
      </c>
    </row>
    <row r="1487" spans="2:16" ht="13.5" customHeight="1" x14ac:dyDescent="0.2">
      <c r="B1487" s="100" t="s">
        <v>30</v>
      </c>
      <c r="C1487" s="92" t="s">
        <v>211</v>
      </c>
      <c r="D1487" s="78">
        <v>56985</v>
      </c>
      <c r="E1487" s="92" t="str">
        <f t="shared" si="23"/>
        <v>00.000.000/0569-85</v>
      </c>
      <c r="F1487" s="99" t="str">
        <f>VLOOKUP(P1487,[1]Plan1!$B$2:$L$546,4,0)&amp;", "&amp;VLOOKUP(P1487,[1]Plan1!$B$2:$L$546,5,0)&amp;", "&amp;VLOOKUP(P1487,[1]Plan1!$B$2:$L$546,6,0)&amp;", "&amp;VLOOKUP(P1487,[1]Plan1!$B$2:$L$546,7,0)&amp;", "&amp;VLOOKUP(P1487,[1]Plan1!$B$2:$L$546,8,0)&amp;", "&amp;VLOOKUP(P1487,[1]Plan1!$B$2:$L$546,9,0)&amp;", CEP "&amp;VLOOKUP(P1487,[1]Plan1!$B$2:$L$546,10,0)&amp;", "&amp;VLOOKUP(P1487,[1]Plan1!$B$2:$L$546,11,0)</f>
        <v>THE NORTH BUILDING,GOLDEN PLAZA,20 XIANGGANGZHONG ROAD,, , , , QINGDAO, , CEP , CHINA REPUBLICA POPULAR</v>
      </c>
      <c r="G1487" s="92" t="s">
        <v>2657</v>
      </c>
      <c r="H1487" s="92" t="s">
        <v>1914</v>
      </c>
      <c r="I1487" s="101">
        <v>83958.42</v>
      </c>
      <c r="J1487" s="93"/>
      <c r="K1487" s="94">
        <v>41617</v>
      </c>
      <c r="L1487" s="39">
        <v>1175354</v>
      </c>
      <c r="P1487" s="78">
        <v>56985</v>
      </c>
    </row>
    <row r="1488" spans="2:16" ht="13.5" customHeight="1" x14ac:dyDescent="0.2">
      <c r="B1488" s="100" t="s">
        <v>30</v>
      </c>
      <c r="C1488" s="92" t="s">
        <v>211</v>
      </c>
      <c r="D1488" s="78">
        <v>56985</v>
      </c>
      <c r="E1488" s="92" t="str">
        <f t="shared" si="23"/>
        <v>00.000.000/0569-85</v>
      </c>
      <c r="F1488" s="99" t="str">
        <f>VLOOKUP(P1488,[1]Plan1!$B$2:$L$546,4,0)&amp;", "&amp;VLOOKUP(P1488,[1]Plan1!$B$2:$L$546,5,0)&amp;", "&amp;VLOOKUP(P1488,[1]Plan1!$B$2:$L$546,6,0)&amp;", "&amp;VLOOKUP(P1488,[1]Plan1!$B$2:$L$546,7,0)&amp;", "&amp;VLOOKUP(P1488,[1]Plan1!$B$2:$L$546,8,0)&amp;", "&amp;VLOOKUP(P1488,[1]Plan1!$B$2:$L$546,9,0)&amp;", CEP "&amp;VLOOKUP(P1488,[1]Plan1!$B$2:$L$546,10,0)&amp;", "&amp;VLOOKUP(P1488,[1]Plan1!$B$2:$L$546,11,0)</f>
        <v>THE NORTH BUILDING,GOLDEN PLAZA,20 XIANGGANGZHONG ROAD,, , , , QINGDAO, , CEP , CHINA REPUBLICA POPULAR</v>
      </c>
      <c r="G1488" s="92" t="s">
        <v>2657</v>
      </c>
      <c r="H1488" s="92" t="s">
        <v>1915</v>
      </c>
      <c r="I1488" s="101">
        <v>195503.18</v>
      </c>
      <c r="J1488" s="93"/>
      <c r="K1488" s="94">
        <v>41611</v>
      </c>
      <c r="L1488" s="39">
        <v>1175361</v>
      </c>
      <c r="P1488" s="78">
        <v>56985</v>
      </c>
    </row>
    <row r="1489" spans="2:16" ht="13.5" customHeight="1" x14ac:dyDescent="0.2">
      <c r="B1489" s="100" t="s">
        <v>30</v>
      </c>
      <c r="C1489" s="92" t="s">
        <v>211</v>
      </c>
      <c r="D1489" s="78">
        <v>56985</v>
      </c>
      <c r="E1489" s="92" t="str">
        <f t="shared" si="23"/>
        <v>00.000.000/0569-85</v>
      </c>
      <c r="F1489" s="99" t="str">
        <f>VLOOKUP(P1489,[1]Plan1!$B$2:$L$546,4,0)&amp;", "&amp;VLOOKUP(P1489,[1]Plan1!$B$2:$L$546,5,0)&amp;", "&amp;VLOOKUP(P1489,[1]Plan1!$B$2:$L$546,6,0)&amp;", "&amp;VLOOKUP(P1489,[1]Plan1!$B$2:$L$546,7,0)&amp;", "&amp;VLOOKUP(P1489,[1]Plan1!$B$2:$L$546,8,0)&amp;", "&amp;VLOOKUP(P1489,[1]Plan1!$B$2:$L$546,9,0)&amp;", CEP "&amp;VLOOKUP(P1489,[1]Plan1!$B$2:$L$546,10,0)&amp;", "&amp;VLOOKUP(P1489,[1]Plan1!$B$2:$L$546,11,0)</f>
        <v>THE NORTH BUILDING,GOLDEN PLAZA,20 XIANGGANGZHONG ROAD,, , , , QINGDAO, , CEP , CHINA REPUBLICA POPULAR</v>
      </c>
      <c r="G1489" s="92" t="s">
        <v>2657</v>
      </c>
      <c r="H1489" s="92" t="s">
        <v>1916</v>
      </c>
      <c r="I1489" s="101">
        <v>189706.05</v>
      </c>
      <c r="J1489" s="93"/>
      <c r="K1489" s="94">
        <v>41639</v>
      </c>
      <c r="L1489" s="39">
        <v>1179875</v>
      </c>
      <c r="P1489" s="78">
        <v>56985</v>
      </c>
    </row>
    <row r="1490" spans="2:16" ht="13.5" customHeight="1" x14ac:dyDescent="0.2">
      <c r="B1490" s="100" t="s">
        <v>30</v>
      </c>
      <c r="C1490" s="92" t="s">
        <v>211</v>
      </c>
      <c r="D1490" s="78">
        <v>56985</v>
      </c>
      <c r="E1490" s="92" t="str">
        <f t="shared" si="23"/>
        <v>00.000.000/0569-85</v>
      </c>
      <c r="F1490" s="99" t="str">
        <f>VLOOKUP(P1490,[1]Plan1!$B$2:$L$546,4,0)&amp;", "&amp;VLOOKUP(P1490,[1]Plan1!$B$2:$L$546,5,0)&amp;", "&amp;VLOOKUP(P1490,[1]Plan1!$B$2:$L$546,6,0)&amp;", "&amp;VLOOKUP(P1490,[1]Plan1!$B$2:$L$546,7,0)&amp;", "&amp;VLOOKUP(P1490,[1]Plan1!$B$2:$L$546,8,0)&amp;", "&amp;VLOOKUP(P1490,[1]Plan1!$B$2:$L$546,9,0)&amp;", CEP "&amp;VLOOKUP(P1490,[1]Plan1!$B$2:$L$546,10,0)&amp;", "&amp;VLOOKUP(P1490,[1]Plan1!$B$2:$L$546,11,0)</f>
        <v>THE NORTH BUILDING,GOLDEN PLAZA,20 XIANGGANGZHONG ROAD,, , , , QINGDAO, , CEP , CHINA REPUBLICA POPULAR</v>
      </c>
      <c r="G1490" s="92" t="s">
        <v>2657</v>
      </c>
      <c r="H1490" s="92" t="s">
        <v>1917</v>
      </c>
      <c r="I1490" s="101">
        <v>86726.28</v>
      </c>
      <c r="J1490" s="93"/>
      <c r="K1490" s="94">
        <v>41653</v>
      </c>
      <c r="L1490" s="39">
        <v>1189191</v>
      </c>
      <c r="P1490" s="78">
        <v>56985</v>
      </c>
    </row>
    <row r="1491" spans="2:16" ht="13.5" customHeight="1" x14ac:dyDescent="0.2">
      <c r="B1491" s="100" t="s">
        <v>30</v>
      </c>
      <c r="C1491" s="92" t="s">
        <v>212</v>
      </c>
      <c r="D1491" s="78">
        <v>85544</v>
      </c>
      <c r="E1491" s="92" t="str">
        <f t="shared" si="23"/>
        <v>00.000.000/0855-44</v>
      </c>
      <c r="F1491" s="99" t="str">
        <f>VLOOKUP(P1491,[1]Plan1!$B$2:$L$546,4,0)&amp;", "&amp;VLOOKUP(P1491,[1]Plan1!$B$2:$L$546,5,0)&amp;", "&amp;VLOOKUP(P1491,[1]Plan1!$B$2:$L$546,6,0)&amp;", "&amp;VLOOKUP(P1491,[1]Plan1!$B$2:$L$546,7,0)&amp;", "&amp;VLOOKUP(P1491,[1]Plan1!$B$2:$L$546,8,0)&amp;", "&amp;VLOOKUP(P1491,[1]Plan1!$B$2:$L$546,9,0)&amp;", CEP "&amp;VLOOKUP(P1491,[1]Plan1!$B$2:$L$546,10,0)&amp;", "&amp;VLOOKUP(P1491,[1]Plan1!$B$2:$L$546,11,0)</f>
        <v>BANK TERRACE, GOMSHALL LANE, SHERE, GUILDFORD, SURREY, GU5 9HB, UK, , , , SURREY, , CEP , REINO UNIDO</v>
      </c>
      <c r="G1491" s="92" t="s">
        <v>2657</v>
      </c>
      <c r="H1491" s="92" t="s">
        <v>1918</v>
      </c>
      <c r="I1491" s="101">
        <v>95362</v>
      </c>
      <c r="J1491" s="93"/>
      <c r="K1491" s="94">
        <v>41851</v>
      </c>
      <c r="L1491" s="39">
        <v>1253703</v>
      </c>
      <c r="P1491" s="78">
        <v>85544</v>
      </c>
    </row>
    <row r="1492" spans="2:16" ht="13.5" customHeight="1" x14ac:dyDescent="0.2">
      <c r="B1492" s="100" t="s">
        <v>30</v>
      </c>
      <c r="C1492" s="92" t="s">
        <v>212</v>
      </c>
      <c r="D1492" s="78">
        <v>85544</v>
      </c>
      <c r="E1492" s="92" t="str">
        <f t="shared" si="23"/>
        <v>00.000.000/0855-44</v>
      </c>
      <c r="F1492" s="99" t="str">
        <f>VLOOKUP(P1492,[1]Plan1!$B$2:$L$546,4,0)&amp;", "&amp;VLOOKUP(P1492,[1]Plan1!$B$2:$L$546,5,0)&amp;", "&amp;VLOOKUP(P1492,[1]Plan1!$B$2:$L$546,6,0)&amp;", "&amp;VLOOKUP(P1492,[1]Plan1!$B$2:$L$546,7,0)&amp;", "&amp;VLOOKUP(P1492,[1]Plan1!$B$2:$L$546,8,0)&amp;", "&amp;VLOOKUP(P1492,[1]Plan1!$B$2:$L$546,9,0)&amp;", CEP "&amp;VLOOKUP(P1492,[1]Plan1!$B$2:$L$546,10,0)&amp;", "&amp;VLOOKUP(P1492,[1]Plan1!$B$2:$L$546,11,0)</f>
        <v>BANK TERRACE, GOMSHALL LANE, SHERE, GUILDFORD, SURREY, GU5 9HB, UK, , , , SURREY, , CEP , REINO UNIDO</v>
      </c>
      <c r="G1492" s="92" t="s">
        <v>2657</v>
      </c>
      <c r="H1492" s="92" t="s">
        <v>1919</v>
      </c>
      <c r="I1492" s="101">
        <v>87882.63</v>
      </c>
      <c r="J1492" s="93"/>
      <c r="K1492" s="94">
        <v>41851</v>
      </c>
      <c r="L1492" s="39">
        <v>1253704</v>
      </c>
      <c r="P1492" s="78">
        <v>85544</v>
      </c>
    </row>
    <row r="1493" spans="2:16" ht="13.5" customHeight="1" x14ac:dyDescent="0.2">
      <c r="B1493" s="100" t="s">
        <v>30</v>
      </c>
      <c r="C1493" s="92" t="s">
        <v>213</v>
      </c>
      <c r="D1493" s="78">
        <v>4000</v>
      </c>
      <c r="E1493" s="92" t="str">
        <f t="shared" si="23"/>
        <v>00.000.000/0040-00</v>
      </c>
      <c r="F1493" s="99" t="str">
        <f>VLOOKUP(P1493,[1]Plan1!$B$2:$L$546,4,0)&amp;", "&amp;VLOOKUP(P1493,[1]Plan1!$B$2:$L$546,5,0)&amp;", "&amp;VLOOKUP(P1493,[1]Plan1!$B$2:$L$546,6,0)&amp;", "&amp;VLOOKUP(P1493,[1]Plan1!$B$2:$L$546,7,0)&amp;", "&amp;VLOOKUP(P1493,[1]Plan1!$B$2:$L$546,8,0)&amp;", "&amp;VLOOKUP(P1493,[1]Plan1!$B$2:$L$546,9,0)&amp;", CEP "&amp;VLOOKUP(P1493,[1]Plan1!$B$2:$L$546,10,0)&amp;", "&amp;VLOOKUP(P1493,[1]Plan1!$B$2:$L$546,11,0)</f>
        <v>POLÍGONO IND NUEVO PUERTO S/ NR, PALOS DE LA FRONTERA APARTADO 159, 21080, , , , HUELVA, , CEP , ESPANHA</v>
      </c>
      <c r="G1493" s="92" t="s">
        <v>2657</v>
      </c>
      <c r="H1493" s="92" t="s">
        <v>1920</v>
      </c>
      <c r="I1493" s="101">
        <v>467460.8</v>
      </c>
      <c r="J1493" s="93"/>
      <c r="K1493" s="94">
        <v>41270</v>
      </c>
      <c r="L1493" s="39">
        <v>1044622</v>
      </c>
      <c r="P1493" s="78">
        <v>4000</v>
      </c>
    </row>
    <row r="1494" spans="2:16" ht="13.5" customHeight="1" x14ac:dyDescent="0.2">
      <c r="B1494" s="100" t="s">
        <v>30</v>
      </c>
      <c r="C1494" s="92" t="s">
        <v>213</v>
      </c>
      <c r="D1494" s="78">
        <v>4000</v>
      </c>
      <c r="E1494" s="92" t="str">
        <f t="shared" si="23"/>
        <v>00.000.000/0040-00</v>
      </c>
      <c r="F1494" s="99" t="str">
        <f>VLOOKUP(P1494,[1]Plan1!$B$2:$L$546,4,0)&amp;", "&amp;VLOOKUP(P1494,[1]Plan1!$B$2:$L$546,5,0)&amp;", "&amp;VLOOKUP(P1494,[1]Plan1!$B$2:$L$546,6,0)&amp;", "&amp;VLOOKUP(P1494,[1]Plan1!$B$2:$L$546,7,0)&amp;", "&amp;VLOOKUP(P1494,[1]Plan1!$B$2:$L$546,8,0)&amp;", "&amp;VLOOKUP(P1494,[1]Plan1!$B$2:$L$546,9,0)&amp;", CEP "&amp;VLOOKUP(P1494,[1]Plan1!$B$2:$L$546,10,0)&amp;", "&amp;VLOOKUP(P1494,[1]Plan1!$B$2:$L$546,11,0)</f>
        <v>POLÍGONO IND NUEVO PUERTO S/ NR, PALOS DE LA FRONTERA APARTADO 159, 21080, , , , HUELVA, , CEP , ESPANHA</v>
      </c>
      <c r="G1494" s="92" t="s">
        <v>2657</v>
      </c>
      <c r="H1494" s="92" t="s">
        <v>1921</v>
      </c>
      <c r="I1494" s="101">
        <v>225734.36</v>
      </c>
      <c r="J1494" s="93"/>
      <c r="K1494" s="94">
        <v>41331</v>
      </c>
      <c r="L1494" s="39">
        <v>1063654</v>
      </c>
      <c r="P1494" s="78">
        <v>4000</v>
      </c>
    </row>
    <row r="1495" spans="2:16" ht="13.5" customHeight="1" x14ac:dyDescent="0.2">
      <c r="B1495" s="100" t="s">
        <v>30</v>
      </c>
      <c r="C1495" s="92" t="s">
        <v>216</v>
      </c>
      <c r="D1495" s="78">
        <v>14315970000190</v>
      </c>
      <c r="E1495" s="92" t="str">
        <f t="shared" si="23"/>
        <v>14.315.970/0001-90</v>
      </c>
      <c r="F1495" s="99" t="str">
        <f>VLOOKUP(P1495,[1]Plan1!$B$2:$L$546,4,0)&amp;", "&amp;VLOOKUP(P1495,[1]Plan1!$B$2:$L$546,5,0)&amp;", "&amp;VLOOKUP(P1495,[1]Plan1!$B$2:$L$546,6,0)&amp;", "&amp;VLOOKUP(P1495,[1]Plan1!$B$2:$L$546,7,0)&amp;", "&amp;VLOOKUP(P1495,[1]Plan1!$B$2:$L$546,8,0)&amp;", "&amp;VLOOKUP(P1495,[1]Plan1!$B$2:$L$546,9,0)&amp;", CEP "&amp;VLOOKUP(P1495,[1]Plan1!$B$2:$L$546,10,0)&amp;", "&amp;VLOOKUP(P1495,[1]Plan1!$B$2:$L$546,11,0)</f>
        <v>R DARVIL JOSE CARON , 1060, , BONANCA SITIOS DE RECREIO , CAMPINA GRANDE DO SUL , PR, CEP 83.430-000 , BR</v>
      </c>
      <c r="G1495" s="92" t="s">
        <v>2655</v>
      </c>
      <c r="H1495" s="92" t="s">
        <v>1925</v>
      </c>
      <c r="I1495" s="101">
        <v>429</v>
      </c>
      <c r="J1495" s="93"/>
      <c r="K1495" s="94">
        <v>42129</v>
      </c>
      <c r="L1495" s="39">
        <v>1330806</v>
      </c>
      <c r="P1495" s="78">
        <v>14315970000190</v>
      </c>
    </row>
    <row r="1496" spans="2:16" ht="13.5" customHeight="1" x14ac:dyDescent="0.2">
      <c r="B1496" s="100" t="s">
        <v>30</v>
      </c>
      <c r="C1496" s="92" t="s">
        <v>216</v>
      </c>
      <c r="D1496" s="78">
        <v>14315970000190</v>
      </c>
      <c r="E1496" s="92" t="str">
        <f t="shared" si="23"/>
        <v>14.315.970/0001-90</v>
      </c>
      <c r="F1496" s="99" t="str">
        <f>VLOOKUP(P1496,[1]Plan1!$B$2:$L$546,4,0)&amp;", "&amp;VLOOKUP(P1496,[1]Plan1!$B$2:$L$546,5,0)&amp;", "&amp;VLOOKUP(P1496,[1]Plan1!$B$2:$L$546,6,0)&amp;", "&amp;VLOOKUP(P1496,[1]Plan1!$B$2:$L$546,7,0)&amp;", "&amp;VLOOKUP(P1496,[1]Plan1!$B$2:$L$546,8,0)&amp;", "&amp;VLOOKUP(P1496,[1]Plan1!$B$2:$L$546,9,0)&amp;", CEP "&amp;VLOOKUP(P1496,[1]Plan1!$B$2:$L$546,10,0)&amp;", "&amp;VLOOKUP(P1496,[1]Plan1!$B$2:$L$546,11,0)</f>
        <v>R DARVIL JOSE CARON , 1060, , BONANCA SITIOS DE RECREIO , CAMPINA GRANDE DO SUL , PR, CEP 83.430-000 , BR</v>
      </c>
      <c r="G1496" s="92" t="s">
        <v>2655</v>
      </c>
      <c r="H1496" s="92" t="s">
        <v>1926</v>
      </c>
      <c r="I1496" s="101">
        <v>429</v>
      </c>
      <c r="J1496" s="93"/>
      <c r="K1496" s="94">
        <v>42159</v>
      </c>
      <c r="L1496" s="39">
        <v>1330806</v>
      </c>
      <c r="P1496" s="78">
        <v>14315970000190</v>
      </c>
    </row>
    <row r="1497" spans="2:16" ht="13.5" customHeight="1" x14ac:dyDescent="0.2">
      <c r="B1497" s="100" t="s">
        <v>30</v>
      </c>
      <c r="C1497" s="92" t="s">
        <v>216</v>
      </c>
      <c r="D1497" s="78">
        <v>14315970000190</v>
      </c>
      <c r="E1497" s="92" t="str">
        <f t="shared" si="23"/>
        <v>14.315.970/0001-90</v>
      </c>
      <c r="F1497" s="99" t="str">
        <f>VLOOKUP(P1497,[1]Plan1!$B$2:$L$546,4,0)&amp;", "&amp;VLOOKUP(P1497,[1]Plan1!$B$2:$L$546,5,0)&amp;", "&amp;VLOOKUP(P1497,[1]Plan1!$B$2:$L$546,6,0)&amp;", "&amp;VLOOKUP(P1497,[1]Plan1!$B$2:$L$546,7,0)&amp;", "&amp;VLOOKUP(P1497,[1]Plan1!$B$2:$L$546,8,0)&amp;", "&amp;VLOOKUP(P1497,[1]Plan1!$B$2:$L$546,9,0)&amp;", CEP "&amp;VLOOKUP(P1497,[1]Plan1!$B$2:$L$546,10,0)&amp;", "&amp;VLOOKUP(P1497,[1]Plan1!$B$2:$L$546,11,0)</f>
        <v>R DARVIL JOSE CARON , 1060, , BONANCA SITIOS DE RECREIO , CAMPINA GRANDE DO SUL , PR, CEP 83.430-000 , BR</v>
      </c>
      <c r="G1497" s="92" t="s">
        <v>2655</v>
      </c>
      <c r="H1497" s="92" t="s">
        <v>1927</v>
      </c>
      <c r="I1497" s="101">
        <v>130</v>
      </c>
      <c r="J1497" s="93"/>
      <c r="K1497" s="94">
        <v>42126</v>
      </c>
      <c r="L1497" s="39">
        <v>1354867</v>
      </c>
      <c r="P1497" s="78">
        <v>14315970000190</v>
      </c>
    </row>
    <row r="1498" spans="2:16" ht="13.5" customHeight="1" x14ac:dyDescent="0.2">
      <c r="B1498" s="100" t="s">
        <v>30</v>
      </c>
      <c r="C1498" s="92" t="s">
        <v>55</v>
      </c>
      <c r="D1498" s="78">
        <v>8892552000163</v>
      </c>
      <c r="E1498" s="92" t="str">
        <f t="shared" si="23"/>
        <v>08.892.552/0001-63</v>
      </c>
      <c r="F1498" s="99" t="str">
        <f>VLOOKUP(P1498,[1]Plan1!$B$2:$L$546,4,0)&amp;", "&amp;VLOOKUP(P1498,[1]Plan1!$B$2:$L$546,5,0)&amp;", "&amp;VLOOKUP(P1498,[1]Plan1!$B$2:$L$546,6,0)&amp;", "&amp;VLOOKUP(P1498,[1]Plan1!$B$2:$L$546,7,0)&amp;", "&amp;VLOOKUP(P1498,[1]Plan1!$B$2:$L$546,8,0)&amp;", "&amp;VLOOKUP(P1498,[1]Plan1!$B$2:$L$546,9,0)&amp;", CEP "&amp;VLOOKUP(P1498,[1]Plan1!$B$2:$L$546,10,0)&amp;", "&amp;VLOOKUP(P1498,[1]Plan1!$B$2:$L$546,11,0)</f>
        <v>AV FREDERICO AUGUSTO RITTER , 1760, , DIST INDUSTRIAL, CACHOEIRINHA , RS, CEP 94930000, BR</v>
      </c>
      <c r="G1498" s="92" t="s">
        <v>2655</v>
      </c>
      <c r="H1498" s="92" t="s">
        <v>1928</v>
      </c>
      <c r="I1498" s="101">
        <v>4830.7299999999996</v>
      </c>
      <c r="J1498" s="93"/>
      <c r="K1498" s="94">
        <v>42045</v>
      </c>
      <c r="L1498" s="39">
        <v>1342126</v>
      </c>
      <c r="P1498" s="78">
        <v>8892552000163</v>
      </c>
    </row>
    <row r="1499" spans="2:16" ht="13.5" customHeight="1" x14ac:dyDescent="0.2">
      <c r="B1499" s="100" t="s">
        <v>30</v>
      </c>
      <c r="C1499" s="92" t="s">
        <v>55</v>
      </c>
      <c r="D1499" s="78">
        <v>8892552000163</v>
      </c>
      <c r="E1499" s="92" t="str">
        <f t="shared" si="23"/>
        <v>08.892.552/0001-63</v>
      </c>
      <c r="F1499" s="99" t="str">
        <f>VLOOKUP(P1499,[1]Plan1!$B$2:$L$546,4,0)&amp;", "&amp;VLOOKUP(P1499,[1]Plan1!$B$2:$L$546,5,0)&amp;", "&amp;VLOOKUP(P1499,[1]Plan1!$B$2:$L$546,6,0)&amp;", "&amp;VLOOKUP(P1499,[1]Plan1!$B$2:$L$546,7,0)&amp;", "&amp;VLOOKUP(P1499,[1]Plan1!$B$2:$L$546,8,0)&amp;", "&amp;VLOOKUP(P1499,[1]Plan1!$B$2:$L$546,9,0)&amp;", CEP "&amp;VLOOKUP(P1499,[1]Plan1!$B$2:$L$546,10,0)&amp;", "&amp;VLOOKUP(P1499,[1]Plan1!$B$2:$L$546,11,0)</f>
        <v>AV FREDERICO AUGUSTO RITTER , 1760, , DIST INDUSTRIAL, CACHOEIRINHA , RS, CEP 94930000, BR</v>
      </c>
      <c r="G1499" s="92" t="s">
        <v>2655</v>
      </c>
      <c r="H1499" s="92" t="s">
        <v>1929</v>
      </c>
      <c r="I1499" s="101">
        <v>4243.51</v>
      </c>
      <c r="J1499" s="93"/>
      <c r="K1499" s="94">
        <v>42060</v>
      </c>
      <c r="L1499" s="39">
        <v>1354995</v>
      </c>
      <c r="P1499" s="78">
        <v>8892552000163</v>
      </c>
    </row>
    <row r="1500" spans="2:16" ht="13.5" customHeight="1" x14ac:dyDescent="0.2">
      <c r="B1500" s="100" t="s">
        <v>30</v>
      </c>
      <c r="C1500" s="92" t="s">
        <v>55</v>
      </c>
      <c r="D1500" s="78">
        <v>8892552000163</v>
      </c>
      <c r="E1500" s="92" t="str">
        <f t="shared" si="23"/>
        <v>08.892.552/0001-63</v>
      </c>
      <c r="F1500" s="99" t="str">
        <f>VLOOKUP(P1500,[1]Plan1!$B$2:$L$546,4,0)&amp;", "&amp;VLOOKUP(P1500,[1]Plan1!$B$2:$L$546,5,0)&amp;", "&amp;VLOOKUP(P1500,[1]Plan1!$B$2:$L$546,6,0)&amp;", "&amp;VLOOKUP(P1500,[1]Plan1!$B$2:$L$546,7,0)&amp;", "&amp;VLOOKUP(P1500,[1]Plan1!$B$2:$L$546,8,0)&amp;", "&amp;VLOOKUP(P1500,[1]Plan1!$B$2:$L$546,9,0)&amp;", CEP "&amp;VLOOKUP(P1500,[1]Plan1!$B$2:$L$546,10,0)&amp;", "&amp;VLOOKUP(P1500,[1]Plan1!$B$2:$L$546,11,0)</f>
        <v>AV FREDERICO AUGUSTO RITTER , 1760, , DIST INDUSTRIAL, CACHOEIRINHA , RS, CEP 94930000, BR</v>
      </c>
      <c r="G1500" s="92" t="s">
        <v>2655</v>
      </c>
      <c r="H1500" s="92" t="s">
        <v>1930</v>
      </c>
      <c r="I1500" s="101">
        <v>2881.41</v>
      </c>
      <c r="J1500" s="93"/>
      <c r="K1500" s="94">
        <v>42114</v>
      </c>
      <c r="L1500" s="39">
        <v>1343207</v>
      </c>
      <c r="P1500" s="78">
        <v>8892552000163</v>
      </c>
    </row>
    <row r="1501" spans="2:16" ht="13.5" customHeight="1" x14ac:dyDescent="0.2">
      <c r="B1501" s="100" t="s">
        <v>30</v>
      </c>
      <c r="C1501" s="92" t="s">
        <v>55</v>
      </c>
      <c r="D1501" s="78">
        <v>8892552000163</v>
      </c>
      <c r="E1501" s="92" t="str">
        <f t="shared" si="23"/>
        <v>08.892.552/0001-63</v>
      </c>
      <c r="F1501" s="99" t="str">
        <f>VLOOKUP(P1501,[1]Plan1!$B$2:$L$546,4,0)&amp;", "&amp;VLOOKUP(P1501,[1]Plan1!$B$2:$L$546,5,0)&amp;", "&amp;VLOOKUP(P1501,[1]Plan1!$B$2:$L$546,6,0)&amp;", "&amp;VLOOKUP(P1501,[1]Plan1!$B$2:$L$546,7,0)&amp;", "&amp;VLOOKUP(P1501,[1]Plan1!$B$2:$L$546,8,0)&amp;", "&amp;VLOOKUP(P1501,[1]Plan1!$B$2:$L$546,9,0)&amp;", CEP "&amp;VLOOKUP(P1501,[1]Plan1!$B$2:$L$546,10,0)&amp;", "&amp;VLOOKUP(P1501,[1]Plan1!$B$2:$L$546,11,0)</f>
        <v>AV FREDERICO AUGUSTO RITTER , 1760, , DIST INDUSTRIAL, CACHOEIRINHA , RS, CEP 94930000, BR</v>
      </c>
      <c r="G1501" s="92" t="s">
        <v>2655</v>
      </c>
      <c r="H1501" s="92" t="s">
        <v>1931</v>
      </c>
      <c r="I1501" s="101">
        <v>5733.33</v>
      </c>
      <c r="J1501" s="93"/>
      <c r="K1501" s="94">
        <v>42093</v>
      </c>
      <c r="L1501" s="39">
        <v>1349085</v>
      </c>
      <c r="P1501" s="78">
        <v>8892552000163</v>
      </c>
    </row>
    <row r="1502" spans="2:16" ht="13.5" customHeight="1" x14ac:dyDescent="0.2">
      <c r="B1502" s="100" t="s">
        <v>30</v>
      </c>
      <c r="C1502" s="92" t="s">
        <v>55</v>
      </c>
      <c r="D1502" s="78">
        <v>8892552000163</v>
      </c>
      <c r="E1502" s="92" t="str">
        <f t="shared" si="23"/>
        <v>08.892.552/0001-63</v>
      </c>
      <c r="F1502" s="99" t="str">
        <f>VLOOKUP(P1502,[1]Plan1!$B$2:$L$546,4,0)&amp;", "&amp;VLOOKUP(P1502,[1]Plan1!$B$2:$L$546,5,0)&amp;", "&amp;VLOOKUP(P1502,[1]Plan1!$B$2:$L$546,6,0)&amp;", "&amp;VLOOKUP(P1502,[1]Plan1!$B$2:$L$546,7,0)&amp;", "&amp;VLOOKUP(P1502,[1]Plan1!$B$2:$L$546,8,0)&amp;", "&amp;VLOOKUP(P1502,[1]Plan1!$B$2:$L$546,9,0)&amp;", CEP "&amp;VLOOKUP(P1502,[1]Plan1!$B$2:$L$546,10,0)&amp;", "&amp;VLOOKUP(P1502,[1]Plan1!$B$2:$L$546,11,0)</f>
        <v>AV FREDERICO AUGUSTO RITTER , 1760, , DIST INDUSTRIAL, CACHOEIRINHA , RS, CEP 94930000, BR</v>
      </c>
      <c r="G1502" s="92" t="s">
        <v>2655</v>
      </c>
      <c r="H1502" s="92" t="s">
        <v>1932</v>
      </c>
      <c r="I1502" s="101">
        <v>3888.9</v>
      </c>
      <c r="J1502" s="93"/>
      <c r="K1502" s="94">
        <v>42129</v>
      </c>
      <c r="L1502" s="39">
        <v>1356977</v>
      </c>
      <c r="P1502" s="78">
        <v>8892552000163</v>
      </c>
    </row>
    <row r="1503" spans="2:16" ht="13.5" customHeight="1" x14ac:dyDescent="0.2">
      <c r="B1503" s="100" t="s">
        <v>30</v>
      </c>
      <c r="C1503" s="92" t="s">
        <v>217</v>
      </c>
      <c r="D1503" s="78">
        <v>51158939000110</v>
      </c>
      <c r="E1503" s="92" t="str">
        <f t="shared" si="23"/>
        <v>51.158.939/0001-10</v>
      </c>
      <c r="F1503" s="99" t="str">
        <f>VLOOKUP(P1503,[1]Plan1!$B$2:$L$546,4,0)&amp;", "&amp;VLOOKUP(P1503,[1]Plan1!$B$2:$L$546,5,0)&amp;", "&amp;VLOOKUP(P1503,[1]Plan1!$B$2:$L$546,6,0)&amp;", "&amp;VLOOKUP(P1503,[1]Plan1!$B$2:$L$546,7,0)&amp;", "&amp;VLOOKUP(P1503,[1]Plan1!$B$2:$L$546,8,0)&amp;", "&amp;VLOOKUP(P1503,[1]Plan1!$B$2:$L$546,9,0)&amp;", CEP "&amp;VLOOKUP(P1503,[1]Plan1!$B$2:$L$546,10,0)&amp;", "&amp;VLOOKUP(P1503,[1]Plan1!$B$2:$L$546,11,0)</f>
        <v>, , , , , , CEP , BR</v>
      </c>
      <c r="G1503" s="92" t="s">
        <v>2655</v>
      </c>
      <c r="H1503" s="92" t="s">
        <v>1933</v>
      </c>
      <c r="I1503" s="101">
        <v>51.27</v>
      </c>
      <c r="J1503" s="93"/>
      <c r="K1503" s="94">
        <v>41828</v>
      </c>
      <c r="L1503" s="39">
        <v>1355428</v>
      </c>
      <c r="P1503" s="78">
        <v>51158939000110</v>
      </c>
    </row>
    <row r="1504" spans="2:16" ht="13.5" customHeight="1" x14ac:dyDescent="0.2">
      <c r="B1504" s="100" t="s">
        <v>30</v>
      </c>
      <c r="C1504" s="92" t="s">
        <v>217</v>
      </c>
      <c r="D1504" s="78">
        <v>51158939000110</v>
      </c>
      <c r="E1504" s="92" t="str">
        <f t="shared" si="23"/>
        <v>51.158.939/0001-10</v>
      </c>
      <c r="F1504" s="99" t="str">
        <f>VLOOKUP(P1504,[1]Plan1!$B$2:$L$546,4,0)&amp;", "&amp;VLOOKUP(P1504,[1]Plan1!$B$2:$L$546,5,0)&amp;", "&amp;VLOOKUP(P1504,[1]Plan1!$B$2:$L$546,6,0)&amp;", "&amp;VLOOKUP(P1504,[1]Plan1!$B$2:$L$546,7,0)&amp;", "&amp;VLOOKUP(P1504,[1]Plan1!$B$2:$L$546,8,0)&amp;", "&amp;VLOOKUP(P1504,[1]Plan1!$B$2:$L$546,9,0)&amp;", CEP "&amp;VLOOKUP(P1504,[1]Plan1!$B$2:$L$546,10,0)&amp;", "&amp;VLOOKUP(P1504,[1]Plan1!$B$2:$L$546,11,0)</f>
        <v>, , , , , , CEP , BR</v>
      </c>
      <c r="G1504" s="92" t="s">
        <v>2655</v>
      </c>
      <c r="H1504" s="92" t="s">
        <v>1934</v>
      </c>
      <c r="I1504" s="101">
        <v>39.53</v>
      </c>
      <c r="J1504" s="93"/>
      <c r="K1504" s="94">
        <v>41981</v>
      </c>
      <c r="L1504" s="39">
        <v>1355429</v>
      </c>
      <c r="P1504" s="78">
        <v>51158939000110</v>
      </c>
    </row>
    <row r="1505" spans="2:16" ht="13.5" customHeight="1" x14ac:dyDescent="0.2">
      <c r="B1505" s="100" t="s">
        <v>30</v>
      </c>
      <c r="C1505" s="92" t="s">
        <v>218</v>
      </c>
      <c r="D1505" s="78">
        <v>94478518000189</v>
      </c>
      <c r="E1505" s="92" t="str">
        <f t="shared" si="23"/>
        <v>94.478.518/0001-89</v>
      </c>
      <c r="F1505" s="99" t="str">
        <f>VLOOKUP(P1505,[1]Plan1!$B$2:$L$546,4,0)&amp;", "&amp;VLOOKUP(P1505,[1]Plan1!$B$2:$L$546,5,0)&amp;", "&amp;VLOOKUP(P1505,[1]Plan1!$B$2:$L$546,6,0)&amp;", "&amp;VLOOKUP(P1505,[1]Plan1!$B$2:$L$546,7,0)&amp;", "&amp;VLOOKUP(P1505,[1]Plan1!$B$2:$L$546,8,0)&amp;", "&amp;VLOOKUP(P1505,[1]Plan1!$B$2:$L$546,9,0)&amp;", CEP "&amp;VLOOKUP(P1505,[1]Plan1!$B$2:$L$546,10,0)&amp;", "&amp;VLOOKUP(P1505,[1]Plan1!$B$2:$L$546,11,0)</f>
        <v>R MALOHA HAUSSEN , 465 , SALA 01, CITY, CACHOEIRINHA, RS, CEP 94.910-001, BR</v>
      </c>
      <c r="G1505" s="92" t="s">
        <v>2655</v>
      </c>
      <c r="H1505" s="92" t="s">
        <v>1935</v>
      </c>
      <c r="I1505" s="101">
        <v>149</v>
      </c>
      <c r="J1505" s="93"/>
      <c r="K1505" s="94">
        <v>42074</v>
      </c>
      <c r="L1505" s="39">
        <v>1342137</v>
      </c>
      <c r="P1505" s="78">
        <v>94478518000189</v>
      </c>
    </row>
    <row r="1506" spans="2:16" ht="13.5" customHeight="1" x14ac:dyDescent="0.2">
      <c r="B1506" s="100" t="s">
        <v>30</v>
      </c>
      <c r="C1506" s="92" t="s">
        <v>219</v>
      </c>
      <c r="D1506" s="78">
        <v>212675000102</v>
      </c>
      <c r="E1506" s="92" t="str">
        <f t="shared" si="23"/>
        <v>00.212.675/0001-02</v>
      </c>
      <c r="F1506" s="99" t="str">
        <f>VLOOKUP(P1506,[1]Plan1!$B$2:$L$546,4,0)&amp;", "&amp;VLOOKUP(P1506,[1]Plan1!$B$2:$L$546,5,0)&amp;", "&amp;VLOOKUP(P1506,[1]Plan1!$B$2:$L$546,6,0)&amp;", "&amp;VLOOKUP(P1506,[1]Plan1!$B$2:$L$546,7,0)&amp;", "&amp;VLOOKUP(P1506,[1]Plan1!$B$2:$L$546,8,0)&amp;", "&amp;VLOOKUP(P1506,[1]Plan1!$B$2:$L$546,9,0)&amp;", CEP "&amp;VLOOKUP(P1506,[1]Plan1!$B$2:$L$546,10,0)&amp;", "&amp;VLOOKUP(P1506,[1]Plan1!$B$2:$L$546,11,0)</f>
        <v>AV SAO PEDRO , 924, , SAO GERALDO , PORTO ALEGRE, RS, CEP 90.230-123 , BR</v>
      </c>
      <c r="G1506" s="92" t="s">
        <v>2655</v>
      </c>
      <c r="H1506" s="92" t="s">
        <v>1936</v>
      </c>
      <c r="I1506" s="101">
        <v>1071.08</v>
      </c>
      <c r="J1506" s="93"/>
      <c r="K1506" s="94">
        <v>41996</v>
      </c>
      <c r="L1506" s="39">
        <v>1306512</v>
      </c>
      <c r="P1506" s="78">
        <v>212675000102</v>
      </c>
    </row>
    <row r="1507" spans="2:16" ht="13.5" customHeight="1" x14ac:dyDescent="0.2">
      <c r="B1507" s="100" t="s">
        <v>30</v>
      </c>
      <c r="C1507" s="92" t="s">
        <v>219</v>
      </c>
      <c r="D1507" s="78">
        <v>212675000102</v>
      </c>
      <c r="E1507" s="92" t="str">
        <f t="shared" si="23"/>
        <v>00.212.675/0001-02</v>
      </c>
      <c r="F1507" s="99" t="str">
        <f>VLOOKUP(P1507,[1]Plan1!$B$2:$L$546,4,0)&amp;", "&amp;VLOOKUP(P1507,[1]Plan1!$B$2:$L$546,5,0)&amp;", "&amp;VLOOKUP(P1507,[1]Plan1!$B$2:$L$546,6,0)&amp;", "&amp;VLOOKUP(P1507,[1]Plan1!$B$2:$L$546,7,0)&amp;", "&amp;VLOOKUP(P1507,[1]Plan1!$B$2:$L$546,8,0)&amp;", "&amp;VLOOKUP(P1507,[1]Plan1!$B$2:$L$546,9,0)&amp;", CEP "&amp;VLOOKUP(P1507,[1]Plan1!$B$2:$L$546,10,0)&amp;", "&amp;VLOOKUP(P1507,[1]Plan1!$B$2:$L$546,11,0)</f>
        <v>AV SAO PEDRO , 924, , SAO GERALDO , PORTO ALEGRE, RS, CEP 90.230-123 , BR</v>
      </c>
      <c r="G1507" s="92" t="s">
        <v>2655</v>
      </c>
      <c r="H1507" s="92" t="s">
        <v>1937</v>
      </c>
      <c r="I1507" s="101">
        <v>1071.08</v>
      </c>
      <c r="J1507" s="93"/>
      <c r="K1507" s="94">
        <v>42060</v>
      </c>
      <c r="L1507" s="39">
        <v>1306512</v>
      </c>
      <c r="P1507" s="78">
        <v>212675000102</v>
      </c>
    </row>
    <row r="1508" spans="2:16" ht="13.5" customHeight="1" x14ac:dyDescent="0.2">
      <c r="B1508" s="100" t="s">
        <v>30</v>
      </c>
      <c r="C1508" s="92" t="s">
        <v>219</v>
      </c>
      <c r="D1508" s="78">
        <v>212675000102</v>
      </c>
      <c r="E1508" s="92" t="str">
        <f t="shared" si="23"/>
        <v>00.212.675/0001-02</v>
      </c>
      <c r="F1508" s="99" t="str">
        <f>VLOOKUP(P1508,[1]Plan1!$B$2:$L$546,4,0)&amp;", "&amp;VLOOKUP(P1508,[1]Plan1!$B$2:$L$546,5,0)&amp;", "&amp;VLOOKUP(P1508,[1]Plan1!$B$2:$L$546,6,0)&amp;", "&amp;VLOOKUP(P1508,[1]Plan1!$B$2:$L$546,7,0)&amp;", "&amp;VLOOKUP(P1508,[1]Plan1!$B$2:$L$546,8,0)&amp;", "&amp;VLOOKUP(P1508,[1]Plan1!$B$2:$L$546,9,0)&amp;", CEP "&amp;VLOOKUP(P1508,[1]Plan1!$B$2:$L$546,10,0)&amp;", "&amp;VLOOKUP(P1508,[1]Plan1!$B$2:$L$546,11,0)</f>
        <v>AV SAO PEDRO , 924, , SAO GERALDO , PORTO ALEGRE, RS, CEP 90.230-123 , BR</v>
      </c>
      <c r="G1508" s="92" t="s">
        <v>2655</v>
      </c>
      <c r="H1508" s="92" t="s">
        <v>1938</v>
      </c>
      <c r="I1508" s="101">
        <v>1454.73</v>
      </c>
      <c r="J1508" s="93"/>
      <c r="K1508" s="94">
        <v>42020</v>
      </c>
      <c r="L1508" s="39">
        <v>1332733</v>
      </c>
      <c r="P1508" s="78">
        <v>212675000102</v>
      </c>
    </row>
    <row r="1509" spans="2:16" ht="13.5" customHeight="1" x14ac:dyDescent="0.2">
      <c r="B1509" s="100" t="s">
        <v>30</v>
      </c>
      <c r="C1509" s="92" t="s">
        <v>219</v>
      </c>
      <c r="D1509" s="78">
        <v>212675000366</v>
      </c>
      <c r="E1509" s="92" t="str">
        <f t="shared" si="23"/>
        <v>00.212.675/0003-66</v>
      </c>
      <c r="F1509" s="99" t="str">
        <f>VLOOKUP(P1509,[1]Plan1!$B$2:$L$546,4,0)&amp;", "&amp;VLOOKUP(P1509,[1]Plan1!$B$2:$L$546,5,0)&amp;", "&amp;VLOOKUP(P1509,[1]Plan1!$B$2:$L$546,6,0)&amp;", "&amp;VLOOKUP(P1509,[1]Plan1!$B$2:$L$546,7,0)&amp;", "&amp;VLOOKUP(P1509,[1]Plan1!$B$2:$L$546,8,0)&amp;", "&amp;VLOOKUP(P1509,[1]Plan1!$B$2:$L$546,9,0)&amp;", CEP "&amp;VLOOKUP(P1509,[1]Plan1!$B$2:$L$546,10,0)&amp;", "&amp;VLOOKUP(P1509,[1]Plan1!$B$2:$L$546,11,0)</f>
        <v>AV DOS ESTADOS , 747, , SAO JOAO , PORTO ALEGRE , RS, CEP 90200-000, BR</v>
      </c>
      <c r="G1509" s="92" t="s">
        <v>2655</v>
      </c>
      <c r="H1509" s="92" t="s">
        <v>1939</v>
      </c>
      <c r="I1509" s="101">
        <v>576.91999999999996</v>
      </c>
      <c r="J1509" s="93"/>
      <c r="K1509" s="94">
        <v>42073</v>
      </c>
      <c r="L1509" s="39">
        <v>1332529</v>
      </c>
      <c r="P1509" s="78">
        <v>212675000366</v>
      </c>
    </row>
    <row r="1510" spans="2:16" ht="13.5" customHeight="1" x14ac:dyDescent="0.2">
      <c r="B1510" s="100" t="s">
        <v>30</v>
      </c>
      <c r="C1510" s="92" t="s">
        <v>219</v>
      </c>
      <c r="D1510" s="78">
        <v>212675000366</v>
      </c>
      <c r="E1510" s="92" t="str">
        <f t="shared" si="23"/>
        <v>00.212.675/0003-66</v>
      </c>
      <c r="F1510" s="99" t="str">
        <f>VLOOKUP(P1510,[1]Plan1!$B$2:$L$546,4,0)&amp;", "&amp;VLOOKUP(P1510,[1]Plan1!$B$2:$L$546,5,0)&amp;", "&amp;VLOOKUP(P1510,[1]Plan1!$B$2:$L$546,6,0)&amp;", "&amp;VLOOKUP(P1510,[1]Plan1!$B$2:$L$546,7,0)&amp;", "&amp;VLOOKUP(P1510,[1]Plan1!$B$2:$L$546,8,0)&amp;", "&amp;VLOOKUP(P1510,[1]Plan1!$B$2:$L$546,9,0)&amp;", CEP "&amp;VLOOKUP(P1510,[1]Plan1!$B$2:$L$546,10,0)&amp;", "&amp;VLOOKUP(P1510,[1]Plan1!$B$2:$L$546,11,0)</f>
        <v>AV DOS ESTADOS , 747, , SAO JOAO , PORTO ALEGRE , RS, CEP 90200-000, BR</v>
      </c>
      <c r="G1510" s="92" t="s">
        <v>2655</v>
      </c>
      <c r="H1510" s="92" t="s">
        <v>1940</v>
      </c>
      <c r="I1510" s="101">
        <v>576.91</v>
      </c>
      <c r="J1510" s="93"/>
      <c r="K1510" s="94">
        <v>42101</v>
      </c>
      <c r="L1510" s="39">
        <v>1332529</v>
      </c>
      <c r="P1510" s="78">
        <v>212675000366</v>
      </c>
    </row>
    <row r="1511" spans="2:16" ht="13.5" customHeight="1" x14ac:dyDescent="0.2">
      <c r="B1511" s="100" t="s">
        <v>30</v>
      </c>
      <c r="C1511" s="92" t="s">
        <v>220</v>
      </c>
      <c r="D1511" s="78">
        <v>90423252000116</v>
      </c>
      <c r="E1511" s="92" t="str">
        <f t="shared" si="23"/>
        <v>90.423.252/0001-16</v>
      </c>
      <c r="F1511" s="99" t="str">
        <f>VLOOKUP(P1511,[1]Plan1!$B$2:$L$546,4,0)&amp;", "&amp;VLOOKUP(P1511,[1]Plan1!$B$2:$L$546,5,0)&amp;", "&amp;VLOOKUP(P1511,[1]Plan1!$B$2:$L$546,6,0)&amp;", "&amp;VLOOKUP(P1511,[1]Plan1!$B$2:$L$546,7,0)&amp;", "&amp;VLOOKUP(P1511,[1]Plan1!$B$2:$L$546,8,0)&amp;", "&amp;VLOOKUP(P1511,[1]Plan1!$B$2:$L$546,9,0)&amp;", CEP "&amp;VLOOKUP(P1511,[1]Plan1!$B$2:$L$546,10,0)&amp;", "&amp;VLOOKUP(P1511,[1]Plan1!$B$2:$L$546,11,0)</f>
        <v>R JOSE LUTZEMBERGER , 320, , ANCHIETA , PORTO ALEGRE , RS, CEP 90.200-140 , BR</v>
      </c>
      <c r="G1511" s="92" t="s">
        <v>2655</v>
      </c>
      <c r="H1511" s="92" t="s">
        <v>1941</v>
      </c>
      <c r="I1511" s="101">
        <v>445.05</v>
      </c>
      <c r="J1511" s="93"/>
      <c r="K1511" s="94">
        <v>41355</v>
      </c>
      <c r="L1511" s="39">
        <v>1089821</v>
      </c>
      <c r="P1511" s="78">
        <v>90423252000116</v>
      </c>
    </row>
    <row r="1512" spans="2:16" ht="13.5" customHeight="1" x14ac:dyDescent="0.2">
      <c r="B1512" s="100" t="s">
        <v>30</v>
      </c>
      <c r="C1512" s="92" t="s">
        <v>221</v>
      </c>
      <c r="D1512" s="78">
        <v>2157205000100</v>
      </c>
      <c r="E1512" s="92" t="str">
        <f t="shared" si="23"/>
        <v>02.157.205/0001-00</v>
      </c>
      <c r="F1512" s="99" t="str">
        <f>VLOOKUP(P1512,[1]Plan1!$B$2:$L$546,4,0)&amp;", "&amp;VLOOKUP(P1512,[1]Plan1!$B$2:$L$546,5,0)&amp;", "&amp;VLOOKUP(P1512,[1]Plan1!$B$2:$L$546,6,0)&amp;", "&amp;VLOOKUP(P1512,[1]Plan1!$B$2:$L$546,7,0)&amp;", "&amp;VLOOKUP(P1512,[1]Plan1!$B$2:$L$546,8,0)&amp;", "&amp;VLOOKUP(P1512,[1]Plan1!$B$2:$L$546,9,0)&amp;", CEP "&amp;VLOOKUP(P1512,[1]Plan1!$B$2:$L$546,10,0)&amp;", "&amp;VLOOKUP(P1512,[1]Plan1!$B$2:$L$546,11,0)</f>
        <v>R ENGENHEIRO JOAO LUDERITZ , 478, , SARANDI , PORTO ALEGRE , RS, CEP 91.130-050 , BR</v>
      </c>
      <c r="G1512" s="92" t="s">
        <v>2655</v>
      </c>
      <c r="H1512" s="92" t="s">
        <v>1942</v>
      </c>
      <c r="I1512" s="101">
        <v>42</v>
      </c>
      <c r="J1512" s="93"/>
      <c r="K1512" s="94">
        <v>42092</v>
      </c>
      <c r="L1512" s="39">
        <v>1355437</v>
      </c>
      <c r="P1512" s="78">
        <v>2157205000100</v>
      </c>
    </row>
    <row r="1513" spans="2:16" ht="13.5" customHeight="1" x14ac:dyDescent="0.2">
      <c r="B1513" s="100" t="s">
        <v>30</v>
      </c>
      <c r="C1513" s="92" t="s">
        <v>221</v>
      </c>
      <c r="D1513" s="78">
        <v>2157205000100</v>
      </c>
      <c r="E1513" s="92" t="str">
        <f t="shared" si="23"/>
        <v>02.157.205/0001-00</v>
      </c>
      <c r="F1513" s="99" t="str">
        <f>VLOOKUP(P1513,[1]Plan1!$B$2:$L$546,4,0)&amp;", "&amp;VLOOKUP(P1513,[1]Plan1!$B$2:$L$546,5,0)&amp;", "&amp;VLOOKUP(P1513,[1]Plan1!$B$2:$L$546,6,0)&amp;", "&amp;VLOOKUP(P1513,[1]Plan1!$B$2:$L$546,7,0)&amp;", "&amp;VLOOKUP(P1513,[1]Plan1!$B$2:$L$546,8,0)&amp;", "&amp;VLOOKUP(P1513,[1]Plan1!$B$2:$L$546,9,0)&amp;", CEP "&amp;VLOOKUP(P1513,[1]Plan1!$B$2:$L$546,10,0)&amp;", "&amp;VLOOKUP(P1513,[1]Plan1!$B$2:$L$546,11,0)</f>
        <v>R ENGENHEIRO JOAO LUDERITZ , 478, , SARANDI , PORTO ALEGRE , RS, CEP 91.130-050 , BR</v>
      </c>
      <c r="G1513" s="92" t="s">
        <v>2655</v>
      </c>
      <c r="H1513" s="92" t="s">
        <v>1943</v>
      </c>
      <c r="I1513" s="101">
        <v>42</v>
      </c>
      <c r="J1513" s="93"/>
      <c r="K1513" s="94">
        <v>41992</v>
      </c>
      <c r="L1513" s="39">
        <v>1317434</v>
      </c>
      <c r="P1513" s="78">
        <v>2157205000100</v>
      </c>
    </row>
    <row r="1514" spans="2:16" ht="13.5" customHeight="1" x14ac:dyDescent="0.2">
      <c r="B1514" s="100" t="s">
        <v>30</v>
      </c>
      <c r="C1514" s="92" t="s">
        <v>221</v>
      </c>
      <c r="D1514" s="78">
        <v>2157205000100</v>
      </c>
      <c r="E1514" s="92" t="str">
        <f t="shared" si="23"/>
        <v>02.157.205/0001-00</v>
      </c>
      <c r="F1514" s="99" t="str">
        <f>VLOOKUP(P1514,[1]Plan1!$B$2:$L$546,4,0)&amp;", "&amp;VLOOKUP(P1514,[1]Plan1!$B$2:$L$546,5,0)&amp;", "&amp;VLOOKUP(P1514,[1]Plan1!$B$2:$L$546,6,0)&amp;", "&amp;VLOOKUP(P1514,[1]Plan1!$B$2:$L$546,7,0)&amp;", "&amp;VLOOKUP(P1514,[1]Plan1!$B$2:$L$546,8,0)&amp;", "&amp;VLOOKUP(P1514,[1]Plan1!$B$2:$L$546,9,0)&amp;", CEP "&amp;VLOOKUP(P1514,[1]Plan1!$B$2:$L$546,10,0)&amp;", "&amp;VLOOKUP(P1514,[1]Plan1!$B$2:$L$546,11,0)</f>
        <v>R ENGENHEIRO JOAO LUDERITZ , 478, , SARANDI , PORTO ALEGRE , RS, CEP 91.130-050 , BR</v>
      </c>
      <c r="G1514" s="92" t="s">
        <v>2655</v>
      </c>
      <c r="H1514" s="92" t="s">
        <v>1944</v>
      </c>
      <c r="I1514" s="101">
        <v>42</v>
      </c>
      <c r="J1514" s="93"/>
      <c r="K1514" s="94">
        <v>42060</v>
      </c>
      <c r="L1514" s="39">
        <v>1323812</v>
      </c>
      <c r="P1514" s="78">
        <v>2157205000100</v>
      </c>
    </row>
    <row r="1515" spans="2:16" ht="13.5" customHeight="1" x14ac:dyDescent="0.2">
      <c r="B1515" s="100" t="s">
        <v>30</v>
      </c>
      <c r="C1515" s="92" t="s">
        <v>221</v>
      </c>
      <c r="D1515" s="78">
        <v>2157205000100</v>
      </c>
      <c r="E1515" s="92" t="str">
        <f t="shared" si="23"/>
        <v>02.157.205/0001-00</v>
      </c>
      <c r="F1515" s="99" t="str">
        <f>VLOOKUP(P1515,[1]Plan1!$B$2:$L$546,4,0)&amp;", "&amp;VLOOKUP(P1515,[1]Plan1!$B$2:$L$546,5,0)&amp;", "&amp;VLOOKUP(P1515,[1]Plan1!$B$2:$L$546,6,0)&amp;", "&amp;VLOOKUP(P1515,[1]Plan1!$B$2:$L$546,7,0)&amp;", "&amp;VLOOKUP(P1515,[1]Plan1!$B$2:$L$546,8,0)&amp;", "&amp;VLOOKUP(P1515,[1]Plan1!$B$2:$L$546,9,0)&amp;", CEP "&amp;VLOOKUP(P1515,[1]Plan1!$B$2:$L$546,10,0)&amp;", "&amp;VLOOKUP(P1515,[1]Plan1!$B$2:$L$546,11,0)</f>
        <v>R ENGENHEIRO JOAO LUDERITZ , 478, , SARANDI , PORTO ALEGRE , RS, CEP 91.130-050 , BR</v>
      </c>
      <c r="G1515" s="92" t="s">
        <v>2655</v>
      </c>
      <c r="H1515" s="92" t="s">
        <v>1945</v>
      </c>
      <c r="I1515" s="101">
        <v>42</v>
      </c>
      <c r="J1515" s="93"/>
      <c r="K1515" s="94">
        <v>42063</v>
      </c>
      <c r="L1515" s="39">
        <v>1334678</v>
      </c>
      <c r="P1515" s="78">
        <v>2157205000100</v>
      </c>
    </row>
    <row r="1516" spans="2:16" ht="13.5" customHeight="1" x14ac:dyDescent="0.2">
      <c r="B1516" s="100" t="s">
        <v>30</v>
      </c>
      <c r="C1516" s="92" t="s">
        <v>221</v>
      </c>
      <c r="D1516" s="78">
        <v>2157205000100</v>
      </c>
      <c r="E1516" s="92" t="str">
        <f t="shared" si="23"/>
        <v>02.157.205/0001-00</v>
      </c>
      <c r="F1516" s="99" t="str">
        <f>VLOOKUP(P1516,[1]Plan1!$B$2:$L$546,4,0)&amp;", "&amp;VLOOKUP(P1516,[1]Plan1!$B$2:$L$546,5,0)&amp;", "&amp;VLOOKUP(P1516,[1]Plan1!$B$2:$L$546,6,0)&amp;", "&amp;VLOOKUP(P1516,[1]Plan1!$B$2:$L$546,7,0)&amp;", "&amp;VLOOKUP(P1516,[1]Plan1!$B$2:$L$546,8,0)&amp;", "&amp;VLOOKUP(P1516,[1]Plan1!$B$2:$L$546,9,0)&amp;", CEP "&amp;VLOOKUP(P1516,[1]Plan1!$B$2:$L$546,10,0)&amp;", "&amp;VLOOKUP(P1516,[1]Plan1!$B$2:$L$546,11,0)</f>
        <v>R ENGENHEIRO JOAO LUDERITZ , 478, , SARANDI , PORTO ALEGRE , RS, CEP 91.130-050 , BR</v>
      </c>
      <c r="G1516" s="92" t="s">
        <v>2655</v>
      </c>
      <c r="H1516" s="92" t="s">
        <v>1946</v>
      </c>
      <c r="I1516" s="101">
        <v>42</v>
      </c>
      <c r="J1516" s="93"/>
      <c r="K1516" s="94">
        <v>42096</v>
      </c>
      <c r="L1516" s="39">
        <v>1350104</v>
      </c>
      <c r="P1516" s="78">
        <v>2157205000100</v>
      </c>
    </row>
    <row r="1517" spans="2:16" ht="13.5" customHeight="1" x14ac:dyDescent="0.2">
      <c r="B1517" s="100" t="s">
        <v>30</v>
      </c>
      <c r="C1517" s="92" t="s">
        <v>221</v>
      </c>
      <c r="D1517" s="78">
        <v>2157205000100</v>
      </c>
      <c r="E1517" s="92" t="str">
        <f t="shared" si="23"/>
        <v>02.157.205/0001-00</v>
      </c>
      <c r="F1517" s="99" t="str">
        <f>VLOOKUP(P1517,[1]Plan1!$B$2:$L$546,4,0)&amp;", "&amp;VLOOKUP(P1517,[1]Plan1!$B$2:$L$546,5,0)&amp;", "&amp;VLOOKUP(P1517,[1]Plan1!$B$2:$L$546,6,0)&amp;", "&amp;VLOOKUP(P1517,[1]Plan1!$B$2:$L$546,7,0)&amp;", "&amp;VLOOKUP(P1517,[1]Plan1!$B$2:$L$546,8,0)&amp;", "&amp;VLOOKUP(P1517,[1]Plan1!$B$2:$L$546,9,0)&amp;", CEP "&amp;VLOOKUP(P1517,[1]Plan1!$B$2:$L$546,10,0)&amp;", "&amp;VLOOKUP(P1517,[1]Plan1!$B$2:$L$546,11,0)</f>
        <v>R ENGENHEIRO JOAO LUDERITZ , 478, , SARANDI , PORTO ALEGRE , RS, CEP 91.130-050 , BR</v>
      </c>
      <c r="G1517" s="92" t="s">
        <v>2655</v>
      </c>
      <c r="H1517" s="92" t="s">
        <v>1947</v>
      </c>
      <c r="I1517" s="101">
        <v>42</v>
      </c>
      <c r="J1517" s="93"/>
      <c r="K1517" s="94">
        <v>42124</v>
      </c>
      <c r="L1517" s="39">
        <v>1354579</v>
      </c>
      <c r="P1517" s="78">
        <v>2157205000100</v>
      </c>
    </row>
    <row r="1518" spans="2:16" ht="13.5" customHeight="1" x14ac:dyDescent="0.2">
      <c r="B1518" s="100" t="s">
        <v>30</v>
      </c>
      <c r="C1518" s="92" t="s">
        <v>222</v>
      </c>
      <c r="D1518" s="78">
        <v>89549109000196</v>
      </c>
      <c r="E1518" s="92" t="str">
        <f t="shared" si="23"/>
        <v>89.549.109/0001-96</v>
      </c>
      <c r="F1518" s="99" t="str">
        <f>VLOOKUP(P1518,[1]Plan1!$B$2:$L$546,4,0)&amp;", "&amp;VLOOKUP(P1518,[1]Plan1!$B$2:$L$546,5,0)&amp;", "&amp;VLOOKUP(P1518,[1]Plan1!$B$2:$L$546,6,0)&amp;", "&amp;VLOOKUP(P1518,[1]Plan1!$B$2:$L$546,7,0)&amp;", "&amp;VLOOKUP(P1518,[1]Plan1!$B$2:$L$546,8,0)&amp;", "&amp;VLOOKUP(P1518,[1]Plan1!$B$2:$L$546,9,0)&amp;", CEP "&amp;VLOOKUP(P1518,[1]Plan1!$B$2:$L$546,10,0)&amp;", "&amp;VLOOKUP(P1518,[1]Plan1!$B$2:$L$546,11,0)</f>
        <v>AV PRINCESA ISABEL , 407, , SEDE , CACHOEIRINHA , RS, CEP 94.940-000 , br</v>
      </c>
      <c r="G1518" s="92" t="s">
        <v>2655</v>
      </c>
      <c r="H1518" s="92" t="s">
        <v>1948</v>
      </c>
      <c r="I1518" s="101">
        <v>389.4</v>
      </c>
      <c r="J1518" s="93"/>
      <c r="K1518" s="94">
        <v>41989</v>
      </c>
      <c r="L1518" s="39">
        <v>1301574</v>
      </c>
      <c r="P1518" s="78">
        <v>89549109000196</v>
      </c>
    </row>
    <row r="1519" spans="2:16" ht="13.5" customHeight="1" x14ac:dyDescent="0.2">
      <c r="B1519" s="100" t="s">
        <v>30</v>
      </c>
      <c r="C1519" s="92" t="s">
        <v>222</v>
      </c>
      <c r="D1519" s="78">
        <v>89549109000196</v>
      </c>
      <c r="E1519" s="92" t="str">
        <f t="shared" si="23"/>
        <v>89.549.109/0001-96</v>
      </c>
      <c r="F1519" s="99" t="str">
        <f>VLOOKUP(P1519,[1]Plan1!$B$2:$L$546,4,0)&amp;", "&amp;VLOOKUP(P1519,[1]Plan1!$B$2:$L$546,5,0)&amp;", "&amp;VLOOKUP(P1519,[1]Plan1!$B$2:$L$546,6,0)&amp;", "&amp;VLOOKUP(P1519,[1]Plan1!$B$2:$L$546,7,0)&amp;", "&amp;VLOOKUP(P1519,[1]Plan1!$B$2:$L$546,8,0)&amp;", "&amp;VLOOKUP(P1519,[1]Plan1!$B$2:$L$546,9,0)&amp;", CEP "&amp;VLOOKUP(P1519,[1]Plan1!$B$2:$L$546,10,0)&amp;", "&amp;VLOOKUP(P1519,[1]Plan1!$B$2:$L$546,11,0)</f>
        <v>AV PRINCESA ISABEL , 407, , SEDE , CACHOEIRINHA , RS, CEP 94.940-000 , br</v>
      </c>
      <c r="G1519" s="92" t="s">
        <v>2655</v>
      </c>
      <c r="H1519" s="92" t="s">
        <v>1949</v>
      </c>
      <c r="I1519" s="101">
        <v>644.15</v>
      </c>
      <c r="J1519" s="93"/>
      <c r="K1519" s="94">
        <v>41999</v>
      </c>
      <c r="L1519" s="39">
        <v>1331335</v>
      </c>
      <c r="P1519" s="78">
        <v>89549109000196</v>
      </c>
    </row>
    <row r="1520" spans="2:16" ht="13.5" customHeight="1" x14ac:dyDescent="0.2">
      <c r="B1520" s="100" t="s">
        <v>30</v>
      </c>
      <c r="C1520" s="92" t="s">
        <v>222</v>
      </c>
      <c r="D1520" s="78">
        <v>89549109000196</v>
      </c>
      <c r="E1520" s="92" t="str">
        <f t="shared" si="23"/>
        <v>89.549.109/0001-96</v>
      </c>
      <c r="F1520" s="99" t="str">
        <f>VLOOKUP(P1520,[1]Plan1!$B$2:$L$546,4,0)&amp;", "&amp;VLOOKUP(P1520,[1]Plan1!$B$2:$L$546,5,0)&amp;", "&amp;VLOOKUP(P1520,[1]Plan1!$B$2:$L$546,6,0)&amp;", "&amp;VLOOKUP(P1520,[1]Plan1!$B$2:$L$546,7,0)&amp;", "&amp;VLOOKUP(P1520,[1]Plan1!$B$2:$L$546,8,0)&amp;", "&amp;VLOOKUP(P1520,[1]Plan1!$B$2:$L$546,9,0)&amp;", CEP "&amp;VLOOKUP(P1520,[1]Plan1!$B$2:$L$546,10,0)&amp;", "&amp;VLOOKUP(P1520,[1]Plan1!$B$2:$L$546,11,0)</f>
        <v>AV PRINCESA ISABEL , 407, , SEDE , CACHOEIRINHA , RS, CEP 94.940-000 , br</v>
      </c>
      <c r="G1520" s="92" t="s">
        <v>2655</v>
      </c>
      <c r="H1520" s="92" t="s">
        <v>1950</v>
      </c>
      <c r="I1520" s="101">
        <v>1037.5</v>
      </c>
      <c r="J1520" s="93"/>
      <c r="K1520" s="94">
        <v>42079</v>
      </c>
      <c r="L1520" s="39">
        <v>1341038</v>
      </c>
      <c r="P1520" s="78">
        <v>89549109000196</v>
      </c>
    </row>
    <row r="1521" spans="2:16" ht="13.5" customHeight="1" x14ac:dyDescent="0.2">
      <c r="B1521" s="100" t="s">
        <v>30</v>
      </c>
      <c r="C1521" s="92" t="s">
        <v>222</v>
      </c>
      <c r="D1521" s="78">
        <v>89549109000196</v>
      </c>
      <c r="E1521" s="92" t="str">
        <f t="shared" si="23"/>
        <v>89.549.109/0001-96</v>
      </c>
      <c r="F1521" s="99" t="str">
        <f>VLOOKUP(P1521,[1]Plan1!$B$2:$L$546,4,0)&amp;", "&amp;VLOOKUP(P1521,[1]Plan1!$B$2:$L$546,5,0)&amp;", "&amp;VLOOKUP(P1521,[1]Plan1!$B$2:$L$546,6,0)&amp;", "&amp;VLOOKUP(P1521,[1]Plan1!$B$2:$L$546,7,0)&amp;", "&amp;VLOOKUP(P1521,[1]Plan1!$B$2:$L$546,8,0)&amp;", "&amp;VLOOKUP(P1521,[1]Plan1!$B$2:$L$546,9,0)&amp;", CEP "&amp;VLOOKUP(P1521,[1]Plan1!$B$2:$L$546,10,0)&amp;", "&amp;VLOOKUP(P1521,[1]Plan1!$B$2:$L$546,11,0)</f>
        <v>AV PRINCESA ISABEL , 407, , SEDE , CACHOEIRINHA , RS, CEP 94.940-000 , br</v>
      </c>
      <c r="G1521" s="92" t="s">
        <v>2655</v>
      </c>
      <c r="H1521" s="92" t="s">
        <v>1951</v>
      </c>
      <c r="I1521" s="101">
        <v>1037.5</v>
      </c>
      <c r="J1521" s="93"/>
      <c r="K1521" s="94">
        <v>42089</v>
      </c>
      <c r="L1521" s="39">
        <v>1341038</v>
      </c>
      <c r="P1521" s="78">
        <v>89549109000196</v>
      </c>
    </row>
    <row r="1522" spans="2:16" ht="13.5" customHeight="1" x14ac:dyDescent="0.2">
      <c r="B1522" s="100" t="s">
        <v>30</v>
      </c>
      <c r="C1522" s="92" t="s">
        <v>222</v>
      </c>
      <c r="D1522" s="78">
        <v>89549109000196</v>
      </c>
      <c r="E1522" s="92" t="str">
        <f t="shared" si="23"/>
        <v>89.549.109/0001-96</v>
      </c>
      <c r="F1522" s="99" t="str">
        <f>VLOOKUP(P1522,[1]Plan1!$B$2:$L$546,4,0)&amp;", "&amp;VLOOKUP(P1522,[1]Plan1!$B$2:$L$546,5,0)&amp;", "&amp;VLOOKUP(P1522,[1]Plan1!$B$2:$L$546,6,0)&amp;", "&amp;VLOOKUP(P1522,[1]Plan1!$B$2:$L$546,7,0)&amp;", "&amp;VLOOKUP(P1522,[1]Plan1!$B$2:$L$546,8,0)&amp;", "&amp;VLOOKUP(P1522,[1]Plan1!$B$2:$L$546,9,0)&amp;", CEP "&amp;VLOOKUP(P1522,[1]Plan1!$B$2:$L$546,10,0)&amp;", "&amp;VLOOKUP(P1522,[1]Plan1!$B$2:$L$546,11,0)</f>
        <v>AV PRINCESA ISABEL , 407, , SEDE , CACHOEIRINHA , RS, CEP 94.940-000 , br</v>
      </c>
      <c r="G1522" s="92" t="s">
        <v>2655</v>
      </c>
      <c r="H1522" s="92" t="s">
        <v>1952</v>
      </c>
      <c r="I1522" s="101">
        <v>210.6</v>
      </c>
      <c r="J1522" s="93"/>
      <c r="K1522" s="94">
        <v>42100</v>
      </c>
      <c r="L1522" s="39">
        <v>1341041</v>
      </c>
      <c r="P1522" s="78">
        <v>89549109000196</v>
      </c>
    </row>
    <row r="1523" spans="2:16" ht="13.5" customHeight="1" x14ac:dyDescent="0.2">
      <c r="B1523" s="100" t="s">
        <v>30</v>
      </c>
      <c r="C1523" s="92" t="s">
        <v>222</v>
      </c>
      <c r="D1523" s="78">
        <v>89549109000196</v>
      </c>
      <c r="E1523" s="92" t="str">
        <f t="shared" si="23"/>
        <v>89.549.109/0001-96</v>
      </c>
      <c r="F1523" s="99" t="str">
        <f>VLOOKUP(P1523,[1]Plan1!$B$2:$L$546,4,0)&amp;", "&amp;VLOOKUP(P1523,[1]Plan1!$B$2:$L$546,5,0)&amp;", "&amp;VLOOKUP(P1523,[1]Plan1!$B$2:$L$546,6,0)&amp;", "&amp;VLOOKUP(P1523,[1]Plan1!$B$2:$L$546,7,0)&amp;", "&amp;VLOOKUP(P1523,[1]Plan1!$B$2:$L$546,8,0)&amp;", "&amp;VLOOKUP(P1523,[1]Plan1!$B$2:$L$546,9,0)&amp;", CEP "&amp;VLOOKUP(P1523,[1]Plan1!$B$2:$L$546,10,0)&amp;", "&amp;VLOOKUP(P1523,[1]Plan1!$B$2:$L$546,11,0)</f>
        <v>AV PRINCESA ISABEL , 407, , SEDE , CACHOEIRINHA , RS, CEP 94.940-000 , br</v>
      </c>
      <c r="G1523" s="92" t="s">
        <v>2655</v>
      </c>
      <c r="H1523" s="92" t="s">
        <v>1953</v>
      </c>
      <c r="I1523" s="101">
        <v>274.10000000000002</v>
      </c>
      <c r="J1523" s="93"/>
      <c r="K1523" s="94">
        <v>42100</v>
      </c>
      <c r="L1523" s="39">
        <v>1341042</v>
      </c>
      <c r="P1523" s="78">
        <v>89549109000196</v>
      </c>
    </row>
    <row r="1524" spans="2:16" ht="13.5" customHeight="1" x14ac:dyDescent="0.2">
      <c r="B1524" s="100" t="s">
        <v>30</v>
      </c>
      <c r="C1524" s="92" t="s">
        <v>222</v>
      </c>
      <c r="D1524" s="78">
        <v>89549109000196</v>
      </c>
      <c r="E1524" s="92" t="str">
        <f t="shared" si="23"/>
        <v>89.549.109/0001-96</v>
      </c>
      <c r="F1524" s="99" t="str">
        <f>VLOOKUP(P1524,[1]Plan1!$B$2:$L$546,4,0)&amp;", "&amp;VLOOKUP(P1524,[1]Plan1!$B$2:$L$546,5,0)&amp;", "&amp;VLOOKUP(P1524,[1]Plan1!$B$2:$L$546,6,0)&amp;", "&amp;VLOOKUP(P1524,[1]Plan1!$B$2:$L$546,7,0)&amp;", "&amp;VLOOKUP(P1524,[1]Plan1!$B$2:$L$546,8,0)&amp;", "&amp;VLOOKUP(P1524,[1]Plan1!$B$2:$L$546,9,0)&amp;", CEP "&amp;VLOOKUP(P1524,[1]Plan1!$B$2:$L$546,10,0)&amp;", "&amp;VLOOKUP(P1524,[1]Plan1!$B$2:$L$546,11,0)</f>
        <v>AV PRINCESA ISABEL , 407, , SEDE , CACHOEIRINHA , RS, CEP 94.940-000 , br</v>
      </c>
      <c r="G1524" s="92" t="s">
        <v>2655</v>
      </c>
      <c r="H1524" s="92" t="s">
        <v>1954</v>
      </c>
      <c r="I1524" s="101">
        <v>237.3</v>
      </c>
      <c r="J1524" s="93"/>
      <c r="K1524" s="94">
        <v>42100</v>
      </c>
      <c r="L1524" s="39">
        <v>1341040</v>
      </c>
      <c r="P1524" s="78">
        <v>89549109000196</v>
      </c>
    </row>
    <row r="1525" spans="2:16" ht="13.5" customHeight="1" x14ac:dyDescent="0.2">
      <c r="B1525" s="100" t="s">
        <v>30</v>
      </c>
      <c r="C1525" s="92" t="s">
        <v>223</v>
      </c>
      <c r="D1525" s="78">
        <v>11615205000106</v>
      </c>
      <c r="E1525" s="92" t="str">
        <f t="shared" ref="E1525:E1588" si="24">IF(LEN(P1525),TEXT(P1525,"00"".""000"".""000""/""0000""-""00"),P1525)</f>
        <v>11.615.205/0001-06</v>
      </c>
      <c r="F1525" s="99" t="str">
        <f>VLOOKUP(P1525,[1]Plan1!$B$2:$L$546,4,0)&amp;", "&amp;VLOOKUP(P1525,[1]Plan1!$B$2:$L$546,5,0)&amp;", "&amp;VLOOKUP(P1525,[1]Plan1!$B$2:$L$546,6,0)&amp;", "&amp;VLOOKUP(P1525,[1]Plan1!$B$2:$L$546,7,0)&amp;", "&amp;VLOOKUP(P1525,[1]Plan1!$B$2:$L$546,8,0)&amp;", "&amp;VLOOKUP(P1525,[1]Plan1!$B$2:$L$546,9,0)&amp;", CEP "&amp;VLOOKUP(P1525,[1]Plan1!$B$2:$L$546,10,0)&amp;", "&amp;VLOOKUP(P1525,[1]Plan1!$B$2:$L$546,11,0)</f>
        <v>R VITOR HUGO , 37 , APT 202 , PETROPOLIS , PORTO ALEGRE , RS , CEP 90.630-070 , br</v>
      </c>
      <c r="G1525" s="92" t="s">
        <v>2655</v>
      </c>
      <c r="H1525" s="92" t="s">
        <v>1955</v>
      </c>
      <c r="I1525" s="101">
        <v>4964.99</v>
      </c>
      <c r="J1525" s="93"/>
      <c r="K1525" s="94">
        <v>41892</v>
      </c>
      <c r="L1525" s="39">
        <v>1321915</v>
      </c>
      <c r="P1525" s="78">
        <v>11615205000106</v>
      </c>
    </row>
    <row r="1526" spans="2:16" ht="13.5" customHeight="1" x14ac:dyDescent="0.2">
      <c r="B1526" s="100" t="s">
        <v>30</v>
      </c>
      <c r="C1526" s="92" t="s">
        <v>224</v>
      </c>
      <c r="D1526" s="78">
        <v>5545381000108</v>
      </c>
      <c r="E1526" s="92" t="str">
        <f t="shared" si="24"/>
        <v>05.545.381/0001-08</v>
      </c>
      <c r="F1526" s="99" t="str">
        <f>VLOOKUP(P1526,[1]Plan1!$B$2:$L$546,4,0)&amp;", "&amp;VLOOKUP(P1526,[1]Plan1!$B$2:$L$546,5,0)&amp;", "&amp;VLOOKUP(P1526,[1]Plan1!$B$2:$L$546,6,0)&amp;", "&amp;VLOOKUP(P1526,[1]Plan1!$B$2:$L$546,7,0)&amp;", "&amp;VLOOKUP(P1526,[1]Plan1!$B$2:$L$546,8,0)&amp;", "&amp;VLOOKUP(P1526,[1]Plan1!$B$2:$L$546,9,0)&amp;", CEP "&amp;VLOOKUP(P1526,[1]Plan1!$B$2:$L$546,10,0)&amp;", "&amp;VLOOKUP(P1526,[1]Plan1!$B$2:$L$546,11,0)</f>
        <v>R EMILIO H. DEXHEIMER , 357, , JARDIM AMERICA , SAO LEOPOLDO , RS, CEP 93.032-200 , BR</v>
      </c>
      <c r="G1526" s="92" t="s">
        <v>2655</v>
      </c>
      <c r="H1526" s="92" t="s">
        <v>1956</v>
      </c>
      <c r="I1526" s="101">
        <v>124.2</v>
      </c>
      <c r="J1526" s="93"/>
      <c r="K1526" s="94">
        <v>41876</v>
      </c>
      <c r="L1526" s="39">
        <v>1273193</v>
      </c>
      <c r="P1526" s="78">
        <v>5545381000108</v>
      </c>
    </row>
    <row r="1527" spans="2:16" ht="13.5" customHeight="1" x14ac:dyDescent="0.2">
      <c r="B1527" s="100" t="s">
        <v>30</v>
      </c>
      <c r="C1527" s="92" t="s">
        <v>224</v>
      </c>
      <c r="D1527" s="78">
        <v>5545381000108</v>
      </c>
      <c r="E1527" s="92" t="str">
        <f t="shared" si="24"/>
        <v>05.545.381/0001-08</v>
      </c>
      <c r="F1527" s="99" t="str">
        <f>VLOOKUP(P1527,[1]Plan1!$B$2:$L$546,4,0)&amp;", "&amp;VLOOKUP(P1527,[1]Plan1!$B$2:$L$546,5,0)&amp;", "&amp;VLOOKUP(P1527,[1]Plan1!$B$2:$L$546,6,0)&amp;", "&amp;VLOOKUP(P1527,[1]Plan1!$B$2:$L$546,7,0)&amp;", "&amp;VLOOKUP(P1527,[1]Plan1!$B$2:$L$546,8,0)&amp;", "&amp;VLOOKUP(P1527,[1]Plan1!$B$2:$L$546,9,0)&amp;", CEP "&amp;VLOOKUP(P1527,[1]Plan1!$B$2:$L$546,10,0)&amp;", "&amp;VLOOKUP(P1527,[1]Plan1!$B$2:$L$546,11,0)</f>
        <v>R EMILIO H. DEXHEIMER , 357, , JARDIM AMERICA , SAO LEOPOLDO , RS, CEP 93.032-200 , BR</v>
      </c>
      <c r="G1527" s="92" t="s">
        <v>2655</v>
      </c>
      <c r="H1527" s="92" t="s">
        <v>1957</v>
      </c>
      <c r="I1527" s="101">
        <v>180</v>
      </c>
      <c r="J1527" s="93"/>
      <c r="K1527" s="94">
        <v>41876</v>
      </c>
      <c r="L1527" s="39">
        <v>1280946</v>
      </c>
      <c r="P1527" s="78">
        <v>5545381000108</v>
      </c>
    </row>
    <row r="1528" spans="2:16" ht="13.5" customHeight="1" x14ac:dyDescent="0.2">
      <c r="B1528" s="100" t="s">
        <v>30</v>
      </c>
      <c r="C1528" s="92" t="s">
        <v>225</v>
      </c>
      <c r="D1528" s="78">
        <v>14001749000168</v>
      </c>
      <c r="E1528" s="92" t="str">
        <f t="shared" si="24"/>
        <v>14.001.749/0001-68</v>
      </c>
      <c r="F1528" s="99" t="str">
        <f>VLOOKUP(P1528,[1]Plan1!$B$2:$L$546,4,0)&amp;", "&amp;VLOOKUP(P1528,[1]Plan1!$B$2:$L$546,5,0)&amp;", "&amp;VLOOKUP(P1528,[1]Plan1!$B$2:$L$546,6,0)&amp;", "&amp;VLOOKUP(P1528,[1]Plan1!$B$2:$L$546,7,0)&amp;", "&amp;VLOOKUP(P1528,[1]Plan1!$B$2:$L$546,8,0)&amp;", "&amp;VLOOKUP(P1528,[1]Plan1!$B$2:$L$546,9,0)&amp;", CEP "&amp;VLOOKUP(P1528,[1]Plan1!$B$2:$L$546,10,0)&amp;", "&amp;VLOOKUP(P1528,[1]Plan1!$B$2:$L$546,11,0)</f>
        <v>AV FLORES DA CUNHA , 4300, , BOM PRINCIPIO, CACHOEIRINHA, RS, CEP 94.950-001 , BR</v>
      </c>
      <c r="G1528" s="92" t="s">
        <v>2655</v>
      </c>
      <c r="H1528" s="92" t="s">
        <v>1958</v>
      </c>
      <c r="I1528" s="101">
        <v>340</v>
      </c>
      <c r="J1528" s="93"/>
      <c r="K1528" s="94">
        <v>42128</v>
      </c>
      <c r="L1528" s="39">
        <v>1354589</v>
      </c>
      <c r="P1528" s="78">
        <v>14001749000168</v>
      </c>
    </row>
    <row r="1529" spans="2:16" ht="13.5" customHeight="1" x14ac:dyDescent="0.2">
      <c r="B1529" s="100" t="s">
        <v>30</v>
      </c>
      <c r="C1529" s="92" t="s">
        <v>226</v>
      </c>
      <c r="D1529" s="78">
        <v>7264346000146</v>
      </c>
      <c r="E1529" s="92" t="str">
        <f t="shared" si="24"/>
        <v>07.264.346/0001-46</v>
      </c>
      <c r="F1529" s="99" t="str">
        <f>VLOOKUP(P1529,[1]Plan1!$B$2:$L$546,4,0)&amp;", "&amp;VLOOKUP(P1529,[1]Plan1!$B$2:$L$546,5,0)&amp;", "&amp;VLOOKUP(P1529,[1]Plan1!$B$2:$L$546,6,0)&amp;", "&amp;VLOOKUP(P1529,[1]Plan1!$B$2:$L$546,7,0)&amp;", "&amp;VLOOKUP(P1529,[1]Plan1!$B$2:$L$546,8,0)&amp;", "&amp;VLOOKUP(P1529,[1]Plan1!$B$2:$L$546,9,0)&amp;", CEP "&amp;VLOOKUP(P1529,[1]Plan1!$B$2:$L$546,10,0)&amp;", "&amp;VLOOKUP(P1529,[1]Plan1!$B$2:$L$546,11,0)</f>
        <v>, , , , , , CEP , BR</v>
      </c>
      <c r="G1529" s="92" t="s">
        <v>2655</v>
      </c>
      <c r="H1529" s="92" t="s">
        <v>1959</v>
      </c>
      <c r="I1529" s="101">
        <v>60</v>
      </c>
      <c r="J1529" s="93"/>
      <c r="K1529" s="94">
        <v>41978</v>
      </c>
      <c r="L1529" s="39">
        <v>1310780</v>
      </c>
      <c r="P1529" s="78">
        <v>7264346000146</v>
      </c>
    </row>
    <row r="1530" spans="2:16" ht="13.5" customHeight="1" x14ac:dyDescent="0.2">
      <c r="B1530" s="100" t="s">
        <v>30</v>
      </c>
      <c r="C1530" s="92" t="s">
        <v>227</v>
      </c>
      <c r="D1530" s="78">
        <v>14322752000183</v>
      </c>
      <c r="E1530" s="92" t="str">
        <f t="shared" si="24"/>
        <v>14.322.752/0001-83</v>
      </c>
      <c r="F1530" s="99" t="str">
        <f>VLOOKUP(P1530,[1]Plan1!$B$2:$L$546,4,0)&amp;", "&amp;VLOOKUP(P1530,[1]Plan1!$B$2:$L$546,5,0)&amp;", "&amp;VLOOKUP(P1530,[1]Plan1!$B$2:$L$546,6,0)&amp;", "&amp;VLOOKUP(P1530,[1]Plan1!$B$2:$L$546,7,0)&amp;", "&amp;VLOOKUP(P1530,[1]Plan1!$B$2:$L$546,8,0)&amp;", "&amp;VLOOKUP(P1530,[1]Plan1!$B$2:$L$546,9,0)&amp;", CEP "&amp;VLOOKUP(P1530,[1]Plan1!$B$2:$L$546,10,0)&amp;", "&amp;VLOOKUP(P1530,[1]Plan1!$B$2:$L$546,11,0)</f>
        <v>R JORGE FAYETE , 228, , MORADA DO VALE II , GRAVATAI , RS , CEP 94.120-070 , BR</v>
      </c>
      <c r="G1530" s="92" t="s">
        <v>2655</v>
      </c>
      <c r="H1530" s="92" t="s">
        <v>1960</v>
      </c>
      <c r="I1530" s="101">
        <v>750</v>
      </c>
      <c r="J1530" s="93"/>
      <c r="K1530" s="94">
        <v>42060</v>
      </c>
      <c r="L1530" s="39">
        <v>989741</v>
      </c>
      <c r="P1530" s="78">
        <v>14322752000183</v>
      </c>
    </row>
    <row r="1531" spans="2:16" ht="13.5" customHeight="1" x14ac:dyDescent="0.2">
      <c r="B1531" s="100" t="s">
        <v>30</v>
      </c>
      <c r="C1531" s="92" t="s">
        <v>227</v>
      </c>
      <c r="D1531" s="78">
        <v>14322752000183</v>
      </c>
      <c r="E1531" s="92" t="str">
        <f t="shared" si="24"/>
        <v>14.322.752/0001-83</v>
      </c>
      <c r="F1531" s="99" t="str">
        <f>VLOOKUP(P1531,[1]Plan1!$B$2:$L$546,4,0)&amp;", "&amp;VLOOKUP(P1531,[1]Plan1!$B$2:$L$546,5,0)&amp;", "&amp;VLOOKUP(P1531,[1]Plan1!$B$2:$L$546,6,0)&amp;", "&amp;VLOOKUP(P1531,[1]Plan1!$B$2:$L$546,7,0)&amp;", "&amp;VLOOKUP(P1531,[1]Plan1!$B$2:$L$546,8,0)&amp;", "&amp;VLOOKUP(P1531,[1]Plan1!$B$2:$L$546,9,0)&amp;", CEP "&amp;VLOOKUP(P1531,[1]Plan1!$B$2:$L$546,10,0)&amp;", "&amp;VLOOKUP(P1531,[1]Plan1!$B$2:$L$546,11,0)</f>
        <v>R JORGE FAYETE , 228, , MORADA DO VALE II , GRAVATAI , RS , CEP 94.120-070 , BR</v>
      </c>
      <c r="G1531" s="92" t="s">
        <v>2655</v>
      </c>
      <c r="H1531" s="92" t="s">
        <v>1961</v>
      </c>
      <c r="I1531" s="101">
        <v>450</v>
      </c>
      <c r="J1531" s="93"/>
      <c r="K1531" s="94">
        <v>42079</v>
      </c>
      <c r="L1531" s="39">
        <v>1002542</v>
      </c>
      <c r="P1531" s="78">
        <v>14322752000183</v>
      </c>
    </row>
    <row r="1532" spans="2:16" ht="13.5" customHeight="1" x14ac:dyDescent="0.2">
      <c r="B1532" s="100" t="s">
        <v>30</v>
      </c>
      <c r="C1532" s="92" t="s">
        <v>227</v>
      </c>
      <c r="D1532" s="78">
        <v>14322752000183</v>
      </c>
      <c r="E1532" s="92" t="str">
        <f t="shared" si="24"/>
        <v>14.322.752/0001-83</v>
      </c>
      <c r="F1532" s="99" t="str">
        <f>VLOOKUP(P1532,[1]Plan1!$B$2:$L$546,4,0)&amp;", "&amp;VLOOKUP(P1532,[1]Plan1!$B$2:$L$546,5,0)&amp;", "&amp;VLOOKUP(P1532,[1]Plan1!$B$2:$L$546,6,0)&amp;", "&amp;VLOOKUP(P1532,[1]Plan1!$B$2:$L$546,7,0)&amp;", "&amp;VLOOKUP(P1532,[1]Plan1!$B$2:$L$546,8,0)&amp;", "&amp;VLOOKUP(P1532,[1]Plan1!$B$2:$L$546,9,0)&amp;", CEP "&amp;VLOOKUP(P1532,[1]Plan1!$B$2:$L$546,10,0)&amp;", "&amp;VLOOKUP(P1532,[1]Plan1!$B$2:$L$546,11,0)</f>
        <v>R JORGE FAYETE , 228, , MORADA DO VALE II , GRAVATAI , RS , CEP 94.120-070 , BR</v>
      </c>
      <c r="G1532" s="92" t="s">
        <v>2655</v>
      </c>
      <c r="H1532" s="92" t="s">
        <v>1962</v>
      </c>
      <c r="I1532" s="101">
        <v>250</v>
      </c>
      <c r="J1532" s="93"/>
      <c r="K1532" s="94">
        <v>42060</v>
      </c>
      <c r="L1532" s="39">
        <v>1338484</v>
      </c>
      <c r="P1532" s="78">
        <v>14322752000183</v>
      </c>
    </row>
    <row r="1533" spans="2:16" ht="13.5" customHeight="1" x14ac:dyDescent="0.2">
      <c r="B1533" s="100" t="s">
        <v>30</v>
      </c>
      <c r="C1533" s="92" t="s">
        <v>228</v>
      </c>
      <c r="D1533" s="78">
        <v>17270939000179</v>
      </c>
      <c r="E1533" s="92" t="str">
        <f t="shared" si="24"/>
        <v>17.270.939/0001-79</v>
      </c>
      <c r="F1533" s="99" t="str">
        <f>VLOOKUP(P1533,[1]Plan1!$B$2:$L$546,4,0)&amp;", "&amp;VLOOKUP(P1533,[1]Plan1!$B$2:$L$546,5,0)&amp;", "&amp;VLOOKUP(P1533,[1]Plan1!$B$2:$L$546,6,0)&amp;", "&amp;VLOOKUP(P1533,[1]Plan1!$B$2:$L$546,7,0)&amp;", "&amp;VLOOKUP(P1533,[1]Plan1!$B$2:$L$546,8,0)&amp;", "&amp;VLOOKUP(P1533,[1]Plan1!$B$2:$L$546,9,0)&amp;", CEP "&amp;VLOOKUP(P1533,[1]Plan1!$B$2:$L$546,10,0)&amp;", "&amp;VLOOKUP(P1533,[1]Plan1!$B$2:$L$546,11,0)</f>
        <v>, , , , , , CEP , BR</v>
      </c>
      <c r="G1533" s="92" t="s">
        <v>2655</v>
      </c>
      <c r="H1533" s="92" t="s">
        <v>1963</v>
      </c>
      <c r="I1533" s="101">
        <v>824.94</v>
      </c>
      <c r="J1533" s="93"/>
      <c r="K1533" s="94">
        <v>41628</v>
      </c>
      <c r="L1533" s="39">
        <v>1195472</v>
      </c>
      <c r="P1533" s="78">
        <v>17270939000179</v>
      </c>
    </row>
    <row r="1534" spans="2:16" ht="13.5" customHeight="1" x14ac:dyDescent="0.2">
      <c r="B1534" s="100" t="s">
        <v>30</v>
      </c>
      <c r="C1534" s="92" t="s">
        <v>229</v>
      </c>
      <c r="D1534" s="78">
        <v>21101342000178</v>
      </c>
      <c r="E1534" s="92" t="str">
        <f t="shared" si="24"/>
        <v>21.101.342/0001-78</v>
      </c>
      <c r="F1534" s="99" t="str">
        <f>VLOOKUP(P1534,[1]Plan1!$B$2:$L$546,4,0)&amp;", "&amp;VLOOKUP(P1534,[1]Plan1!$B$2:$L$546,5,0)&amp;", "&amp;VLOOKUP(P1534,[1]Plan1!$B$2:$L$546,6,0)&amp;", "&amp;VLOOKUP(P1534,[1]Plan1!$B$2:$L$546,7,0)&amp;", "&amp;VLOOKUP(P1534,[1]Plan1!$B$2:$L$546,8,0)&amp;", "&amp;VLOOKUP(P1534,[1]Plan1!$B$2:$L$546,9,0)&amp;", CEP "&amp;VLOOKUP(P1534,[1]Plan1!$B$2:$L$546,10,0)&amp;", "&amp;VLOOKUP(P1534,[1]Plan1!$B$2:$L$546,11,0)</f>
        <v>, , , , , , CEP , BR</v>
      </c>
      <c r="G1534" s="92" t="s">
        <v>2655</v>
      </c>
      <c r="H1534" s="92" t="s">
        <v>1964</v>
      </c>
      <c r="I1534" s="101">
        <v>492</v>
      </c>
      <c r="J1534" s="93"/>
      <c r="K1534" s="94">
        <v>42065</v>
      </c>
      <c r="L1534" s="39">
        <v>1342115</v>
      </c>
      <c r="P1534" s="78">
        <v>21101342000178</v>
      </c>
    </row>
    <row r="1535" spans="2:16" ht="13.5" customHeight="1" x14ac:dyDescent="0.2">
      <c r="B1535" s="100" t="s">
        <v>30</v>
      </c>
      <c r="C1535" s="92" t="s">
        <v>229</v>
      </c>
      <c r="D1535" s="78">
        <v>21101342000178</v>
      </c>
      <c r="E1535" s="92" t="str">
        <f t="shared" si="24"/>
        <v>21.101.342/0001-78</v>
      </c>
      <c r="F1535" s="99" t="str">
        <f>VLOOKUP(P1535,[1]Plan1!$B$2:$L$546,4,0)&amp;", "&amp;VLOOKUP(P1535,[1]Plan1!$B$2:$L$546,5,0)&amp;", "&amp;VLOOKUP(P1535,[1]Plan1!$B$2:$L$546,6,0)&amp;", "&amp;VLOOKUP(P1535,[1]Plan1!$B$2:$L$546,7,0)&amp;", "&amp;VLOOKUP(P1535,[1]Plan1!$B$2:$L$546,8,0)&amp;", "&amp;VLOOKUP(P1535,[1]Plan1!$B$2:$L$546,9,0)&amp;", CEP "&amp;VLOOKUP(P1535,[1]Plan1!$B$2:$L$546,10,0)&amp;", "&amp;VLOOKUP(P1535,[1]Plan1!$B$2:$L$546,11,0)</f>
        <v>, , , , , , CEP , BR</v>
      </c>
      <c r="G1535" s="92" t="s">
        <v>2655</v>
      </c>
      <c r="H1535" s="92" t="s">
        <v>1965</v>
      </c>
      <c r="I1535" s="101">
        <v>8000</v>
      </c>
      <c r="J1535" s="93"/>
      <c r="K1535" s="94">
        <v>42065</v>
      </c>
      <c r="L1535" s="39">
        <v>1343196</v>
      </c>
      <c r="P1535" s="78">
        <v>21101342000178</v>
      </c>
    </row>
    <row r="1536" spans="2:16" ht="13.5" customHeight="1" x14ac:dyDescent="0.2">
      <c r="B1536" s="100" t="s">
        <v>30</v>
      </c>
      <c r="C1536" s="92" t="s">
        <v>230</v>
      </c>
      <c r="D1536" s="78">
        <v>87545489000165</v>
      </c>
      <c r="E1536" s="92" t="str">
        <f t="shared" si="24"/>
        <v>87.545.489/0001-65</v>
      </c>
      <c r="F1536" s="99" t="str">
        <f>VLOOKUP(P1536,[1]Plan1!$B$2:$L$546,4,0)&amp;", "&amp;VLOOKUP(P1536,[1]Plan1!$B$2:$L$546,5,0)&amp;", "&amp;VLOOKUP(P1536,[1]Plan1!$B$2:$L$546,6,0)&amp;", "&amp;VLOOKUP(P1536,[1]Plan1!$B$2:$L$546,7,0)&amp;", "&amp;VLOOKUP(P1536,[1]Plan1!$B$2:$L$546,8,0)&amp;", "&amp;VLOOKUP(P1536,[1]Plan1!$B$2:$L$546,9,0)&amp;", CEP "&amp;VLOOKUP(P1536,[1]Plan1!$B$2:$L$546,10,0)&amp;", "&amp;VLOOKUP(P1536,[1]Plan1!$B$2:$L$546,11,0)</f>
        <v>R ANTONIO FREDERICO OZANAN , 555 , DEPOSITO 3 - BLOCO A, SAO LUIZ , CANOAS , RS, CEP 92.420-360 , br</v>
      </c>
      <c r="G1536" s="92" t="s">
        <v>2655</v>
      </c>
      <c r="H1536" s="92" t="s">
        <v>1966</v>
      </c>
      <c r="I1536" s="101">
        <v>1189.55</v>
      </c>
      <c r="J1536" s="93"/>
      <c r="K1536" s="94">
        <v>42015</v>
      </c>
      <c r="L1536" s="39">
        <v>1314526</v>
      </c>
      <c r="P1536" s="78">
        <v>87545489000165</v>
      </c>
    </row>
    <row r="1537" spans="2:16" ht="13.5" customHeight="1" x14ac:dyDescent="0.2">
      <c r="B1537" s="100" t="s">
        <v>30</v>
      </c>
      <c r="C1537" s="92" t="s">
        <v>230</v>
      </c>
      <c r="D1537" s="78">
        <v>87545489000165</v>
      </c>
      <c r="E1537" s="92" t="str">
        <f t="shared" si="24"/>
        <v>87.545.489/0001-65</v>
      </c>
      <c r="F1537" s="99" t="str">
        <f>VLOOKUP(P1537,[1]Plan1!$B$2:$L$546,4,0)&amp;", "&amp;VLOOKUP(P1537,[1]Plan1!$B$2:$L$546,5,0)&amp;", "&amp;VLOOKUP(P1537,[1]Plan1!$B$2:$L$546,6,0)&amp;", "&amp;VLOOKUP(P1537,[1]Plan1!$B$2:$L$546,7,0)&amp;", "&amp;VLOOKUP(P1537,[1]Plan1!$B$2:$L$546,8,0)&amp;", "&amp;VLOOKUP(P1537,[1]Plan1!$B$2:$L$546,9,0)&amp;", CEP "&amp;VLOOKUP(P1537,[1]Plan1!$B$2:$L$546,10,0)&amp;", "&amp;VLOOKUP(P1537,[1]Plan1!$B$2:$L$546,11,0)</f>
        <v>R ANTONIO FREDERICO OZANAN , 555 , DEPOSITO 3 - BLOCO A, SAO LUIZ , CANOAS , RS, CEP 92.420-360 , br</v>
      </c>
      <c r="G1537" s="92" t="s">
        <v>2655</v>
      </c>
      <c r="H1537" s="92" t="s">
        <v>1967</v>
      </c>
      <c r="I1537" s="101">
        <v>1189.55</v>
      </c>
      <c r="J1537" s="93"/>
      <c r="K1537" s="94">
        <v>42060</v>
      </c>
      <c r="L1537" s="39">
        <v>1338482</v>
      </c>
      <c r="P1537" s="78">
        <v>87545489000165</v>
      </c>
    </row>
    <row r="1538" spans="2:16" ht="13.5" customHeight="1" x14ac:dyDescent="0.2">
      <c r="B1538" s="100" t="s">
        <v>30</v>
      </c>
      <c r="C1538" s="92" t="s">
        <v>230</v>
      </c>
      <c r="D1538" s="78">
        <v>87545489000165</v>
      </c>
      <c r="E1538" s="92" t="str">
        <f t="shared" si="24"/>
        <v>87.545.489/0001-65</v>
      </c>
      <c r="F1538" s="99" t="str">
        <f>VLOOKUP(P1538,[1]Plan1!$B$2:$L$546,4,0)&amp;", "&amp;VLOOKUP(P1538,[1]Plan1!$B$2:$L$546,5,0)&amp;", "&amp;VLOOKUP(P1538,[1]Plan1!$B$2:$L$546,6,0)&amp;", "&amp;VLOOKUP(P1538,[1]Plan1!$B$2:$L$546,7,0)&amp;", "&amp;VLOOKUP(P1538,[1]Plan1!$B$2:$L$546,8,0)&amp;", "&amp;VLOOKUP(P1538,[1]Plan1!$B$2:$L$546,9,0)&amp;", CEP "&amp;VLOOKUP(P1538,[1]Plan1!$B$2:$L$546,10,0)&amp;", "&amp;VLOOKUP(P1538,[1]Plan1!$B$2:$L$546,11,0)</f>
        <v>R ANTONIO FREDERICO OZANAN , 555 , DEPOSITO 3 - BLOCO A, SAO LUIZ , CANOAS , RS, CEP 92.420-360 , br</v>
      </c>
      <c r="G1538" s="92" t="s">
        <v>2655</v>
      </c>
      <c r="H1538" s="92" t="s">
        <v>1968</v>
      </c>
      <c r="I1538" s="101">
        <v>1189.55</v>
      </c>
      <c r="J1538" s="93"/>
      <c r="K1538" s="94">
        <v>42074</v>
      </c>
      <c r="L1538" s="39">
        <v>1346565</v>
      </c>
      <c r="P1538" s="78">
        <v>87545489000165</v>
      </c>
    </row>
    <row r="1539" spans="2:16" ht="13.5" customHeight="1" x14ac:dyDescent="0.2">
      <c r="B1539" s="100" t="s">
        <v>30</v>
      </c>
      <c r="C1539" s="92" t="s">
        <v>230</v>
      </c>
      <c r="D1539" s="78">
        <v>87545489000165</v>
      </c>
      <c r="E1539" s="92" t="str">
        <f t="shared" si="24"/>
        <v>87.545.489/0001-65</v>
      </c>
      <c r="F1539" s="99" t="str">
        <f>VLOOKUP(P1539,[1]Plan1!$B$2:$L$546,4,0)&amp;", "&amp;VLOOKUP(P1539,[1]Plan1!$B$2:$L$546,5,0)&amp;", "&amp;VLOOKUP(P1539,[1]Plan1!$B$2:$L$546,6,0)&amp;", "&amp;VLOOKUP(P1539,[1]Plan1!$B$2:$L$546,7,0)&amp;", "&amp;VLOOKUP(P1539,[1]Plan1!$B$2:$L$546,8,0)&amp;", "&amp;VLOOKUP(P1539,[1]Plan1!$B$2:$L$546,9,0)&amp;", CEP "&amp;VLOOKUP(P1539,[1]Plan1!$B$2:$L$546,10,0)&amp;", "&amp;VLOOKUP(P1539,[1]Plan1!$B$2:$L$546,11,0)</f>
        <v>R ANTONIO FREDERICO OZANAN , 555 , DEPOSITO 3 - BLOCO A, SAO LUIZ , CANOAS , RS, CEP 92.420-360 , br</v>
      </c>
      <c r="G1539" s="92" t="s">
        <v>2655</v>
      </c>
      <c r="H1539" s="92" t="s">
        <v>1969</v>
      </c>
      <c r="I1539" s="101">
        <v>1189.55</v>
      </c>
      <c r="J1539" s="93"/>
      <c r="K1539" s="94">
        <v>42105</v>
      </c>
      <c r="L1539" s="39">
        <v>1343233</v>
      </c>
      <c r="P1539" s="78">
        <v>87545489000165</v>
      </c>
    </row>
    <row r="1540" spans="2:16" ht="13.5" customHeight="1" x14ac:dyDescent="0.2">
      <c r="B1540" s="100" t="s">
        <v>30</v>
      </c>
      <c r="C1540" s="92" t="s">
        <v>231</v>
      </c>
      <c r="D1540" s="78">
        <v>12465424000100</v>
      </c>
      <c r="E1540" s="92" t="str">
        <f t="shared" si="24"/>
        <v>12.465.424/0001-00</v>
      </c>
      <c r="F1540" s="99" t="str">
        <f>VLOOKUP(P1540,[1]Plan1!$B$2:$L$546,4,0)&amp;", "&amp;VLOOKUP(P1540,[1]Plan1!$B$2:$L$546,5,0)&amp;", "&amp;VLOOKUP(P1540,[1]Plan1!$B$2:$L$546,6,0)&amp;", "&amp;VLOOKUP(P1540,[1]Plan1!$B$2:$L$546,7,0)&amp;", "&amp;VLOOKUP(P1540,[1]Plan1!$B$2:$L$546,8,0)&amp;", "&amp;VLOOKUP(P1540,[1]Plan1!$B$2:$L$546,9,0)&amp;", CEP "&amp;VLOOKUP(P1540,[1]Plan1!$B$2:$L$546,10,0)&amp;", "&amp;VLOOKUP(P1540,[1]Plan1!$B$2:$L$546,11,0)</f>
        <v>R DOS GERANIOS , 1870, , CAMPINA DA BARRA , ARAUCARIA , PR, CEP 83.709-560 , BR</v>
      </c>
      <c r="G1540" s="92" t="s">
        <v>2655</v>
      </c>
      <c r="H1540" s="92" t="s">
        <v>1970</v>
      </c>
      <c r="I1540" s="101">
        <v>550</v>
      </c>
      <c r="J1540" s="93"/>
      <c r="K1540" s="94">
        <v>42090</v>
      </c>
      <c r="L1540" s="39">
        <v>1348442</v>
      </c>
      <c r="P1540" s="78">
        <v>12465424000100</v>
      </c>
    </row>
    <row r="1541" spans="2:16" ht="13.5" customHeight="1" x14ac:dyDescent="0.2">
      <c r="B1541" s="100" t="s">
        <v>30</v>
      </c>
      <c r="C1541" s="92" t="s">
        <v>232</v>
      </c>
      <c r="D1541" s="78">
        <v>11050210000100</v>
      </c>
      <c r="E1541" s="92" t="str">
        <f t="shared" si="24"/>
        <v>11.050.210/0001-00</v>
      </c>
      <c r="F1541" s="99" t="str">
        <f>VLOOKUP(P1541,[1]Plan1!$B$2:$L$546,4,0)&amp;", "&amp;VLOOKUP(P1541,[1]Plan1!$B$2:$L$546,5,0)&amp;", "&amp;VLOOKUP(P1541,[1]Plan1!$B$2:$L$546,6,0)&amp;", "&amp;VLOOKUP(P1541,[1]Plan1!$B$2:$L$546,7,0)&amp;", "&amp;VLOOKUP(P1541,[1]Plan1!$B$2:$L$546,8,0)&amp;", "&amp;VLOOKUP(P1541,[1]Plan1!$B$2:$L$546,9,0)&amp;", CEP "&amp;VLOOKUP(P1541,[1]Plan1!$B$2:$L$546,10,0)&amp;", "&amp;VLOOKUP(P1541,[1]Plan1!$B$2:$L$546,11,0)</f>
        <v>R DR VITAL BRASIL , 1225 , , ESTACAO, ARAUCARIA , PR, CEP 83.705-174 , BR</v>
      </c>
      <c r="G1541" s="92" t="s">
        <v>2655</v>
      </c>
      <c r="H1541" s="92" t="s">
        <v>1971</v>
      </c>
      <c r="I1541" s="101">
        <v>60</v>
      </c>
      <c r="J1541" s="93"/>
      <c r="K1541" s="94">
        <v>42065</v>
      </c>
      <c r="L1541" s="39">
        <v>1334187</v>
      </c>
      <c r="P1541" s="78">
        <v>11050210000100</v>
      </c>
    </row>
    <row r="1542" spans="2:16" ht="13.5" customHeight="1" x14ac:dyDescent="0.2">
      <c r="B1542" s="100" t="s">
        <v>30</v>
      </c>
      <c r="C1542" s="92" t="s">
        <v>232</v>
      </c>
      <c r="D1542" s="78">
        <v>11050210000100</v>
      </c>
      <c r="E1542" s="92" t="str">
        <f t="shared" si="24"/>
        <v>11.050.210/0001-00</v>
      </c>
      <c r="F1542" s="99" t="str">
        <f>VLOOKUP(P1542,[1]Plan1!$B$2:$L$546,4,0)&amp;", "&amp;VLOOKUP(P1542,[1]Plan1!$B$2:$L$546,5,0)&amp;", "&amp;VLOOKUP(P1542,[1]Plan1!$B$2:$L$546,6,0)&amp;", "&amp;VLOOKUP(P1542,[1]Plan1!$B$2:$L$546,7,0)&amp;", "&amp;VLOOKUP(P1542,[1]Plan1!$B$2:$L$546,8,0)&amp;", "&amp;VLOOKUP(P1542,[1]Plan1!$B$2:$L$546,9,0)&amp;", CEP "&amp;VLOOKUP(P1542,[1]Plan1!$B$2:$L$546,10,0)&amp;", "&amp;VLOOKUP(P1542,[1]Plan1!$B$2:$L$546,11,0)</f>
        <v>R DR VITAL BRASIL , 1225 , , ESTACAO, ARAUCARIA , PR, CEP 83.705-174 , BR</v>
      </c>
      <c r="G1542" s="92" t="s">
        <v>2655</v>
      </c>
      <c r="H1542" s="92" t="s">
        <v>1972</v>
      </c>
      <c r="I1542" s="101">
        <v>29.92</v>
      </c>
      <c r="J1542" s="93"/>
      <c r="K1542" s="94">
        <v>42065</v>
      </c>
      <c r="L1542" s="39">
        <v>1342134</v>
      </c>
      <c r="P1542" s="78">
        <v>11050210000100</v>
      </c>
    </row>
    <row r="1543" spans="2:16" ht="13.5" customHeight="1" x14ac:dyDescent="0.2">
      <c r="B1543" s="100" t="s">
        <v>30</v>
      </c>
      <c r="C1543" s="92" t="s">
        <v>233</v>
      </c>
      <c r="D1543" s="78">
        <v>88968789000110</v>
      </c>
      <c r="E1543" s="92" t="str">
        <f t="shared" si="24"/>
        <v>88.968.789/0001-10</v>
      </c>
      <c r="F1543" s="99" t="str">
        <f>VLOOKUP(P1543,[1]Plan1!$B$2:$L$546,4,0)&amp;", "&amp;VLOOKUP(P1543,[1]Plan1!$B$2:$L$546,5,0)&amp;", "&amp;VLOOKUP(P1543,[1]Plan1!$B$2:$L$546,6,0)&amp;", "&amp;VLOOKUP(P1543,[1]Plan1!$B$2:$L$546,7,0)&amp;", "&amp;VLOOKUP(P1543,[1]Plan1!$B$2:$L$546,8,0)&amp;", "&amp;VLOOKUP(P1543,[1]Plan1!$B$2:$L$546,9,0)&amp;", CEP "&amp;VLOOKUP(P1543,[1]Plan1!$B$2:$L$546,10,0)&amp;", "&amp;VLOOKUP(P1543,[1]Plan1!$B$2:$L$546,11,0)</f>
        <v>, , , , , , CEP , BR</v>
      </c>
      <c r="G1543" s="92" t="s">
        <v>2655</v>
      </c>
      <c r="H1543" s="92" t="s">
        <v>1973</v>
      </c>
      <c r="I1543" s="101">
        <v>40</v>
      </c>
      <c r="J1543" s="93"/>
      <c r="K1543" s="94">
        <v>42104</v>
      </c>
      <c r="L1543" s="39">
        <v>1353118</v>
      </c>
      <c r="P1543" s="78">
        <v>88968789000110</v>
      </c>
    </row>
    <row r="1544" spans="2:16" ht="13.5" customHeight="1" x14ac:dyDescent="0.2">
      <c r="B1544" s="100" t="s">
        <v>30</v>
      </c>
      <c r="C1544" s="92" t="s">
        <v>234</v>
      </c>
      <c r="D1544" s="78">
        <v>11509053000159</v>
      </c>
      <c r="E1544" s="92" t="str">
        <f t="shared" si="24"/>
        <v>11.509.053/0001-59</v>
      </c>
      <c r="F1544" s="99" t="str">
        <f>VLOOKUP(P1544,[1]Plan1!$B$2:$L$546,4,0)&amp;", "&amp;VLOOKUP(P1544,[1]Plan1!$B$2:$L$546,5,0)&amp;", "&amp;VLOOKUP(P1544,[1]Plan1!$B$2:$L$546,6,0)&amp;", "&amp;VLOOKUP(P1544,[1]Plan1!$B$2:$L$546,7,0)&amp;", "&amp;VLOOKUP(P1544,[1]Plan1!$B$2:$L$546,8,0)&amp;", "&amp;VLOOKUP(P1544,[1]Plan1!$B$2:$L$546,9,0)&amp;", CEP "&amp;VLOOKUP(P1544,[1]Plan1!$B$2:$L$546,10,0)&amp;", "&amp;VLOOKUP(P1544,[1]Plan1!$B$2:$L$546,11,0)</f>
        <v>, , , , , , CEP , BR</v>
      </c>
      <c r="G1544" s="92" t="s">
        <v>2655</v>
      </c>
      <c r="H1544" s="92" t="s">
        <v>1974</v>
      </c>
      <c r="I1544" s="101">
        <v>50</v>
      </c>
      <c r="J1544" s="93"/>
      <c r="K1544" s="94">
        <v>42117</v>
      </c>
      <c r="L1544" s="39">
        <v>1354268</v>
      </c>
      <c r="P1544" s="78">
        <v>11509053000159</v>
      </c>
    </row>
    <row r="1545" spans="2:16" ht="13.5" customHeight="1" x14ac:dyDescent="0.2">
      <c r="B1545" s="100" t="s">
        <v>30</v>
      </c>
      <c r="C1545" s="92" t="s">
        <v>235</v>
      </c>
      <c r="D1545" s="78">
        <v>79052460000113</v>
      </c>
      <c r="E1545" s="92" t="str">
        <f t="shared" si="24"/>
        <v>79.052.460/0001-13</v>
      </c>
      <c r="F1545" s="99" t="str">
        <f>VLOOKUP(P1545,[1]Plan1!$B$2:$L$546,4,0)&amp;", "&amp;VLOOKUP(P1545,[1]Plan1!$B$2:$L$546,5,0)&amp;", "&amp;VLOOKUP(P1545,[1]Plan1!$B$2:$L$546,6,0)&amp;", "&amp;VLOOKUP(P1545,[1]Plan1!$B$2:$L$546,7,0)&amp;", "&amp;VLOOKUP(P1545,[1]Plan1!$B$2:$L$546,8,0)&amp;", "&amp;VLOOKUP(P1545,[1]Plan1!$B$2:$L$546,9,0)&amp;", CEP "&amp;VLOOKUP(P1545,[1]Plan1!$B$2:$L$546,10,0)&amp;", "&amp;VLOOKUP(P1545,[1]Plan1!$B$2:$L$546,11,0)</f>
        <v>ROD BR 116 , 20386, KM 108, PINHEIRINHO , CURITIBA , PR, CEP 81.690-400 , BR</v>
      </c>
      <c r="G1545" s="92" t="s">
        <v>2655</v>
      </c>
      <c r="H1545" s="92" t="s">
        <v>1975</v>
      </c>
      <c r="I1545" s="101">
        <v>313.08</v>
      </c>
      <c r="J1545" s="93"/>
      <c r="K1545" s="94">
        <v>42068</v>
      </c>
      <c r="L1545" s="39">
        <v>1337785</v>
      </c>
      <c r="P1545" s="78">
        <v>79052460000113</v>
      </c>
    </row>
    <row r="1546" spans="2:16" ht="13.5" customHeight="1" x14ac:dyDescent="0.2">
      <c r="B1546" s="100" t="s">
        <v>30</v>
      </c>
      <c r="C1546" s="92" t="s">
        <v>235</v>
      </c>
      <c r="D1546" s="78">
        <v>79052460000113</v>
      </c>
      <c r="E1546" s="92" t="str">
        <f t="shared" si="24"/>
        <v>79.052.460/0001-13</v>
      </c>
      <c r="F1546" s="99" t="str">
        <f>VLOOKUP(P1546,[1]Plan1!$B$2:$L$546,4,0)&amp;", "&amp;VLOOKUP(P1546,[1]Plan1!$B$2:$L$546,5,0)&amp;", "&amp;VLOOKUP(P1546,[1]Plan1!$B$2:$L$546,6,0)&amp;", "&amp;VLOOKUP(P1546,[1]Plan1!$B$2:$L$546,7,0)&amp;", "&amp;VLOOKUP(P1546,[1]Plan1!$B$2:$L$546,8,0)&amp;", "&amp;VLOOKUP(P1546,[1]Plan1!$B$2:$L$546,9,0)&amp;", CEP "&amp;VLOOKUP(P1546,[1]Plan1!$B$2:$L$546,10,0)&amp;", "&amp;VLOOKUP(P1546,[1]Plan1!$B$2:$L$546,11,0)</f>
        <v>ROD BR 116 , 20386, KM 108, PINHEIRINHO , CURITIBA , PR, CEP 81.690-400 , BR</v>
      </c>
      <c r="G1546" s="92" t="s">
        <v>2655</v>
      </c>
      <c r="H1546" s="92" t="s">
        <v>1976</v>
      </c>
      <c r="I1546" s="101">
        <v>459.04</v>
      </c>
      <c r="J1546" s="93"/>
      <c r="K1546" s="94">
        <v>42075</v>
      </c>
      <c r="L1546" s="39">
        <v>1341044</v>
      </c>
      <c r="P1546" s="78">
        <v>79052460000113</v>
      </c>
    </row>
    <row r="1547" spans="2:16" ht="13.5" customHeight="1" x14ac:dyDescent="0.2">
      <c r="B1547" s="100" t="s">
        <v>30</v>
      </c>
      <c r="C1547" s="92" t="s">
        <v>235</v>
      </c>
      <c r="D1547" s="78">
        <v>79052460000113</v>
      </c>
      <c r="E1547" s="92" t="str">
        <f t="shared" si="24"/>
        <v>79.052.460/0001-13</v>
      </c>
      <c r="F1547" s="99" t="str">
        <f>VLOOKUP(P1547,[1]Plan1!$B$2:$L$546,4,0)&amp;", "&amp;VLOOKUP(P1547,[1]Plan1!$B$2:$L$546,5,0)&amp;", "&amp;VLOOKUP(P1547,[1]Plan1!$B$2:$L$546,6,0)&amp;", "&amp;VLOOKUP(P1547,[1]Plan1!$B$2:$L$546,7,0)&amp;", "&amp;VLOOKUP(P1547,[1]Plan1!$B$2:$L$546,8,0)&amp;", "&amp;VLOOKUP(P1547,[1]Plan1!$B$2:$L$546,9,0)&amp;", CEP "&amp;VLOOKUP(P1547,[1]Plan1!$B$2:$L$546,10,0)&amp;", "&amp;VLOOKUP(P1547,[1]Plan1!$B$2:$L$546,11,0)</f>
        <v>ROD BR 116 , 20386, KM 108, PINHEIRINHO , CURITIBA , PR, CEP 81.690-400 , BR</v>
      </c>
      <c r="G1547" s="92" t="s">
        <v>2655</v>
      </c>
      <c r="H1547" s="92" t="s">
        <v>1977</v>
      </c>
      <c r="I1547" s="101">
        <v>577</v>
      </c>
      <c r="J1547" s="93"/>
      <c r="K1547" s="94">
        <v>42075</v>
      </c>
      <c r="L1547" s="39">
        <v>1341410</v>
      </c>
      <c r="P1547" s="78">
        <v>79052460000113</v>
      </c>
    </row>
    <row r="1548" spans="2:16" ht="13.5" customHeight="1" x14ac:dyDescent="0.2">
      <c r="B1548" s="100" t="s">
        <v>30</v>
      </c>
      <c r="C1548" s="92" t="s">
        <v>235</v>
      </c>
      <c r="D1548" s="78">
        <v>79052460000113</v>
      </c>
      <c r="E1548" s="92" t="str">
        <f t="shared" si="24"/>
        <v>79.052.460/0001-13</v>
      </c>
      <c r="F1548" s="99" t="str">
        <f>VLOOKUP(P1548,[1]Plan1!$B$2:$L$546,4,0)&amp;", "&amp;VLOOKUP(P1548,[1]Plan1!$B$2:$L$546,5,0)&amp;", "&amp;VLOOKUP(P1548,[1]Plan1!$B$2:$L$546,6,0)&amp;", "&amp;VLOOKUP(P1548,[1]Plan1!$B$2:$L$546,7,0)&amp;", "&amp;VLOOKUP(P1548,[1]Plan1!$B$2:$L$546,8,0)&amp;", "&amp;VLOOKUP(P1548,[1]Plan1!$B$2:$L$546,9,0)&amp;", CEP "&amp;VLOOKUP(P1548,[1]Plan1!$B$2:$L$546,10,0)&amp;", "&amp;VLOOKUP(P1548,[1]Plan1!$B$2:$L$546,11,0)</f>
        <v>ROD BR 116 , 20386, KM 108, PINHEIRINHO , CURITIBA , PR, CEP 81.690-400 , BR</v>
      </c>
      <c r="G1548" s="92" t="s">
        <v>2655</v>
      </c>
      <c r="H1548" s="92" t="s">
        <v>1978</v>
      </c>
      <c r="I1548" s="101">
        <v>477.81</v>
      </c>
      <c r="J1548" s="93"/>
      <c r="K1548" s="94">
        <v>42075</v>
      </c>
      <c r="L1548" s="39">
        <v>1341413</v>
      </c>
      <c r="P1548" s="78">
        <v>79052460000113</v>
      </c>
    </row>
    <row r="1549" spans="2:16" ht="13.5" customHeight="1" x14ac:dyDescent="0.2">
      <c r="B1549" s="100" t="s">
        <v>30</v>
      </c>
      <c r="C1549" s="92" t="s">
        <v>235</v>
      </c>
      <c r="D1549" s="78">
        <v>79052460000113</v>
      </c>
      <c r="E1549" s="92" t="str">
        <f t="shared" si="24"/>
        <v>79.052.460/0001-13</v>
      </c>
      <c r="F1549" s="99" t="str">
        <f>VLOOKUP(P1549,[1]Plan1!$B$2:$L$546,4,0)&amp;", "&amp;VLOOKUP(P1549,[1]Plan1!$B$2:$L$546,5,0)&amp;", "&amp;VLOOKUP(P1549,[1]Plan1!$B$2:$L$546,6,0)&amp;", "&amp;VLOOKUP(P1549,[1]Plan1!$B$2:$L$546,7,0)&amp;", "&amp;VLOOKUP(P1549,[1]Plan1!$B$2:$L$546,8,0)&amp;", "&amp;VLOOKUP(P1549,[1]Plan1!$B$2:$L$546,9,0)&amp;", CEP "&amp;VLOOKUP(P1549,[1]Plan1!$B$2:$L$546,10,0)&amp;", "&amp;VLOOKUP(P1549,[1]Plan1!$B$2:$L$546,11,0)</f>
        <v>ROD BR 116 , 20386, KM 108, PINHEIRINHO , CURITIBA , PR, CEP 81.690-400 , BR</v>
      </c>
      <c r="G1549" s="92" t="s">
        <v>2655</v>
      </c>
      <c r="H1549" s="92" t="s">
        <v>1979</v>
      </c>
      <c r="I1549" s="101">
        <v>406.45</v>
      </c>
      <c r="J1549" s="93"/>
      <c r="K1549" s="94">
        <v>42082</v>
      </c>
      <c r="L1549" s="39">
        <v>1343291</v>
      </c>
      <c r="P1549" s="78">
        <v>79052460000113</v>
      </c>
    </row>
    <row r="1550" spans="2:16" ht="13.5" customHeight="1" x14ac:dyDescent="0.2">
      <c r="B1550" s="100" t="s">
        <v>30</v>
      </c>
      <c r="C1550" s="92" t="s">
        <v>235</v>
      </c>
      <c r="D1550" s="78">
        <v>79052460000113</v>
      </c>
      <c r="E1550" s="92" t="str">
        <f t="shared" si="24"/>
        <v>79.052.460/0001-13</v>
      </c>
      <c r="F1550" s="99" t="str">
        <f>VLOOKUP(P1550,[1]Plan1!$B$2:$L$546,4,0)&amp;", "&amp;VLOOKUP(P1550,[1]Plan1!$B$2:$L$546,5,0)&amp;", "&amp;VLOOKUP(P1550,[1]Plan1!$B$2:$L$546,6,0)&amp;", "&amp;VLOOKUP(P1550,[1]Plan1!$B$2:$L$546,7,0)&amp;", "&amp;VLOOKUP(P1550,[1]Plan1!$B$2:$L$546,8,0)&amp;", "&amp;VLOOKUP(P1550,[1]Plan1!$B$2:$L$546,9,0)&amp;", CEP "&amp;VLOOKUP(P1550,[1]Plan1!$B$2:$L$546,10,0)&amp;", "&amp;VLOOKUP(P1550,[1]Plan1!$B$2:$L$546,11,0)</f>
        <v>ROD BR 116 , 20386, KM 108, PINHEIRINHO , CURITIBA , PR, CEP 81.690-400 , BR</v>
      </c>
      <c r="G1550" s="92" t="s">
        <v>2655</v>
      </c>
      <c r="H1550" s="92" t="s">
        <v>1980</v>
      </c>
      <c r="I1550" s="101">
        <v>140</v>
      </c>
      <c r="J1550" s="93"/>
      <c r="K1550" s="94">
        <v>42075</v>
      </c>
      <c r="L1550" s="39">
        <v>1341411</v>
      </c>
      <c r="P1550" s="78">
        <v>79052460000113</v>
      </c>
    </row>
    <row r="1551" spans="2:16" ht="13.5" customHeight="1" x14ac:dyDescent="0.2">
      <c r="B1551" s="100" t="s">
        <v>30</v>
      </c>
      <c r="C1551" s="92" t="s">
        <v>235</v>
      </c>
      <c r="D1551" s="78">
        <v>79052460000113</v>
      </c>
      <c r="E1551" s="92" t="str">
        <f t="shared" si="24"/>
        <v>79.052.460/0001-13</v>
      </c>
      <c r="F1551" s="99" t="str">
        <f>VLOOKUP(P1551,[1]Plan1!$B$2:$L$546,4,0)&amp;", "&amp;VLOOKUP(P1551,[1]Plan1!$B$2:$L$546,5,0)&amp;", "&amp;VLOOKUP(P1551,[1]Plan1!$B$2:$L$546,6,0)&amp;", "&amp;VLOOKUP(P1551,[1]Plan1!$B$2:$L$546,7,0)&amp;", "&amp;VLOOKUP(P1551,[1]Plan1!$B$2:$L$546,8,0)&amp;", "&amp;VLOOKUP(P1551,[1]Plan1!$B$2:$L$546,9,0)&amp;", CEP "&amp;VLOOKUP(P1551,[1]Plan1!$B$2:$L$546,10,0)&amp;", "&amp;VLOOKUP(P1551,[1]Plan1!$B$2:$L$546,11,0)</f>
        <v>ROD BR 116 , 20386, KM 108, PINHEIRINHO , CURITIBA , PR, CEP 81.690-400 , BR</v>
      </c>
      <c r="G1551" s="92" t="s">
        <v>2655</v>
      </c>
      <c r="H1551" s="92" t="s">
        <v>1981</v>
      </c>
      <c r="I1551" s="101">
        <v>365.01</v>
      </c>
      <c r="J1551" s="93"/>
      <c r="K1551" s="94">
        <v>42082</v>
      </c>
      <c r="L1551" s="39">
        <v>1343290</v>
      </c>
      <c r="P1551" s="78">
        <v>79052460000113</v>
      </c>
    </row>
    <row r="1552" spans="2:16" ht="13.5" customHeight="1" x14ac:dyDescent="0.2">
      <c r="B1552" s="100" t="s">
        <v>30</v>
      </c>
      <c r="C1552" s="92" t="s">
        <v>235</v>
      </c>
      <c r="D1552" s="78">
        <v>79052460000113</v>
      </c>
      <c r="E1552" s="92" t="str">
        <f t="shared" si="24"/>
        <v>79.052.460/0001-13</v>
      </c>
      <c r="F1552" s="99" t="str">
        <f>VLOOKUP(P1552,[1]Plan1!$B$2:$L$546,4,0)&amp;", "&amp;VLOOKUP(P1552,[1]Plan1!$B$2:$L$546,5,0)&amp;", "&amp;VLOOKUP(P1552,[1]Plan1!$B$2:$L$546,6,0)&amp;", "&amp;VLOOKUP(P1552,[1]Plan1!$B$2:$L$546,7,0)&amp;", "&amp;VLOOKUP(P1552,[1]Plan1!$B$2:$L$546,8,0)&amp;", "&amp;VLOOKUP(P1552,[1]Plan1!$B$2:$L$546,9,0)&amp;", CEP "&amp;VLOOKUP(P1552,[1]Plan1!$B$2:$L$546,10,0)&amp;", "&amp;VLOOKUP(P1552,[1]Plan1!$B$2:$L$546,11,0)</f>
        <v>ROD BR 116 , 20386, KM 108, PINHEIRINHO , CURITIBA , PR, CEP 81.690-400 , BR</v>
      </c>
      <c r="G1552" s="92" t="s">
        <v>2655</v>
      </c>
      <c r="H1552" s="92" t="s">
        <v>1982</v>
      </c>
      <c r="I1552" s="101">
        <v>588.35</v>
      </c>
      <c r="J1552" s="93"/>
      <c r="K1552" s="94">
        <v>42082</v>
      </c>
      <c r="L1552" s="39">
        <v>1343292</v>
      </c>
      <c r="P1552" s="78">
        <v>79052460000113</v>
      </c>
    </row>
    <row r="1553" spans="2:16" ht="13.5" customHeight="1" x14ac:dyDescent="0.2">
      <c r="B1553" s="100" t="s">
        <v>30</v>
      </c>
      <c r="C1553" s="92" t="s">
        <v>235</v>
      </c>
      <c r="D1553" s="78">
        <v>79052460000113</v>
      </c>
      <c r="E1553" s="92" t="str">
        <f t="shared" si="24"/>
        <v>79.052.460/0001-13</v>
      </c>
      <c r="F1553" s="99" t="str">
        <f>VLOOKUP(P1553,[1]Plan1!$B$2:$L$546,4,0)&amp;", "&amp;VLOOKUP(P1553,[1]Plan1!$B$2:$L$546,5,0)&amp;", "&amp;VLOOKUP(P1553,[1]Plan1!$B$2:$L$546,6,0)&amp;", "&amp;VLOOKUP(P1553,[1]Plan1!$B$2:$L$546,7,0)&amp;", "&amp;VLOOKUP(P1553,[1]Plan1!$B$2:$L$546,8,0)&amp;", "&amp;VLOOKUP(P1553,[1]Plan1!$B$2:$L$546,9,0)&amp;", CEP "&amp;VLOOKUP(P1553,[1]Plan1!$B$2:$L$546,10,0)&amp;", "&amp;VLOOKUP(P1553,[1]Plan1!$B$2:$L$546,11,0)</f>
        <v>ROD BR 116 , 20386, KM 108, PINHEIRINHO , CURITIBA , PR, CEP 81.690-400 , BR</v>
      </c>
      <c r="G1553" s="92" t="s">
        <v>2655</v>
      </c>
      <c r="H1553" s="92" t="s">
        <v>1983</v>
      </c>
      <c r="I1553" s="101">
        <v>109.01</v>
      </c>
      <c r="J1553" s="93"/>
      <c r="K1553" s="94">
        <v>42089</v>
      </c>
      <c r="L1553" s="39">
        <v>1346559</v>
      </c>
      <c r="P1553" s="78">
        <v>79052460000113</v>
      </c>
    </row>
    <row r="1554" spans="2:16" ht="13.5" customHeight="1" x14ac:dyDescent="0.2">
      <c r="B1554" s="100" t="s">
        <v>30</v>
      </c>
      <c r="C1554" s="92" t="s">
        <v>235</v>
      </c>
      <c r="D1554" s="78">
        <v>79052460000113</v>
      </c>
      <c r="E1554" s="92" t="str">
        <f t="shared" si="24"/>
        <v>79.052.460/0001-13</v>
      </c>
      <c r="F1554" s="99" t="str">
        <f>VLOOKUP(P1554,[1]Plan1!$B$2:$L$546,4,0)&amp;", "&amp;VLOOKUP(P1554,[1]Plan1!$B$2:$L$546,5,0)&amp;", "&amp;VLOOKUP(P1554,[1]Plan1!$B$2:$L$546,6,0)&amp;", "&amp;VLOOKUP(P1554,[1]Plan1!$B$2:$L$546,7,0)&amp;", "&amp;VLOOKUP(P1554,[1]Plan1!$B$2:$L$546,8,0)&amp;", "&amp;VLOOKUP(P1554,[1]Plan1!$B$2:$L$546,9,0)&amp;", CEP "&amp;VLOOKUP(P1554,[1]Plan1!$B$2:$L$546,10,0)&amp;", "&amp;VLOOKUP(P1554,[1]Plan1!$B$2:$L$546,11,0)</f>
        <v>ROD BR 116 , 20386, KM 108, PINHEIRINHO , CURITIBA , PR, CEP 81.690-400 , BR</v>
      </c>
      <c r="G1554" s="92" t="s">
        <v>2655</v>
      </c>
      <c r="H1554" s="92" t="s">
        <v>1984</v>
      </c>
      <c r="I1554" s="101">
        <v>136.4</v>
      </c>
      <c r="J1554" s="93"/>
      <c r="K1554" s="94">
        <v>42089</v>
      </c>
      <c r="L1554" s="39">
        <v>1346563</v>
      </c>
      <c r="P1554" s="78">
        <v>79052460000113</v>
      </c>
    </row>
    <row r="1555" spans="2:16" ht="13.5" customHeight="1" x14ac:dyDescent="0.2">
      <c r="B1555" s="100" t="s">
        <v>30</v>
      </c>
      <c r="C1555" s="92" t="s">
        <v>235</v>
      </c>
      <c r="D1555" s="78">
        <v>79052460000113</v>
      </c>
      <c r="E1555" s="92" t="str">
        <f t="shared" si="24"/>
        <v>79.052.460/0001-13</v>
      </c>
      <c r="F1555" s="99" t="str">
        <f>VLOOKUP(P1555,[1]Plan1!$B$2:$L$546,4,0)&amp;", "&amp;VLOOKUP(P1555,[1]Plan1!$B$2:$L$546,5,0)&amp;", "&amp;VLOOKUP(P1555,[1]Plan1!$B$2:$L$546,6,0)&amp;", "&amp;VLOOKUP(P1555,[1]Plan1!$B$2:$L$546,7,0)&amp;", "&amp;VLOOKUP(P1555,[1]Plan1!$B$2:$L$546,8,0)&amp;", "&amp;VLOOKUP(P1555,[1]Plan1!$B$2:$L$546,9,0)&amp;", CEP "&amp;VLOOKUP(P1555,[1]Plan1!$B$2:$L$546,10,0)&amp;", "&amp;VLOOKUP(P1555,[1]Plan1!$B$2:$L$546,11,0)</f>
        <v>ROD BR 116 , 20386, KM 108, PINHEIRINHO , CURITIBA , PR, CEP 81.690-400 , BR</v>
      </c>
      <c r="G1555" s="92" t="s">
        <v>2655</v>
      </c>
      <c r="H1555" s="92" t="s">
        <v>1985</v>
      </c>
      <c r="I1555" s="101">
        <v>134.01</v>
      </c>
      <c r="J1555" s="93"/>
      <c r="K1555" s="94">
        <v>42089</v>
      </c>
      <c r="L1555" s="39">
        <v>1346561</v>
      </c>
      <c r="P1555" s="78">
        <v>79052460000113</v>
      </c>
    </row>
    <row r="1556" spans="2:16" ht="13.5" customHeight="1" x14ac:dyDescent="0.2">
      <c r="B1556" s="100" t="s">
        <v>30</v>
      </c>
      <c r="C1556" s="92" t="s">
        <v>235</v>
      </c>
      <c r="D1556" s="78">
        <v>79052460000113</v>
      </c>
      <c r="E1556" s="92" t="str">
        <f t="shared" si="24"/>
        <v>79.052.460/0001-13</v>
      </c>
      <c r="F1556" s="99" t="str">
        <f>VLOOKUP(P1556,[1]Plan1!$B$2:$L$546,4,0)&amp;", "&amp;VLOOKUP(P1556,[1]Plan1!$B$2:$L$546,5,0)&amp;", "&amp;VLOOKUP(P1556,[1]Plan1!$B$2:$L$546,6,0)&amp;", "&amp;VLOOKUP(P1556,[1]Plan1!$B$2:$L$546,7,0)&amp;", "&amp;VLOOKUP(P1556,[1]Plan1!$B$2:$L$546,8,0)&amp;", "&amp;VLOOKUP(P1556,[1]Plan1!$B$2:$L$546,9,0)&amp;", CEP "&amp;VLOOKUP(P1556,[1]Plan1!$B$2:$L$546,10,0)&amp;", "&amp;VLOOKUP(P1556,[1]Plan1!$B$2:$L$546,11,0)</f>
        <v>ROD BR 116 , 20386, KM 108, PINHEIRINHO , CURITIBA , PR, CEP 81.690-400 , BR</v>
      </c>
      <c r="G1556" s="92" t="s">
        <v>2655</v>
      </c>
      <c r="H1556" s="92" t="s">
        <v>1986</v>
      </c>
      <c r="I1556" s="101">
        <v>150</v>
      </c>
      <c r="J1556" s="93"/>
      <c r="K1556" s="94">
        <v>42089</v>
      </c>
      <c r="L1556" s="39">
        <v>1346562</v>
      </c>
      <c r="P1556" s="78">
        <v>79052460000113</v>
      </c>
    </row>
    <row r="1557" spans="2:16" ht="13.5" customHeight="1" x14ac:dyDescent="0.2">
      <c r="B1557" s="100" t="s">
        <v>30</v>
      </c>
      <c r="C1557" s="92" t="s">
        <v>235</v>
      </c>
      <c r="D1557" s="78">
        <v>79052460000113</v>
      </c>
      <c r="E1557" s="92" t="str">
        <f t="shared" si="24"/>
        <v>79.052.460/0001-13</v>
      </c>
      <c r="F1557" s="99" t="str">
        <f>VLOOKUP(P1557,[1]Plan1!$B$2:$L$546,4,0)&amp;", "&amp;VLOOKUP(P1557,[1]Plan1!$B$2:$L$546,5,0)&amp;", "&amp;VLOOKUP(P1557,[1]Plan1!$B$2:$L$546,6,0)&amp;", "&amp;VLOOKUP(P1557,[1]Plan1!$B$2:$L$546,7,0)&amp;", "&amp;VLOOKUP(P1557,[1]Plan1!$B$2:$L$546,8,0)&amp;", "&amp;VLOOKUP(P1557,[1]Plan1!$B$2:$L$546,9,0)&amp;", CEP "&amp;VLOOKUP(P1557,[1]Plan1!$B$2:$L$546,10,0)&amp;", "&amp;VLOOKUP(P1557,[1]Plan1!$B$2:$L$546,11,0)</f>
        <v>ROD BR 116 , 20386, KM 108, PINHEIRINHO , CURITIBA , PR, CEP 81.690-400 , BR</v>
      </c>
      <c r="G1557" s="92" t="s">
        <v>2655</v>
      </c>
      <c r="H1557" s="92" t="s">
        <v>1987</v>
      </c>
      <c r="I1557" s="101">
        <v>402.01</v>
      </c>
      <c r="J1557" s="93"/>
      <c r="K1557" s="94">
        <v>42089</v>
      </c>
      <c r="L1557" s="39">
        <v>1346558</v>
      </c>
      <c r="P1557" s="78">
        <v>79052460000113</v>
      </c>
    </row>
    <row r="1558" spans="2:16" ht="13.5" customHeight="1" x14ac:dyDescent="0.2">
      <c r="B1558" s="100" t="s">
        <v>30</v>
      </c>
      <c r="C1558" s="92" t="s">
        <v>235</v>
      </c>
      <c r="D1558" s="78">
        <v>79052460000113</v>
      </c>
      <c r="E1558" s="92" t="str">
        <f t="shared" si="24"/>
        <v>79.052.460/0001-13</v>
      </c>
      <c r="F1558" s="99" t="str">
        <f>VLOOKUP(P1558,[1]Plan1!$B$2:$L$546,4,0)&amp;", "&amp;VLOOKUP(P1558,[1]Plan1!$B$2:$L$546,5,0)&amp;", "&amp;VLOOKUP(P1558,[1]Plan1!$B$2:$L$546,6,0)&amp;", "&amp;VLOOKUP(P1558,[1]Plan1!$B$2:$L$546,7,0)&amp;", "&amp;VLOOKUP(P1558,[1]Plan1!$B$2:$L$546,8,0)&amp;", "&amp;VLOOKUP(P1558,[1]Plan1!$B$2:$L$546,9,0)&amp;", CEP "&amp;VLOOKUP(P1558,[1]Plan1!$B$2:$L$546,10,0)&amp;", "&amp;VLOOKUP(P1558,[1]Plan1!$B$2:$L$546,11,0)</f>
        <v>ROD BR 116 , 20386, KM 108, PINHEIRINHO , CURITIBA , PR, CEP 81.690-400 , BR</v>
      </c>
      <c r="G1558" s="92" t="s">
        <v>2655</v>
      </c>
      <c r="H1558" s="92" t="s">
        <v>1988</v>
      </c>
      <c r="I1558" s="101">
        <v>640.30999999999995</v>
      </c>
      <c r="J1558" s="93"/>
      <c r="K1558" s="94">
        <v>42089</v>
      </c>
      <c r="L1558" s="39">
        <v>1346560</v>
      </c>
      <c r="P1558" s="78">
        <v>79052460000113</v>
      </c>
    </row>
    <row r="1559" spans="2:16" ht="13.5" customHeight="1" x14ac:dyDescent="0.2">
      <c r="B1559" s="100" t="s">
        <v>30</v>
      </c>
      <c r="C1559" s="92" t="s">
        <v>235</v>
      </c>
      <c r="D1559" s="78">
        <v>79052460000113</v>
      </c>
      <c r="E1559" s="92" t="str">
        <f t="shared" si="24"/>
        <v>79.052.460/0001-13</v>
      </c>
      <c r="F1559" s="99" t="str">
        <f>VLOOKUP(P1559,[1]Plan1!$B$2:$L$546,4,0)&amp;", "&amp;VLOOKUP(P1559,[1]Plan1!$B$2:$L$546,5,0)&amp;", "&amp;VLOOKUP(P1559,[1]Plan1!$B$2:$L$546,6,0)&amp;", "&amp;VLOOKUP(P1559,[1]Plan1!$B$2:$L$546,7,0)&amp;", "&amp;VLOOKUP(P1559,[1]Plan1!$B$2:$L$546,8,0)&amp;", "&amp;VLOOKUP(P1559,[1]Plan1!$B$2:$L$546,9,0)&amp;", CEP "&amp;VLOOKUP(P1559,[1]Plan1!$B$2:$L$546,10,0)&amp;", "&amp;VLOOKUP(P1559,[1]Plan1!$B$2:$L$546,11,0)</f>
        <v>ROD BR 116 , 20386, KM 108, PINHEIRINHO , CURITIBA , PR, CEP 81.690-400 , BR</v>
      </c>
      <c r="G1559" s="92" t="s">
        <v>2655</v>
      </c>
      <c r="H1559" s="92" t="s">
        <v>1989</v>
      </c>
      <c r="I1559" s="101">
        <v>70</v>
      </c>
      <c r="J1559" s="93"/>
      <c r="K1559" s="94">
        <v>42089</v>
      </c>
      <c r="L1559" s="39">
        <v>1346564</v>
      </c>
      <c r="P1559" s="78">
        <v>79052460000113</v>
      </c>
    </row>
    <row r="1560" spans="2:16" ht="13.5" customHeight="1" x14ac:dyDescent="0.2">
      <c r="B1560" s="100" t="s">
        <v>30</v>
      </c>
      <c r="C1560" s="92" t="s">
        <v>235</v>
      </c>
      <c r="D1560" s="78">
        <v>79052460000113</v>
      </c>
      <c r="E1560" s="92" t="str">
        <f t="shared" si="24"/>
        <v>79.052.460/0001-13</v>
      </c>
      <c r="F1560" s="99" t="str">
        <f>VLOOKUP(P1560,[1]Plan1!$B$2:$L$546,4,0)&amp;", "&amp;VLOOKUP(P1560,[1]Plan1!$B$2:$L$546,5,0)&amp;", "&amp;VLOOKUP(P1560,[1]Plan1!$B$2:$L$546,6,0)&amp;", "&amp;VLOOKUP(P1560,[1]Plan1!$B$2:$L$546,7,0)&amp;", "&amp;VLOOKUP(P1560,[1]Plan1!$B$2:$L$546,8,0)&amp;", "&amp;VLOOKUP(P1560,[1]Plan1!$B$2:$L$546,9,0)&amp;", CEP "&amp;VLOOKUP(P1560,[1]Plan1!$B$2:$L$546,10,0)&amp;", "&amp;VLOOKUP(P1560,[1]Plan1!$B$2:$L$546,11,0)</f>
        <v>ROD BR 116 , 20386, KM 108, PINHEIRINHO , CURITIBA , PR, CEP 81.690-400 , BR</v>
      </c>
      <c r="G1560" s="92" t="s">
        <v>2655</v>
      </c>
      <c r="H1560" s="92" t="s">
        <v>1990</v>
      </c>
      <c r="I1560" s="101">
        <v>189.69</v>
      </c>
      <c r="J1560" s="93"/>
      <c r="K1560" s="94">
        <v>42096</v>
      </c>
      <c r="L1560" s="39">
        <v>1347232</v>
      </c>
      <c r="P1560" s="78">
        <v>79052460000113</v>
      </c>
    </row>
    <row r="1561" spans="2:16" ht="13.5" customHeight="1" x14ac:dyDescent="0.2">
      <c r="B1561" s="100" t="s">
        <v>30</v>
      </c>
      <c r="C1561" s="92" t="s">
        <v>235</v>
      </c>
      <c r="D1561" s="78">
        <v>79052460000113</v>
      </c>
      <c r="E1561" s="92" t="str">
        <f t="shared" si="24"/>
        <v>79.052.460/0001-13</v>
      </c>
      <c r="F1561" s="99" t="str">
        <f>VLOOKUP(P1561,[1]Plan1!$B$2:$L$546,4,0)&amp;", "&amp;VLOOKUP(P1561,[1]Plan1!$B$2:$L$546,5,0)&amp;", "&amp;VLOOKUP(P1561,[1]Plan1!$B$2:$L$546,6,0)&amp;", "&amp;VLOOKUP(P1561,[1]Plan1!$B$2:$L$546,7,0)&amp;", "&amp;VLOOKUP(P1561,[1]Plan1!$B$2:$L$546,8,0)&amp;", "&amp;VLOOKUP(P1561,[1]Plan1!$B$2:$L$546,9,0)&amp;", CEP "&amp;VLOOKUP(P1561,[1]Plan1!$B$2:$L$546,10,0)&amp;", "&amp;VLOOKUP(P1561,[1]Plan1!$B$2:$L$546,11,0)</f>
        <v>ROD BR 116 , 20386, KM 108, PINHEIRINHO , CURITIBA , PR, CEP 81.690-400 , BR</v>
      </c>
      <c r="G1561" s="92" t="s">
        <v>2655</v>
      </c>
      <c r="H1561" s="92" t="s">
        <v>1991</v>
      </c>
      <c r="I1561" s="101">
        <v>435.03</v>
      </c>
      <c r="J1561" s="93"/>
      <c r="K1561" s="94">
        <v>42096</v>
      </c>
      <c r="L1561" s="39">
        <v>1347228</v>
      </c>
      <c r="P1561" s="78">
        <v>79052460000113</v>
      </c>
    </row>
    <row r="1562" spans="2:16" ht="13.5" customHeight="1" x14ac:dyDescent="0.2">
      <c r="B1562" s="100" t="s">
        <v>30</v>
      </c>
      <c r="C1562" s="92" t="s">
        <v>235</v>
      </c>
      <c r="D1562" s="78">
        <v>79052460000113</v>
      </c>
      <c r="E1562" s="92" t="str">
        <f t="shared" si="24"/>
        <v>79.052.460/0001-13</v>
      </c>
      <c r="F1562" s="99" t="str">
        <f>VLOOKUP(P1562,[1]Plan1!$B$2:$L$546,4,0)&amp;", "&amp;VLOOKUP(P1562,[1]Plan1!$B$2:$L$546,5,0)&amp;", "&amp;VLOOKUP(P1562,[1]Plan1!$B$2:$L$546,6,0)&amp;", "&amp;VLOOKUP(P1562,[1]Plan1!$B$2:$L$546,7,0)&amp;", "&amp;VLOOKUP(P1562,[1]Plan1!$B$2:$L$546,8,0)&amp;", "&amp;VLOOKUP(P1562,[1]Plan1!$B$2:$L$546,9,0)&amp;", CEP "&amp;VLOOKUP(P1562,[1]Plan1!$B$2:$L$546,10,0)&amp;", "&amp;VLOOKUP(P1562,[1]Plan1!$B$2:$L$546,11,0)</f>
        <v>ROD BR 116 , 20386, KM 108, PINHEIRINHO , CURITIBA , PR, CEP 81.690-400 , BR</v>
      </c>
      <c r="G1562" s="92" t="s">
        <v>2655</v>
      </c>
      <c r="H1562" s="92" t="s">
        <v>1992</v>
      </c>
      <c r="I1562" s="101">
        <v>520</v>
      </c>
      <c r="J1562" s="93"/>
      <c r="K1562" s="94">
        <v>42096</v>
      </c>
      <c r="L1562" s="39">
        <v>1347229</v>
      </c>
      <c r="P1562" s="78">
        <v>79052460000113</v>
      </c>
    </row>
    <row r="1563" spans="2:16" ht="13.5" customHeight="1" x14ac:dyDescent="0.2">
      <c r="B1563" s="100" t="s">
        <v>30</v>
      </c>
      <c r="C1563" s="92" t="s">
        <v>235</v>
      </c>
      <c r="D1563" s="78">
        <v>79052460000113</v>
      </c>
      <c r="E1563" s="92" t="str">
        <f t="shared" si="24"/>
        <v>79.052.460/0001-13</v>
      </c>
      <c r="F1563" s="99" t="str">
        <f>VLOOKUP(P1563,[1]Plan1!$B$2:$L$546,4,0)&amp;", "&amp;VLOOKUP(P1563,[1]Plan1!$B$2:$L$546,5,0)&amp;", "&amp;VLOOKUP(P1563,[1]Plan1!$B$2:$L$546,6,0)&amp;", "&amp;VLOOKUP(P1563,[1]Plan1!$B$2:$L$546,7,0)&amp;", "&amp;VLOOKUP(P1563,[1]Plan1!$B$2:$L$546,8,0)&amp;", "&amp;VLOOKUP(P1563,[1]Plan1!$B$2:$L$546,9,0)&amp;", CEP "&amp;VLOOKUP(P1563,[1]Plan1!$B$2:$L$546,10,0)&amp;", "&amp;VLOOKUP(P1563,[1]Plan1!$B$2:$L$546,11,0)</f>
        <v>ROD BR 116 , 20386, KM 108, PINHEIRINHO , CURITIBA , PR, CEP 81.690-400 , BR</v>
      </c>
      <c r="G1563" s="92" t="s">
        <v>2655</v>
      </c>
      <c r="H1563" s="92" t="s">
        <v>1993</v>
      </c>
      <c r="I1563" s="101">
        <v>476.83</v>
      </c>
      <c r="J1563" s="93"/>
      <c r="K1563" s="94">
        <v>42096</v>
      </c>
      <c r="L1563" s="39">
        <v>1347233</v>
      </c>
      <c r="P1563" s="78">
        <v>79052460000113</v>
      </c>
    </row>
    <row r="1564" spans="2:16" ht="13.5" customHeight="1" x14ac:dyDescent="0.2">
      <c r="B1564" s="100" t="s">
        <v>30</v>
      </c>
      <c r="C1564" s="92" t="s">
        <v>235</v>
      </c>
      <c r="D1564" s="78">
        <v>79052460000113</v>
      </c>
      <c r="E1564" s="92" t="str">
        <f t="shared" si="24"/>
        <v>79.052.460/0001-13</v>
      </c>
      <c r="F1564" s="99" t="str">
        <f>VLOOKUP(P1564,[1]Plan1!$B$2:$L$546,4,0)&amp;", "&amp;VLOOKUP(P1564,[1]Plan1!$B$2:$L$546,5,0)&amp;", "&amp;VLOOKUP(P1564,[1]Plan1!$B$2:$L$546,6,0)&amp;", "&amp;VLOOKUP(P1564,[1]Plan1!$B$2:$L$546,7,0)&amp;", "&amp;VLOOKUP(P1564,[1]Plan1!$B$2:$L$546,8,0)&amp;", "&amp;VLOOKUP(P1564,[1]Plan1!$B$2:$L$546,9,0)&amp;", CEP "&amp;VLOOKUP(P1564,[1]Plan1!$B$2:$L$546,10,0)&amp;", "&amp;VLOOKUP(P1564,[1]Plan1!$B$2:$L$546,11,0)</f>
        <v>ROD BR 116 , 20386, KM 108, PINHEIRINHO , CURITIBA , PR, CEP 81.690-400 , BR</v>
      </c>
      <c r="G1564" s="92" t="s">
        <v>2655</v>
      </c>
      <c r="H1564" s="92" t="s">
        <v>1994</v>
      </c>
      <c r="I1564" s="101">
        <v>190.48</v>
      </c>
      <c r="J1564" s="93"/>
      <c r="K1564" s="94">
        <v>42103</v>
      </c>
      <c r="L1564" s="39">
        <v>1350188</v>
      </c>
      <c r="P1564" s="78">
        <v>79052460000113</v>
      </c>
    </row>
    <row r="1565" spans="2:16" ht="13.5" customHeight="1" x14ac:dyDescent="0.2">
      <c r="B1565" s="100" t="s">
        <v>30</v>
      </c>
      <c r="C1565" s="92" t="s">
        <v>235</v>
      </c>
      <c r="D1565" s="78">
        <v>79052460000113</v>
      </c>
      <c r="E1565" s="92" t="str">
        <f t="shared" si="24"/>
        <v>79.052.460/0001-13</v>
      </c>
      <c r="F1565" s="99" t="str">
        <f>VLOOKUP(P1565,[1]Plan1!$B$2:$L$546,4,0)&amp;", "&amp;VLOOKUP(P1565,[1]Plan1!$B$2:$L$546,5,0)&amp;", "&amp;VLOOKUP(P1565,[1]Plan1!$B$2:$L$546,6,0)&amp;", "&amp;VLOOKUP(P1565,[1]Plan1!$B$2:$L$546,7,0)&amp;", "&amp;VLOOKUP(P1565,[1]Plan1!$B$2:$L$546,8,0)&amp;", "&amp;VLOOKUP(P1565,[1]Plan1!$B$2:$L$546,9,0)&amp;", CEP "&amp;VLOOKUP(P1565,[1]Plan1!$B$2:$L$546,10,0)&amp;", "&amp;VLOOKUP(P1565,[1]Plan1!$B$2:$L$546,11,0)</f>
        <v>ROD BR 116 , 20386, KM 108, PINHEIRINHO , CURITIBA , PR, CEP 81.690-400 , BR</v>
      </c>
      <c r="G1565" s="92" t="s">
        <v>2655</v>
      </c>
      <c r="H1565" s="92" t="s">
        <v>1995</v>
      </c>
      <c r="I1565" s="101">
        <v>163.02000000000001</v>
      </c>
      <c r="J1565" s="93"/>
      <c r="K1565" s="94">
        <v>42103</v>
      </c>
      <c r="L1565" s="39">
        <v>1350190</v>
      </c>
      <c r="P1565" s="78">
        <v>79052460000113</v>
      </c>
    </row>
    <row r="1566" spans="2:16" ht="13.5" customHeight="1" x14ac:dyDescent="0.2">
      <c r="B1566" s="100" t="s">
        <v>30</v>
      </c>
      <c r="C1566" s="92" t="s">
        <v>235</v>
      </c>
      <c r="D1566" s="78">
        <v>79052460000113</v>
      </c>
      <c r="E1566" s="92" t="str">
        <f t="shared" si="24"/>
        <v>79.052.460/0001-13</v>
      </c>
      <c r="F1566" s="99" t="str">
        <f>VLOOKUP(P1566,[1]Plan1!$B$2:$L$546,4,0)&amp;", "&amp;VLOOKUP(P1566,[1]Plan1!$B$2:$L$546,5,0)&amp;", "&amp;VLOOKUP(P1566,[1]Plan1!$B$2:$L$546,6,0)&amp;", "&amp;VLOOKUP(P1566,[1]Plan1!$B$2:$L$546,7,0)&amp;", "&amp;VLOOKUP(P1566,[1]Plan1!$B$2:$L$546,8,0)&amp;", "&amp;VLOOKUP(P1566,[1]Plan1!$B$2:$L$546,9,0)&amp;", CEP "&amp;VLOOKUP(P1566,[1]Plan1!$B$2:$L$546,10,0)&amp;", "&amp;VLOOKUP(P1566,[1]Plan1!$B$2:$L$546,11,0)</f>
        <v>ROD BR 116 , 20386, KM 108, PINHEIRINHO , CURITIBA , PR, CEP 81.690-400 , BR</v>
      </c>
      <c r="G1566" s="92" t="s">
        <v>2655</v>
      </c>
      <c r="H1566" s="92" t="s">
        <v>1996</v>
      </c>
      <c r="I1566" s="101">
        <v>328.49</v>
      </c>
      <c r="J1566" s="93"/>
      <c r="K1566" s="94">
        <v>42110</v>
      </c>
      <c r="L1566" s="39">
        <v>1351003</v>
      </c>
      <c r="P1566" s="78">
        <v>79052460000113</v>
      </c>
    </row>
    <row r="1567" spans="2:16" ht="13.5" customHeight="1" x14ac:dyDescent="0.2">
      <c r="B1567" s="100" t="s">
        <v>30</v>
      </c>
      <c r="C1567" s="92" t="s">
        <v>235</v>
      </c>
      <c r="D1567" s="78">
        <v>79052460000113</v>
      </c>
      <c r="E1567" s="92" t="str">
        <f t="shared" si="24"/>
        <v>79.052.460/0001-13</v>
      </c>
      <c r="F1567" s="99" t="str">
        <f>VLOOKUP(P1567,[1]Plan1!$B$2:$L$546,4,0)&amp;", "&amp;VLOOKUP(P1567,[1]Plan1!$B$2:$L$546,5,0)&amp;", "&amp;VLOOKUP(P1567,[1]Plan1!$B$2:$L$546,6,0)&amp;", "&amp;VLOOKUP(P1567,[1]Plan1!$B$2:$L$546,7,0)&amp;", "&amp;VLOOKUP(P1567,[1]Plan1!$B$2:$L$546,8,0)&amp;", "&amp;VLOOKUP(P1567,[1]Plan1!$B$2:$L$546,9,0)&amp;", CEP "&amp;VLOOKUP(P1567,[1]Plan1!$B$2:$L$546,10,0)&amp;", "&amp;VLOOKUP(P1567,[1]Plan1!$B$2:$L$546,11,0)</f>
        <v>ROD BR 116 , 20386, KM 108, PINHEIRINHO , CURITIBA , PR, CEP 81.690-400 , BR</v>
      </c>
      <c r="G1567" s="92" t="s">
        <v>2655</v>
      </c>
      <c r="H1567" s="92" t="s">
        <v>1997</v>
      </c>
      <c r="I1567" s="101">
        <v>411.14</v>
      </c>
      <c r="J1567" s="93"/>
      <c r="K1567" s="94">
        <v>42110</v>
      </c>
      <c r="L1567" s="39">
        <v>1351002</v>
      </c>
      <c r="P1567" s="78">
        <v>79052460000113</v>
      </c>
    </row>
    <row r="1568" spans="2:16" ht="13.5" customHeight="1" x14ac:dyDescent="0.2">
      <c r="B1568" s="100" t="s">
        <v>30</v>
      </c>
      <c r="C1568" s="92" t="s">
        <v>235</v>
      </c>
      <c r="D1568" s="78">
        <v>79052460000113</v>
      </c>
      <c r="E1568" s="92" t="str">
        <f t="shared" si="24"/>
        <v>79.052.460/0001-13</v>
      </c>
      <c r="F1568" s="99" t="str">
        <f>VLOOKUP(P1568,[1]Plan1!$B$2:$L$546,4,0)&amp;", "&amp;VLOOKUP(P1568,[1]Plan1!$B$2:$L$546,5,0)&amp;", "&amp;VLOOKUP(P1568,[1]Plan1!$B$2:$L$546,6,0)&amp;", "&amp;VLOOKUP(P1568,[1]Plan1!$B$2:$L$546,7,0)&amp;", "&amp;VLOOKUP(P1568,[1]Plan1!$B$2:$L$546,8,0)&amp;", "&amp;VLOOKUP(P1568,[1]Plan1!$B$2:$L$546,9,0)&amp;", CEP "&amp;VLOOKUP(P1568,[1]Plan1!$B$2:$L$546,10,0)&amp;", "&amp;VLOOKUP(P1568,[1]Plan1!$B$2:$L$546,11,0)</f>
        <v>ROD BR 116 , 20386, KM 108, PINHEIRINHO , CURITIBA , PR, CEP 81.690-400 , BR</v>
      </c>
      <c r="G1568" s="92" t="s">
        <v>2655</v>
      </c>
      <c r="H1568" s="92" t="s">
        <v>1998</v>
      </c>
      <c r="I1568" s="101">
        <v>406.09</v>
      </c>
      <c r="J1568" s="93"/>
      <c r="K1568" s="94">
        <v>42110</v>
      </c>
      <c r="L1568" s="39">
        <v>1351001</v>
      </c>
      <c r="P1568" s="78">
        <v>79052460000113</v>
      </c>
    </row>
    <row r="1569" spans="2:16" ht="13.5" customHeight="1" x14ac:dyDescent="0.2">
      <c r="B1569" s="100" t="s">
        <v>30</v>
      </c>
      <c r="C1569" s="92" t="s">
        <v>235</v>
      </c>
      <c r="D1569" s="78">
        <v>79052460000113</v>
      </c>
      <c r="E1569" s="92" t="str">
        <f t="shared" si="24"/>
        <v>79.052.460/0001-13</v>
      </c>
      <c r="F1569" s="99" t="str">
        <f>VLOOKUP(P1569,[1]Plan1!$B$2:$L$546,4,0)&amp;", "&amp;VLOOKUP(P1569,[1]Plan1!$B$2:$L$546,5,0)&amp;", "&amp;VLOOKUP(P1569,[1]Plan1!$B$2:$L$546,6,0)&amp;", "&amp;VLOOKUP(P1569,[1]Plan1!$B$2:$L$546,7,0)&amp;", "&amp;VLOOKUP(P1569,[1]Plan1!$B$2:$L$546,8,0)&amp;", "&amp;VLOOKUP(P1569,[1]Plan1!$B$2:$L$546,9,0)&amp;", CEP "&amp;VLOOKUP(P1569,[1]Plan1!$B$2:$L$546,10,0)&amp;", "&amp;VLOOKUP(P1569,[1]Plan1!$B$2:$L$546,11,0)</f>
        <v>ROD BR 116 , 20386, KM 108, PINHEIRINHO , CURITIBA , PR, CEP 81.690-400 , BR</v>
      </c>
      <c r="G1569" s="92" t="s">
        <v>2655</v>
      </c>
      <c r="H1569" s="92" t="s">
        <v>1999</v>
      </c>
      <c r="I1569" s="101">
        <v>70</v>
      </c>
      <c r="J1569" s="93"/>
      <c r="K1569" s="94">
        <v>42103</v>
      </c>
      <c r="L1569" s="39">
        <v>1350191</v>
      </c>
      <c r="P1569" s="78">
        <v>79052460000113</v>
      </c>
    </row>
    <row r="1570" spans="2:16" ht="13.5" customHeight="1" x14ac:dyDescent="0.2">
      <c r="B1570" s="100" t="s">
        <v>30</v>
      </c>
      <c r="C1570" s="92" t="s">
        <v>235</v>
      </c>
      <c r="D1570" s="78">
        <v>79052460000113</v>
      </c>
      <c r="E1570" s="92" t="str">
        <f t="shared" si="24"/>
        <v>79.052.460/0001-13</v>
      </c>
      <c r="F1570" s="99" t="str">
        <f>VLOOKUP(P1570,[1]Plan1!$B$2:$L$546,4,0)&amp;", "&amp;VLOOKUP(P1570,[1]Plan1!$B$2:$L$546,5,0)&amp;", "&amp;VLOOKUP(P1570,[1]Plan1!$B$2:$L$546,6,0)&amp;", "&amp;VLOOKUP(P1570,[1]Plan1!$B$2:$L$546,7,0)&amp;", "&amp;VLOOKUP(P1570,[1]Plan1!$B$2:$L$546,8,0)&amp;", "&amp;VLOOKUP(P1570,[1]Plan1!$B$2:$L$546,9,0)&amp;", CEP "&amp;VLOOKUP(P1570,[1]Plan1!$B$2:$L$546,10,0)&amp;", "&amp;VLOOKUP(P1570,[1]Plan1!$B$2:$L$546,11,0)</f>
        <v>ROD BR 116 , 20386, KM 108, PINHEIRINHO , CURITIBA , PR, CEP 81.690-400 , BR</v>
      </c>
      <c r="G1570" s="92" t="s">
        <v>2655</v>
      </c>
      <c r="H1570" s="92" t="s">
        <v>2000</v>
      </c>
      <c r="I1570" s="101">
        <v>70</v>
      </c>
      <c r="J1570" s="93"/>
      <c r="K1570" s="94">
        <v>42110</v>
      </c>
      <c r="L1570" s="39">
        <v>1351004</v>
      </c>
      <c r="P1570" s="78">
        <v>79052460000113</v>
      </c>
    </row>
    <row r="1571" spans="2:16" ht="13.5" customHeight="1" x14ac:dyDescent="0.2">
      <c r="B1571" s="100" t="s">
        <v>30</v>
      </c>
      <c r="C1571" s="92" t="s">
        <v>235</v>
      </c>
      <c r="D1571" s="78">
        <v>79052460000113</v>
      </c>
      <c r="E1571" s="92" t="str">
        <f t="shared" si="24"/>
        <v>79.052.460/0001-13</v>
      </c>
      <c r="F1571" s="99" t="str">
        <f>VLOOKUP(P1571,[1]Plan1!$B$2:$L$546,4,0)&amp;", "&amp;VLOOKUP(P1571,[1]Plan1!$B$2:$L$546,5,0)&amp;", "&amp;VLOOKUP(P1571,[1]Plan1!$B$2:$L$546,6,0)&amp;", "&amp;VLOOKUP(P1571,[1]Plan1!$B$2:$L$546,7,0)&amp;", "&amp;VLOOKUP(P1571,[1]Plan1!$B$2:$L$546,8,0)&amp;", "&amp;VLOOKUP(P1571,[1]Plan1!$B$2:$L$546,9,0)&amp;", CEP "&amp;VLOOKUP(P1571,[1]Plan1!$B$2:$L$546,10,0)&amp;", "&amp;VLOOKUP(P1571,[1]Plan1!$B$2:$L$546,11,0)</f>
        <v>ROD BR 116 , 20386, KM 108, PINHEIRINHO , CURITIBA , PR, CEP 81.690-400 , BR</v>
      </c>
      <c r="G1571" s="92" t="s">
        <v>2655</v>
      </c>
      <c r="H1571" s="92" t="s">
        <v>2001</v>
      </c>
      <c r="I1571" s="101">
        <v>316.91000000000003</v>
      </c>
      <c r="J1571" s="93"/>
      <c r="K1571" s="94">
        <v>42117</v>
      </c>
      <c r="L1571" s="39">
        <v>1353142</v>
      </c>
      <c r="P1571" s="78">
        <v>79052460000113</v>
      </c>
    </row>
    <row r="1572" spans="2:16" ht="13.5" customHeight="1" x14ac:dyDescent="0.2">
      <c r="B1572" s="100" t="s">
        <v>30</v>
      </c>
      <c r="C1572" s="92" t="s">
        <v>235</v>
      </c>
      <c r="D1572" s="78">
        <v>79052460000113</v>
      </c>
      <c r="E1572" s="92" t="str">
        <f t="shared" si="24"/>
        <v>79.052.460/0001-13</v>
      </c>
      <c r="F1572" s="99" t="str">
        <f>VLOOKUP(P1572,[1]Plan1!$B$2:$L$546,4,0)&amp;", "&amp;VLOOKUP(P1572,[1]Plan1!$B$2:$L$546,5,0)&amp;", "&amp;VLOOKUP(P1572,[1]Plan1!$B$2:$L$546,6,0)&amp;", "&amp;VLOOKUP(P1572,[1]Plan1!$B$2:$L$546,7,0)&amp;", "&amp;VLOOKUP(P1572,[1]Plan1!$B$2:$L$546,8,0)&amp;", "&amp;VLOOKUP(P1572,[1]Plan1!$B$2:$L$546,9,0)&amp;", CEP "&amp;VLOOKUP(P1572,[1]Plan1!$B$2:$L$546,10,0)&amp;", "&amp;VLOOKUP(P1572,[1]Plan1!$B$2:$L$546,11,0)</f>
        <v>ROD BR 116 , 20386, KM 108, PINHEIRINHO , CURITIBA , PR, CEP 81.690-400 , BR</v>
      </c>
      <c r="G1572" s="92" t="s">
        <v>2655</v>
      </c>
      <c r="H1572" s="92" t="s">
        <v>2002</v>
      </c>
      <c r="I1572" s="101">
        <v>70</v>
      </c>
      <c r="J1572" s="93"/>
      <c r="K1572" s="94">
        <v>42124</v>
      </c>
      <c r="L1572" s="39">
        <v>1354866</v>
      </c>
      <c r="P1572" s="78">
        <v>79052460000113</v>
      </c>
    </row>
    <row r="1573" spans="2:16" ht="13.5" customHeight="1" x14ac:dyDescent="0.2">
      <c r="B1573" s="100" t="s">
        <v>30</v>
      </c>
      <c r="C1573" s="92" t="s">
        <v>235</v>
      </c>
      <c r="D1573" s="78">
        <v>79052460000113</v>
      </c>
      <c r="E1573" s="92" t="str">
        <f t="shared" si="24"/>
        <v>79.052.460/0001-13</v>
      </c>
      <c r="F1573" s="99" t="str">
        <f>VLOOKUP(P1573,[1]Plan1!$B$2:$L$546,4,0)&amp;", "&amp;VLOOKUP(P1573,[1]Plan1!$B$2:$L$546,5,0)&amp;", "&amp;VLOOKUP(P1573,[1]Plan1!$B$2:$L$546,6,0)&amp;", "&amp;VLOOKUP(P1573,[1]Plan1!$B$2:$L$546,7,0)&amp;", "&amp;VLOOKUP(P1573,[1]Plan1!$B$2:$L$546,8,0)&amp;", "&amp;VLOOKUP(P1573,[1]Plan1!$B$2:$L$546,9,0)&amp;", CEP "&amp;VLOOKUP(P1573,[1]Plan1!$B$2:$L$546,10,0)&amp;", "&amp;VLOOKUP(P1573,[1]Plan1!$B$2:$L$546,11,0)</f>
        <v>ROD BR 116 , 20386, KM 108, PINHEIRINHO , CURITIBA , PR, CEP 81.690-400 , BR</v>
      </c>
      <c r="G1573" s="92" t="s">
        <v>2655</v>
      </c>
      <c r="H1573" s="92" t="s">
        <v>2003</v>
      </c>
      <c r="I1573" s="101">
        <v>70</v>
      </c>
      <c r="J1573" s="93"/>
      <c r="K1573" s="94">
        <v>42128</v>
      </c>
      <c r="L1573" s="39">
        <v>1357016</v>
      </c>
      <c r="P1573" s="78">
        <v>79052460000113</v>
      </c>
    </row>
    <row r="1574" spans="2:16" ht="13.5" customHeight="1" x14ac:dyDescent="0.2">
      <c r="B1574" s="100" t="s">
        <v>30</v>
      </c>
      <c r="C1574" s="92" t="s">
        <v>236</v>
      </c>
      <c r="D1574" s="78">
        <v>60714904000100</v>
      </c>
      <c r="E1574" s="92" t="str">
        <f t="shared" si="24"/>
        <v>60.714.904/0001-00</v>
      </c>
      <c r="F1574" s="99" t="str">
        <f>VLOOKUP(P1574,[1]Plan1!$B$2:$L$546,4,0)&amp;", "&amp;VLOOKUP(P1574,[1]Plan1!$B$2:$L$546,5,0)&amp;", "&amp;VLOOKUP(P1574,[1]Plan1!$B$2:$L$546,6,0)&amp;", "&amp;VLOOKUP(P1574,[1]Plan1!$B$2:$L$546,7,0)&amp;", "&amp;VLOOKUP(P1574,[1]Plan1!$B$2:$L$546,8,0)&amp;", "&amp;VLOOKUP(P1574,[1]Plan1!$B$2:$L$546,9,0)&amp;", CEP "&amp;VLOOKUP(P1574,[1]Plan1!$B$2:$L$546,10,0)&amp;", "&amp;VLOOKUP(P1574,[1]Plan1!$B$2:$L$546,11,0)</f>
        <v>R SERRA DE BRAGANCA , 382, , TATUAPE , SAO PAULO , SP, CEP 03.318-000 , BR</v>
      </c>
      <c r="G1574" s="92" t="s">
        <v>2655</v>
      </c>
      <c r="H1574" s="92" t="s">
        <v>2004</v>
      </c>
      <c r="I1574" s="101">
        <v>177.02</v>
      </c>
      <c r="J1574" s="93"/>
      <c r="K1574" s="94">
        <v>42070</v>
      </c>
      <c r="L1574" s="39">
        <v>1343206</v>
      </c>
      <c r="P1574" s="78">
        <v>60714904000100</v>
      </c>
    </row>
    <row r="1575" spans="2:16" ht="13.5" customHeight="1" x14ac:dyDescent="0.2">
      <c r="B1575" s="100" t="s">
        <v>30</v>
      </c>
      <c r="C1575" s="92" t="s">
        <v>236</v>
      </c>
      <c r="D1575" s="78">
        <v>60714904000100</v>
      </c>
      <c r="E1575" s="92" t="str">
        <f t="shared" si="24"/>
        <v>60.714.904/0001-00</v>
      </c>
      <c r="F1575" s="99" t="str">
        <f>VLOOKUP(P1575,[1]Plan1!$B$2:$L$546,4,0)&amp;", "&amp;VLOOKUP(P1575,[1]Plan1!$B$2:$L$546,5,0)&amp;", "&amp;VLOOKUP(P1575,[1]Plan1!$B$2:$L$546,6,0)&amp;", "&amp;VLOOKUP(P1575,[1]Plan1!$B$2:$L$546,7,0)&amp;", "&amp;VLOOKUP(P1575,[1]Plan1!$B$2:$L$546,8,0)&amp;", "&amp;VLOOKUP(P1575,[1]Plan1!$B$2:$L$546,9,0)&amp;", CEP "&amp;VLOOKUP(P1575,[1]Plan1!$B$2:$L$546,10,0)&amp;", "&amp;VLOOKUP(P1575,[1]Plan1!$B$2:$L$546,11,0)</f>
        <v>R SERRA DE BRAGANCA , 382, , TATUAPE , SAO PAULO , SP, CEP 03.318-000 , BR</v>
      </c>
      <c r="G1575" s="92" t="s">
        <v>2655</v>
      </c>
      <c r="H1575" s="92" t="s">
        <v>2005</v>
      </c>
      <c r="I1575" s="101">
        <v>167.03</v>
      </c>
      <c r="J1575" s="93"/>
      <c r="K1575" s="94">
        <v>42085</v>
      </c>
      <c r="L1575" s="39">
        <v>1350125</v>
      </c>
      <c r="P1575" s="78">
        <v>60714904000100</v>
      </c>
    </row>
    <row r="1576" spans="2:16" ht="13.5" customHeight="1" x14ac:dyDescent="0.2">
      <c r="B1576" s="100" t="s">
        <v>30</v>
      </c>
      <c r="C1576" s="92" t="s">
        <v>237</v>
      </c>
      <c r="D1576" s="78">
        <v>7707650000110</v>
      </c>
      <c r="E1576" s="92" t="str">
        <f t="shared" si="24"/>
        <v>07.707.650/0001-10</v>
      </c>
      <c r="F1576" s="99" t="str">
        <f>VLOOKUP(P1576,[1]Plan1!$B$2:$L$546,4,0)&amp;", "&amp;VLOOKUP(P1576,[1]Plan1!$B$2:$L$546,5,0)&amp;", "&amp;VLOOKUP(P1576,[1]Plan1!$B$2:$L$546,6,0)&amp;", "&amp;VLOOKUP(P1576,[1]Plan1!$B$2:$L$546,7,0)&amp;", "&amp;VLOOKUP(P1576,[1]Plan1!$B$2:$L$546,8,0)&amp;", "&amp;VLOOKUP(P1576,[1]Plan1!$B$2:$L$546,9,0)&amp;", CEP "&amp;VLOOKUP(P1576,[1]Plan1!$B$2:$L$546,10,0)&amp;", "&amp;VLOOKUP(P1576,[1]Plan1!$B$2:$L$546,11,0)</f>
        <v>R AMADOR BUENO, 474, BLOCO C 1 ANDAR , SANTO AMARO , SAO PAULO, SP , CEP 04.752-901, BR</v>
      </c>
      <c r="G1576" s="92" t="s">
        <v>2655</v>
      </c>
      <c r="H1576" s="92" t="s">
        <v>2006</v>
      </c>
      <c r="I1576" s="101">
        <v>1248</v>
      </c>
      <c r="J1576" s="93"/>
      <c r="K1576" s="94">
        <v>42096</v>
      </c>
      <c r="L1576" s="39">
        <v>1329629</v>
      </c>
      <c r="P1576" s="78">
        <v>7707650000110</v>
      </c>
    </row>
    <row r="1577" spans="2:16" ht="13.5" customHeight="1" x14ac:dyDescent="0.2">
      <c r="B1577" s="100" t="s">
        <v>30</v>
      </c>
      <c r="C1577" s="92" t="s">
        <v>237</v>
      </c>
      <c r="D1577" s="78">
        <v>7707650000110</v>
      </c>
      <c r="E1577" s="92" t="str">
        <f t="shared" si="24"/>
        <v>07.707.650/0001-10</v>
      </c>
      <c r="F1577" s="99" t="str">
        <f>VLOOKUP(P1577,[1]Plan1!$B$2:$L$546,4,0)&amp;", "&amp;VLOOKUP(P1577,[1]Plan1!$B$2:$L$546,5,0)&amp;", "&amp;VLOOKUP(P1577,[1]Plan1!$B$2:$L$546,6,0)&amp;", "&amp;VLOOKUP(P1577,[1]Plan1!$B$2:$L$546,7,0)&amp;", "&amp;VLOOKUP(P1577,[1]Plan1!$B$2:$L$546,8,0)&amp;", "&amp;VLOOKUP(P1577,[1]Plan1!$B$2:$L$546,9,0)&amp;", CEP "&amp;VLOOKUP(P1577,[1]Plan1!$B$2:$L$546,10,0)&amp;", "&amp;VLOOKUP(P1577,[1]Plan1!$B$2:$L$546,11,0)</f>
        <v>R AMADOR BUENO, 474, BLOCO C 1 ANDAR , SANTO AMARO , SAO PAULO, SP , CEP 04.752-901, BR</v>
      </c>
      <c r="G1577" s="92" t="s">
        <v>2655</v>
      </c>
      <c r="H1577" s="92" t="s">
        <v>2007</v>
      </c>
      <c r="I1577" s="101">
        <v>1248</v>
      </c>
      <c r="J1577" s="93"/>
      <c r="K1577" s="94">
        <v>42126</v>
      </c>
      <c r="L1577" s="39">
        <v>1329629</v>
      </c>
      <c r="P1577" s="78">
        <v>7707650000110</v>
      </c>
    </row>
    <row r="1578" spans="2:16" ht="13.5" customHeight="1" x14ac:dyDescent="0.2">
      <c r="B1578" s="100" t="s">
        <v>30</v>
      </c>
      <c r="C1578" s="92" t="s">
        <v>238</v>
      </c>
      <c r="D1578" s="78">
        <v>9296295000593</v>
      </c>
      <c r="E1578" s="92" t="str">
        <f t="shared" si="24"/>
        <v>09.296.295/0005-93</v>
      </c>
      <c r="F1578" s="99" t="str">
        <f>VLOOKUP(P1578,[1]Plan1!$B$2:$L$546,4,0)&amp;", "&amp;VLOOKUP(P1578,[1]Plan1!$B$2:$L$546,5,0)&amp;", "&amp;VLOOKUP(P1578,[1]Plan1!$B$2:$L$546,6,0)&amp;", "&amp;VLOOKUP(P1578,[1]Plan1!$B$2:$L$546,7,0)&amp;", "&amp;VLOOKUP(P1578,[1]Plan1!$B$2:$L$546,8,0)&amp;", "&amp;VLOOKUP(P1578,[1]Plan1!$B$2:$L$546,9,0)&amp;", CEP "&amp;VLOOKUP(P1578,[1]Plan1!$B$2:$L$546,10,0)&amp;", "&amp;VLOOKUP(P1578,[1]Plan1!$B$2:$L$546,11,0)</f>
        <v>AV DOS ESTADOS , 747 ,  , SAO JOAO, PORTO ALEGRE , RS, CEP 90.200-000 , BR</v>
      </c>
      <c r="G1578" s="92" t="s">
        <v>2655</v>
      </c>
      <c r="H1578" s="92" t="s">
        <v>2008</v>
      </c>
      <c r="I1578" s="101">
        <v>34.54</v>
      </c>
      <c r="J1578" s="93"/>
      <c r="K1578" s="94">
        <v>41382</v>
      </c>
      <c r="L1578" s="39">
        <v>1090860</v>
      </c>
      <c r="P1578" s="78">
        <v>9296295000593</v>
      </c>
    </row>
    <row r="1579" spans="2:16" ht="13.5" customHeight="1" x14ac:dyDescent="0.2">
      <c r="B1579" s="100" t="s">
        <v>30</v>
      </c>
      <c r="C1579" s="92" t="s">
        <v>238</v>
      </c>
      <c r="D1579" s="78">
        <v>9296295000593</v>
      </c>
      <c r="E1579" s="92" t="str">
        <f t="shared" si="24"/>
        <v>09.296.295/0005-93</v>
      </c>
      <c r="F1579" s="99" t="str">
        <f>VLOOKUP(P1579,[1]Plan1!$B$2:$L$546,4,0)&amp;", "&amp;VLOOKUP(P1579,[1]Plan1!$B$2:$L$546,5,0)&amp;", "&amp;VLOOKUP(P1579,[1]Plan1!$B$2:$L$546,6,0)&amp;", "&amp;VLOOKUP(P1579,[1]Plan1!$B$2:$L$546,7,0)&amp;", "&amp;VLOOKUP(P1579,[1]Plan1!$B$2:$L$546,8,0)&amp;", "&amp;VLOOKUP(P1579,[1]Plan1!$B$2:$L$546,9,0)&amp;", CEP "&amp;VLOOKUP(P1579,[1]Plan1!$B$2:$L$546,10,0)&amp;", "&amp;VLOOKUP(P1579,[1]Plan1!$B$2:$L$546,11,0)</f>
        <v>AV DOS ESTADOS , 747 ,  , SAO JOAO, PORTO ALEGRE , RS, CEP 90.200-000 , BR</v>
      </c>
      <c r="G1579" s="92" t="s">
        <v>2655</v>
      </c>
      <c r="H1579" s="92" t="s">
        <v>2009</v>
      </c>
      <c r="I1579" s="101">
        <v>33.270000000000003</v>
      </c>
      <c r="J1579" s="93"/>
      <c r="K1579" s="94">
        <v>41479</v>
      </c>
      <c r="L1579" s="39">
        <v>1132136</v>
      </c>
      <c r="P1579" s="78">
        <v>9296295000593</v>
      </c>
    </row>
    <row r="1580" spans="2:16" ht="13.5" customHeight="1" x14ac:dyDescent="0.2">
      <c r="B1580" s="100" t="s">
        <v>30</v>
      </c>
      <c r="C1580" s="92" t="s">
        <v>238</v>
      </c>
      <c r="D1580" s="78">
        <v>9296295000593</v>
      </c>
      <c r="E1580" s="92" t="str">
        <f t="shared" si="24"/>
        <v>09.296.295/0005-93</v>
      </c>
      <c r="F1580" s="99" t="str">
        <f>VLOOKUP(P1580,[1]Plan1!$B$2:$L$546,4,0)&amp;", "&amp;VLOOKUP(P1580,[1]Plan1!$B$2:$L$546,5,0)&amp;", "&amp;VLOOKUP(P1580,[1]Plan1!$B$2:$L$546,6,0)&amp;", "&amp;VLOOKUP(P1580,[1]Plan1!$B$2:$L$546,7,0)&amp;", "&amp;VLOOKUP(P1580,[1]Plan1!$B$2:$L$546,8,0)&amp;", "&amp;VLOOKUP(P1580,[1]Plan1!$B$2:$L$546,9,0)&amp;", CEP "&amp;VLOOKUP(P1580,[1]Plan1!$B$2:$L$546,10,0)&amp;", "&amp;VLOOKUP(P1580,[1]Plan1!$B$2:$L$546,11,0)</f>
        <v>AV DOS ESTADOS , 747 ,  , SAO JOAO, PORTO ALEGRE , RS, CEP 90.200-000 , BR</v>
      </c>
      <c r="G1580" s="92" t="s">
        <v>2655</v>
      </c>
      <c r="H1580" s="92" t="s">
        <v>2010</v>
      </c>
      <c r="I1580" s="101">
        <v>39.450000000000003</v>
      </c>
      <c r="J1580" s="93"/>
      <c r="K1580" s="94">
        <v>41564</v>
      </c>
      <c r="L1580" s="39">
        <v>1166526</v>
      </c>
      <c r="P1580" s="78">
        <v>9296295000593</v>
      </c>
    </row>
    <row r="1581" spans="2:16" ht="13.5" customHeight="1" x14ac:dyDescent="0.2">
      <c r="B1581" s="100" t="s">
        <v>30</v>
      </c>
      <c r="C1581" s="92" t="s">
        <v>238</v>
      </c>
      <c r="D1581" s="78">
        <v>9296295000593</v>
      </c>
      <c r="E1581" s="92" t="str">
        <f t="shared" si="24"/>
        <v>09.296.295/0005-93</v>
      </c>
      <c r="F1581" s="99" t="str">
        <f>VLOOKUP(P1581,[1]Plan1!$B$2:$L$546,4,0)&amp;", "&amp;VLOOKUP(P1581,[1]Plan1!$B$2:$L$546,5,0)&amp;", "&amp;VLOOKUP(P1581,[1]Plan1!$B$2:$L$546,6,0)&amp;", "&amp;VLOOKUP(P1581,[1]Plan1!$B$2:$L$546,7,0)&amp;", "&amp;VLOOKUP(P1581,[1]Plan1!$B$2:$L$546,8,0)&amp;", "&amp;VLOOKUP(P1581,[1]Plan1!$B$2:$L$546,9,0)&amp;", CEP "&amp;VLOOKUP(P1581,[1]Plan1!$B$2:$L$546,10,0)&amp;", "&amp;VLOOKUP(P1581,[1]Plan1!$B$2:$L$546,11,0)</f>
        <v>AV DOS ESTADOS , 747 ,  , SAO JOAO, PORTO ALEGRE , RS, CEP 90.200-000 , BR</v>
      </c>
      <c r="G1581" s="92" t="s">
        <v>2655</v>
      </c>
      <c r="H1581" s="92" t="s">
        <v>2011</v>
      </c>
      <c r="I1581" s="101">
        <v>36.99</v>
      </c>
      <c r="J1581" s="93"/>
      <c r="K1581" s="94">
        <v>41564</v>
      </c>
      <c r="L1581" s="39">
        <v>1166527</v>
      </c>
      <c r="P1581" s="78">
        <v>9296295000593</v>
      </c>
    </row>
    <row r="1582" spans="2:16" ht="13.5" customHeight="1" x14ac:dyDescent="0.2">
      <c r="B1582" s="100" t="s">
        <v>30</v>
      </c>
      <c r="C1582" s="92" t="s">
        <v>238</v>
      </c>
      <c r="D1582" s="78">
        <v>9296295000593</v>
      </c>
      <c r="E1582" s="92" t="str">
        <f t="shared" si="24"/>
        <v>09.296.295/0005-93</v>
      </c>
      <c r="F1582" s="99" t="str">
        <f>VLOOKUP(P1582,[1]Plan1!$B$2:$L$546,4,0)&amp;", "&amp;VLOOKUP(P1582,[1]Plan1!$B$2:$L$546,5,0)&amp;", "&amp;VLOOKUP(P1582,[1]Plan1!$B$2:$L$546,6,0)&amp;", "&amp;VLOOKUP(P1582,[1]Plan1!$B$2:$L$546,7,0)&amp;", "&amp;VLOOKUP(P1582,[1]Plan1!$B$2:$L$546,8,0)&amp;", "&amp;VLOOKUP(P1582,[1]Plan1!$B$2:$L$546,9,0)&amp;", CEP "&amp;VLOOKUP(P1582,[1]Plan1!$B$2:$L$546,10,0)&amp;", "&amp;VLOOKUP(P1582,[1]Plan1!$B$2:$L$546,11,0)</f>
        <v>AV DOS ESTADOS , 747 ,  , SAO JOAO, PORTO ALEGRE , RS, CEP 90.200-000 , BR</v>
      </c>
      <c r="G1582" s="92" t="s">
        <v>2655</v>
      </c>
      <c r="H1582" s="92" t="s">
        <v>2012</v>
      </c>
      <c r="I1582" s="101">
        <v>36.99</v>
      </c>
      <c r="J1582" s="93"/>
      <c r="K1582" s="94">
        <v>41564</v>
      </c>
      <c r="L1582" s="39">
        <v>1166528</v>
      </c>
      <c r="P1582" s="78">
        <v>9296295000593</v>
      </c>
    </row>
    <row r="1583" spans="2:16" ht="13.5" customHeight="1" x14ac:dyDescent="0.2">
      <c r="B1583" s="100" t="s">
        <v>30</v>
      </c>
      <c r="C1583" s="92" t="s">
        <v>238</v>
      </c>
      <c r="D1583" s="78">
        <v>9296295000593</v>
      </c>
      <c r="E1583" s="92" t="str">
        <f t="shared" si="24"/>
        <v>09.296.295/0005-93</v>
      </c>
      <c r="F1583" s="99" t="str">
        <f>VLOOKUP(P1583,[1]Plan1!$B$2:$L$546,4,0)&amp;", "&amp;VLOOKUP(P1583,[1]Plan1!$B$2:$L$546,5,0)&amp;", "&amp;VLOOKUP(P1583,[1]Plan1!$B$2:$L$546,6,0)&amp;", "&amp;VLOOKUP(P1583,[1]Plan1!$B$2:$L$546,7,0)&amp;", "&amp;VLOOKUP(P1583,[1]Plan1!$B$2:$L$546,8,0)&amp;", "&amp;VLOOKUP(P1583,[1]Plan1!$B$2:$L$546,9,0)&amp;", CEP "&amp;VLOOKUP(P1583,[1]Plan1!$B$2:$L$546,10,0)&amp;", "&amp;VLOOKUP(P1583,[1]Plan1!$B$2:$L$546,11,0)</f>
        <v>AV DOS ESTADOS , 747 ,  , SAO JOAO, PORTO ALEGRE , RS, CEP 90.200-000 , BR</v>
      </c>
      <c r="G1583" s="92" t="s">
        <v>2655</v>
      </c>
      <c r="H1583" s="92" t="s">
        <v>2013</v>
      </c>
      <c r="I1583" s="101">
        <v>36.99</v>
      </c>
      <c r="J1583" s="93"/>
      <c r="K1583" s="94">
        <v>41599</v>
      </c>
      <c r="L1583" s="39">
        <v>1178049</v>
      </c>
      <c r="P1583" s="78">
        <v>9296295000593</v>
      </c>
    </row>
    <row r="1584" spans="2:16" ht="13.5" customHeight="1" x14ac:dyDescent="0.2">
      <c r="B1584" s="100" t="s">
        <v>30</v>
      </c>
      <c r="C1584" s="92" t="s">
        <v>239</v>
      </c>
      <c r="D1584" s="78">
        <v>9296295001646</v>
      </c>
      <c r="E1584" s="92" t="str">
        <f t="shared" si="24"/>
        <v>09.296.295/0016-46</v>
      </c>
      <c r="F1584" s="99" t="str">
        <f>VLOOKUP(P1584,[1]Plan1!$B$2:$L$546,4,0)&amp;", "&amp;VLOOKUP(P1584,[1]Plan1!$B$2:$L$546,5,0)&amp;", "&amp;VLOOKUP(P1584,[1]Plan1!$B$2:$L$546,6,0)&amp;", "&amp;VLOOKUP(P1584,[1]Plan1!$B$2:$L$546,7,0)&amp;", "&amp;VLOOKUP(P1584,[1]Plan1!$B$2:$L$546,8,0)&amp;", "&amp;VLOOKUP(P1584,[1]Plan1!$B$2:$L$546,9,0)&amp;", CEP "&amp;VLOOKUP(P1584,[1]Plan1!$B$2:$L$546,10,0)&amp;", "&amp;VLOOKUP(P1584,[1]Plan1!$B$2:$L$546,11,0)</f>
        <v>, , , , , , CEP , BR</v>
      </c>
      <c r="G1584" s="92" t="s">
        <v>2655</v>
      </c>
      <c r="H1584" s="92" t="s">
        <v>2014</v>
      </c>
      <c r="I1584" s="101">
        <v>23.07</v>
      </c>
      <c r="J1584" s="93"/>
      <c r="K1584" s="94">
        <v>41381</v>
      </c>
      <c r="L1584" s="39">
        <v>1090935</v>
      </c>
      <c r="P1584" s="78">
        <v>9296295001646</v>
      </c>
    </row>
    <row r="1585" spans="2:16" ht="13.5" customHeight="1" x14ac:dyDescent="0.2">
      <c r="B1585" s="100" t="s">
        <v>30</v>
      </c>
      <c r="C1585" s="92" t="s">
        <v>240</v>
      </c>
      <c r="D1585" s="78">
        <v>3165489000140</v>
      </c>
      <c r="E1585" s="92" t="str">
        <f t="shared" si="24"/>
        <v>03.165.489/0001-40</v>
      </c>
      <c r="F1585" s="99" t="str">
        <f>VLOOKUP(P1585,[1]Plan1!$B$2:$L$546,4,0)&amp;", "&amp;VLOOKUP(P1585,[1]Plan1!$B$2:$L$546,5,0)&amp;", "&amp;VLOOKUP(P1585,[1]Plan1!$B$2:$L$546,6,0)&amp;", "&amp;VLOOKUP(P1585,[1]Plan1!$B$2:$L$546,7,0)&amp;", "&amp;VLOOKUP(P1585,[1]Plan1!$B$2:$L$546,8,0)&amp;", "&amp;VLOOKUP(P1585,[1]Plan1!$B$2:$L$546,9,0)&amp;", CEP "&amp;VLOOKUP(P1585,[1]Plan1!$B$2:$L$546,10,0)&amp;", "&amp;VLOOKUP(P1585,[1]Plan1!$B$2:$L$546,11,0)</f>
        <v>R JOSE BONIFACIO , 550-D , CASA , JARDIM AMERICA, CHAPECO , SC, CEP 89.803-420, BR</v>
      </c>
      <c r="G1585" s="92" t="s">
        <v>2655</v>
      </c>
      <c r="H1585" s="92" t="s">
        <v>2015</v>
      </c>
      <c r="I1585" s="101">
        <v>307</v>
      </c>
      <c r="J1585" s="93"/>
      <c r="K1585" s="94">
        <v>42060</v>
      </c>
      <c r="L1585" s="39">
        <v>1319946</v>
      </c>
      <c r="P1585" s="78">
        <v>3165489000140</v>
      </c>
    </row>
    <row r="1586" spans="2:16" ht="13.5" customHeight="1" x14ac:dyDescent="0.2">
      <c r="B1586" s="100" t="s">
        <v>30</v>
      </c>
      <c r="C1586" s="92" t="s">
        <v>240</v>
      </c>
      <c r="D1586" s="78">
        <v>3165489000140</v>
      </c>
      <c r="E1586" s="92" t="str">
        <f t="shared" si="24"/>
        <v>03.165.489/0001-40</v>
      </c>
      <c r="F1586" s="99" t="str">
        <f>VLOOKUP(P1586,[1]Plan1!$B$2:$L$546,4,0)&amp;", "&amp;VLOOKUP(P1586,[1]Plan1!$B$2:$L$546,5,0)&amp;", "&amp;VLOOKUP(P1586,[1]Plan1!$B$2:$L$546,6,0)&amp;", "&amp;VLOOKUP(P1586,[1]Plan1!$B$2:$L$546,7,0)&amp;", "&amp;VLOOKUP(P1586,[1]Plan1!$B$2:$L$546,8,0)&amp;", "&amp;VLOOKUP(P1586,[1]Plan1!$B$2:$L$546,9,0)&amp;", CEP "&amp;VLOOKUP(P1586,[1]Plan1!$B$2:$L$546,10,0)&amp;", "&amp;VLOOKUP(P1586,[1]Plan1!$B$2:$L$546,11,0)</f>
        <v>R JOSE BONIFACIO , 550-D , CASA , JARDIM AMERICA, CHAPECO , SC, CEP 89.803-420, BR</v>
      </c>
      <c r="G1586" s="92" t="s">
        <v>2655</v>
      </c>
      <c r="H1586" s="92" t="s">
        <v>2016</v>
      </c>
      <c r="I1586" s="101">
        <v>307</v>
      </c>
      <c r="J1586" s="93"/>
      <c r="K1586" s="94">
        <v>42065</v>
      </c>
      <c r="L1586" s="39">
        <v>1330288</v>
      </c>
      <c r="P1586" s="78">
        <v>3165489000140</v>
      </c>
    </row>
    <row r="1587" spans="2:16" ht="13.5" customHeight="1" x14ac:dyDescent="0.2">
      <c r="B1587" s="100" t="s">
        <v>30</v>
      </c>
      <c r="C1587" s="92" t="s">
        <v>240</v>
      </c>
      <c r="D1587" s="78">
        <v>3165489000140</v>
      </c>
      <c r="E1587" s="92" t="str">
        <f t="shared" si="24"/>
        <v>03.165.489/0001-40</v>
      </c>
      <c r="F1587" s="99" t="str">
        <f>VLOOKUP(P1587,[1]Plan1!$B$2:$L$546,4,0)&amp;", "&amp;VLOOKUP(P1587,[1]Plan1!$B$2:$L$546,5,0)&amp;", "&amp;VLOOKUP(P1587,[1]Plan1!$B$2:$L$546,6,0)&amp;", "&amp;VLOOKUP(P1587,[1]Plan1!$B$2:$L$546,7,0)&amp;", "&amp;VLOOKUP(P1587,[1]Plan1!$B$2:$L$546,8,0)&amp;", "&amp;VLOOKUP(P1587,[1]Plan1!$B$2:$L$546,9,0)&amp;", CEP "&amp;VLOOKUP(P1587,[1]Plan1!$B$2:$L$546,10,0)&amp;", "&amp;VLOOKUP(P1587,[1]Plan1!$B$2:$L$546,11,0)</f>
        <v>R JOSE BONIFACIO , 550-D , CASA , JARDIM AMERICA, CHAPECO , SC, CEP 89.803-420, BR</v>
      </c>
      <c r="G1587" s="92" t="s">
        <v>2655</v>
      </c>
      <c r="H1587" s="92" t="s">
        <v>2017</v>
      </c>
      <c r="I1587" s="101">
        <v>307</v>
      </c>
      <c r="J1587" s="93"/>
      <c r="K1587" s="94">
        <v>42086</v>
      </c>
      <c r="L1587" s="39">
        <v>1339710</v>
      </c>
      <c r="P1587" s="78">
        <v>3165489000140</v>
      </c>
    </row>
    <row r="1588" spans="2:16" ht="13.5" customHeight="1" x14ac:dyDescent="0.2">
      <c r="B1588" s="100" t="s">
        <v>30</v>
      </c>
      <c r="C1588" s="92" t="s">
        <v>240</v>
      </c>
      <c r="D1588" s="78">
        <v>3165489000140</v>
      </c>
      <c r="E1588" s="92" t="str">
        <f t="shared" si="24"/>
        <v>03.165.489/0001-40</v>
      </c>
      <c r="F1588" s="99" t="str">
        <f>VLOOKUP(P1588,[1]Plan1!$B$2:$L$546,4,0)&amp;", "&amp;VLOOKUP(P1588,[1]Plan1!$B$2:$L$546,5,0)&amp;", "&amp;VLOOKUP(P1588,[1]Plan1!$B$2:$L$546,6,0)&amp;", "&amp;VLOOKUP(P1588,[1]Plan1!$B$2:$L$546,7,0)&amp;", "&amp;VLOOKUP(P1588,[1]Plan1!$B$2:$L$546,8,0)&amp;", "&amp;VLOOKUP(P1588,[1]Plan1!$B$2:$L$546,9,0)&amp;", CEP "&amp;VLOOKUP(P1588,[1]Plan1!$B$2:$L$546,10,0)&amp;", "&amp;VLOOKUP(P1588,[1]Plan1!$B$2:$L$546,11,0)</f>
        <v>R JOSE BONIFACIO , 550-D , CASA , JARDIM AMERICA, CHAPECO , SC, CEP 89.803-420, BR</v>
      </c>
      <c r="G1588" s="92" t="s">
        <v>2655</v>
      </c>
      <c r="H1588" s="92" t="s">
        <v>2018</v>
      </c>
      <c r="I1588" s="101">
        <v>307</v>
      </c>
      <c r="J1588" s="93"/>
      <c r="K1588" s="94">
        <v>42117</v>
      </c>
      <c r="L1588" s="39">
        <v>1349466</v>
      </c>
      <c r="P1588" s="78">
        <v>3165489000140</v>
      </c>
    </row>
    <row r="1589" spans="2:16" ht="13.5" customHeight="1" x14ac:dyDescent="0.2">
      <c r="B1589" s="100" t="s">
        <v>30</v>
      </c>
      <c r="C1589" s="92" t="s">
        <v>241</v>
      </c>
      <c r="D1589" s="78">
        <v>776574001390</v>
      </c>
      <c r="E1589" s="92" t="str">
        <f t="shared" ref="E1589:E1652" si="25">IF(LEN(P1589),TEXT(P1589,"00"".""000"".""000""/""0000""-""00"),P1589)</f>
        <v>00.776.574/0013-90</v>
      </c>
      <c r="F1589" s="99" t="str">
        <f>VLOOKUP(P1589,[1]Plan1!$B$2:$L$546,4,0)&amp;", "&amp;VLOOKUP(P1589,[1]Plan1!$B$2:$L$546,5,0)&amp;", "&amp;VLOOKUP(P1589,[1]Plan1!$B$2:$L$546,6,0)&amp;", "&amp;VLOOKUP(P1589,[1]Plan1!$B$2:$L$546,7,0)&amp;", "&amp;VLOOKUP(P1589,[1]Plan1!$B$2:$L$546,8,0)&amp;", "&amp;VLOOKUP(P1589,[1]Plan1!$B$2:$L$546,9,0)&amp;", CEP "&amp;VLOOKUP(P1589,[1]Plan1!$B$2:$L$546,10,0)&amp;", "&amp;VLOOKUP(P1589,[1]Plan1!$B$2:$L$546,11,0)</f>
        <v>EST DA LAMA PRETA , 2705, , SANTA CRUZ , RIO DE JANEIRO, rj, CEP 23.575-450 , BR</v>
      </c>
      <c r="G1589" s="92" t="s">
        <v>2655</v>
      </c>
      <c r="H1589" s="92" t="s">
        <v>2019</v>
      </c>
      <c r="I1589" s="101">
        <v>349</v>
      </c>
      <c r="J1589" s="93"/>
      <c r="K1589" s="94">
        <v>41564</v>
      </c>
      <c r="L1589" s="39">
        <v>1166531</v>
      </c>
      <c r="P1589" s="78">
        <v>776574001390</v>
      </c>
    </row>
    <row r="1590" spans="2:16" ht="13.5" customHeight="1" x14ac:dyDescent="0.2">
      <c r="B1590" s="100" t="s">
        <v>30</v>
      </c>
      <c r="C1590" s="92" t="s">
        <v>241</v>
      </c>
      <c r="D1590" s="78">
        <v>776574001551</v>
      </c>
      <c r="E1590" s="92" t="str">
        <f t="shared" si="25"/>
        <v>00.776.574/0015-51</v>
      </c>
      <c r="F1590" s="99" t="str">
        <f>VLOOKUP(P1590,[1]Plan1!$B$2:$L$546,4,0)&amp;", "&amp;VLOOKUP(P1590,[1]Plan1!$B$2:$L$546,5,0)&amp;", "&amp;VLOOKUP(P1590,[1]Plan1!$B$2:$L$546,6,0)&amp;", "&amp;VLOOKUP(P1590,[1]Plan1!$B$2:$L$546,7,0)&amp;", "&amp;VLOOKUP(P1590,[1]Plan1!$B$2:$L$546,8,0)&amp;", "&amp;VLOOKUP(P1590,[1]Plan1!$B$2:$L$546,9,0)&amp;", CEP "&amp;VLOOKUP(P1590,[1]Plan1!$B$2:$L$546,10,0)&amp;", "&amp;VLOOKUP(P1590,[1]Plan1!$B$2:$L$546,11,0)</f>
        <v>ROD BR-101 SUL , 9415, GALPAO: A; , CENTRO , CABO DE SANTO AGOSTINHO , PE, CEP 54.510-000 , BR</v>
      </c>
      <c r="G1590" s="92" t="s">
        <v>2655</v>
      </c>
      <c r="H1590" s="92" t="s">
        <v>2020</v>
      </c>
      <c r="I1590" s="101">
        <v>463.83</v>
      </c>
      <c r="J1590" s="93"/>
      <c r="K1590" s="94">
        <v>41576</v>
      </c>
      <c r="L1590" s="39">
        <v>1169388</v>
      </c>
      <c r="P1590" s="78">
        <v>776574001551</v>
      </c>
    </row>
    <row r="1591" spans="2:16" ht="13.5" customHeight="1" x14ac:dyDescent="0.2">
      <c r="B1591" s="100" t="s">
        <v>30</v>
      </c>
      <c r="C1591" s="92" t="s">
        <v>241</v>
      </c>
      <c r="D1591" s="78">
        <v>776574001551</v>
      </c>
      <c r="E1591" s="92" t="str">
        <f t="shared" si="25"/>
        <v>00.776.574/0015-51</v>
      </c>
      <c r="F1591" s="99" t="str">
        <f>VLOOKUP(P1591,[1]Plan1!$B$2:$L$546,4,0)&amp;", "&amp;VLOOKUP(P1591,[1]Plan1!$B$2:$L$546,5,0)&amp;", "&amp;VLOOKUP(P1591,[1]Plan1!$B$2:$L$546,6,0)&amp;", "&amp;VLOOKUP(P1591,[1]Plan1!$B$2:$L$546,7,0)&amp;", "&amp;VLOOKUP(P1591,[1]Plan1!$B$2:$L$546,8,0)&amp;", "&amp;VLOOKUP(P1591,[1]Plan1!$B$2:$L$546,9,0)&amp;", CEP "&amp;VLOOKUP(P1591,[1]Plan1!$B$2:$L$546,10,0)&amp;", "&amp;VLOOKUP(P1591,[1]Plan1!$B$2:$L$546,11,0)</f>
        <v>ROD BR-101 SUL , 9415, GALPAO: A; , CENTRO , CABO DE SANTO AGOSTINHO , PE, CEP 54.510-000 , BR</v>
      </c>
      <c r="G1591" s="92" t="s">
        <v>2655</v>
      </c>
      <c r="H1591" s="92" t="s">
        <v>2021</v>
      </c>
      <c r="I1591" s="101">
        <v>441.05</v>
      </c>
      <c r="J1591" s="93"/>
      <c r="K1591" s="94">
        <v>41556</v>
      </c>
      <c r="L1591" s="39">
        <v>1169387</v>
      </c>
      <c r="P1591" s="78">
        <v>776574001551</v>
      </c>
    </row>
    <row r="1592" spans="2:16" ht="13.5" customHeight="1" x14ac:dyDescent="0.2">
      <c r="B1592" s="100" t="s">
        <v>30</v>
      </c>
      <c r="C1592" s="92" t="s">
        <v>242</v>
      </c>
      <c r="D1592" s="78">
        <v>60746948000112</v>
      </c>
      <c r="E1592" s="92" t="str">
        <f t="shared" si="25"/>
        <v>60.746.948/0001-12</v>
      </c>
      <c r="F1592" s="99" t="str">
        <f>VLOOKUP(P1592,[1]Plan1!$B$2:$L$546,4,0)&amp;", "&amp;VLOOKUP(P1592,[1]Plan1!$B$2:$L$546,5,0)&amp;", "&amp;VLOOKUP(P1592,[1]Plan1!$B$2:$L$546,6,0)&amp;", "&amp;VLOOKUP(P1592,[1]Plan1!$B$2:$L$546,7,0)&amp;", "&amp;VLOOKUP(P1592,[1]Plan1!$B$2:$L$546,8,0)&amp;", "&amp;VLOOKUP(P1592,[1]Plan1!$B$2:$L$546,9,0)&amp;", CEP "&amp;VLOOKUP(P1592,[1]Plan1!$B$2:$L$546,10,0)&amp;", "&amp;VLOOKUP(P1592,[1]Plan1!$B$2:$L$546,11,0)</f>
        <v>NUC CIDADE DE DEUS , S/N, , VILA YARA, OSASCO, SP, CEP 06.029-900 , BR</v>
      </c>
      <c r="G1592" s="92" t="s">
        <v>2655</v>
      </c>
      <c r="H1592" s="92" t="s">
        <v>2022</v>
      </c>
      <c r="I1592" s="101">
        <v>1930.88</v>
      </c>
      <c r="J1592" s="93"/>
      <c r="K1592" s="94">
        <v>41949</v>
      </c>
      <c r="L1592" s="39">
        <v>1316317</v>
      </c>
      <c r="P1592" s="78">
        <v>60746948000112</v>
      </c>
    </row>
    <row r="1593" spans="2:16" ht="13.5" customHeight="1" x14ac:dyDescent="0.2">
      <c r="B1593" s="100" t="s">
        <v>30</v>
      </c>
      <c r="C1593" s="92" t="s">
        <v>243</v>
      </c>
      <c r="D1593" s="78">
        <v>33479023002638</v>
      </c>
      <c r="E1593" s="92" t="str">
        <f t="shared" si="25"/>
        <v>33.479.023/0026-38</v>
      </c>
      <c r="F1593" s="99" t="str">
        <f>VLOOKUP(P1593,[1]Plan1!$B$2:$L$546,4,0)&amp;", "&amp;VLOOKUP(P1593,[1]Plan1!$B$2:$L$546,5,0)&amp;", "&amp;VLOOKUP(P1593,[1]Plan1!$B$2:$L$546,6,0)&amp;", "&amp;VLOOKUP(P1593,[1]Plan1!$B$2:$L$546,7,0)&amp;", "&amp;VLOOKUP(P1593,[1]Plan1!$B$2:$L$546,8,0)&amp;", "&amp;VLOOKUP(P1593,[1]Plan1!$B$2:$L$546,9,0)&amp;", CEP "&amp;VLOOKUP(P1593,[1]Plan1!$B$2:$L$546,10,0)&amp;", "&amp;VLOOKUP(P1593,[1]Plan1!$B$2:$L$546,11,0)</f>
        <v>, , , , , , CEP , BR</v>
      </c>
      <c r="G1593" s="92" t="s">
        <v>2655</v>
      </c>
      <c r="H1593" s="92" t="s">
        <v>2023</v>
      </c>
      <c r="I1593" s="101">
        <v>94.78</v>
      </c>
      <c r="J1593" s="93"/>
      <c r="K1593" s="94">
        <v>42065</v>
      </c>
      <c r="L1593" s="39">
        <v>1341385</v>
      </c>
      <c r="P1593" s="78">
        <v>33479023002638</v>
      </c>
    </row>
    <row r="1594" spans="2:16" ht="13.5" customHeight="1" x14ac:dyDescent="0.2">
      <c r="B1594" s="100" t="s">
        <v>30</v>
      </c>
      <c r="C1594" s="92" t="s">
        <v>244</v>
      </c>
      <c r="D1594" s="78">
        <v>5040481000182</v>
      </c>
      <c r="E1594" s="92" t="str">
        <f t="shared" si="25"/>
        <v>05.040.481/0001-82</v>
      </c>
      <c r="F1594" s="99" t="str">
        <f>VLOOKUP(P1594,[1]Plan1!$B$2:$L$546,4,0)&amp;", "&amp;VLOOKUP(P1594,[1]Plan1!$B$2:$L$546,5,0)&amp;", "&amp;VLOOKUP(P1594,[1]Plan1!$B$2:$L$546,6,0)&amp;", "&amp;VLOOKUP(P1594,[1]Plan1!$B$2:$L$546,7,0)&amp;", "&amp;VLOOKUP(P1594,[1]Plan1!$B$2:$L$546,8,0)&amp;", "&amp;VLOOKUP(P1594,[1]Plan1!$B$2:$L$546,9,0)&amp;", CEP "&amp;VLOOKUP(P1594,[1]Plan1!$B$2:$L$546,10,0)&amp;", "&amp;VLOOKUP(P1594,[1]Plan1!$B$2:$L$546,11,0)</f>
        <v>, , , , , , CEP , BR</v>
      </c>
      <c r="G1594" s="92" t="s">
        <v>2655</v>
      </c>
      <c r="H1594" s="92" t="s">
        <v>2024</v>
      </c>
      <c r="I1594" s="101">
        <v>10700.52</v>
      </c>
      <c r="J1594" s="93"/>
      <c r="K1594" s="94">
        <v>42034</v>
      </c>
      <c r="L1594" s="39">
        <v>1347369</v>
      </c>
      <c r="P1594" s="78">
        <v>5040481000182</v>
      </c>
    </row>
    <row r="1595" spans="2:16" ht="13.5" customHeight="1" x14ac:dyDescent="0.2">
      <c r="B1595" s="100" t="s">
        <v>30</v>
      </c>
      <c r="C1595" s="92" t="s">
        <v>244</v>
      </c>
      <c r="D1595" s="78">
        <v>5040481000182</v>
      </c>
      <c r="E1595" s="92" t="str">
        <f t="shared" si="25"/>
        <v>05.040.481/0001-82</v>
      </c>
      <c r="F1595" s="99" t="str">
        <f>VLOOKUP(P1595,[1]Plan1!$B$2:$L$546,4,0)&amp;", "&amp;VLOOKUP(P1595,[1]Plan1!$B$2:$L$546,5,0)&amp;", "&amp;VLOOKUP(P1595,[1]Plan1!$B$2:$L$546,6,0)&amp;", "&amp;VLOOKUP(P1595,[1]Plan1!$B$2:$L$546,7,0)&amp;", "&amp;VLOOKUP(P1595,[1]Plan1!$B$2:$L$546,8,0)&amp;", "&amp;VLOOKUP(P1595,[1]Plan1!$B$2:$L$546,9,0)&amp;", CEP "&amp;VLOOKUP(P1595,[1]Plan1!$B$2:$L$546,10,0)&amp;", "&amp;VLOOKUP(P1595,[1]Plan1!$B$2:$L$546,11,0)</f>
        <v>, , , , , , CEP , BR</v>
      </c>
      <c r="G1595" s="92" t="s">
        <v>2655</v>
      </c>
      <c r="H1595" s="92" t="s">
        <v>2025</v>
      </c>
      <c r="I1595" s="101">
        <v>10700.52</v>
      </c>
      <c r="J1595" s="93"/>
      <c r="K1595" s="94">
        <v>42063</v>
      </c>
      <c r="L1595" s="39">
        <v>1347369</v>
      </c>
      <c r="P1595" s="78">
        <v>5040481000182</v>
      </c>
    </row>
    <row r="1596" spans="2:16" ht="13.5" customHeight="1" x14ac:dyDescent="0.2">
      <c r="B1596" s="100" t="s">
        <v>30</v>
      </c>
      <c r="C1596" s="92" t="s">
        <v>244</v>
      </c>
      <c r="D1596" s="78">
        <v>5040481000182</v>
      </c>
      <c r="E1596" s="92" t="str">
        <f t="shared" si="25"/>
        <v>05.040.481/0001-82</v>
      </c>
      <c r="F1596" s="99" t="str">
        <f>VLOOKUP(P1596,[1]Plan1!$B$2:$L$546,4,0)&amp;", "&amp;VLOOKUP(P1596,[1]Plan1!$B$2:$L$546,5,0)&amp;", "&amp;VLOOKUP(P1596,[1]Plan1!$B$2:$L$546,6,0)&amp;", "&amp;VLOOKUP(P1596,[1]Plan1!$B$2:$L$546,7,0)&amp;", "&amp;VLOOKUP(P1596,[1]Plan1!$B$2:$L$546,8,0)&amp;", "&amp;VLOOKUP(P1596,[1]Plan1!$B$2:$L$546,9,0)&amp;", CEP "&amp;VLOOKUP(P1596,[1]Plan1!$B$2:$L$546,10,0)&amp;", "&amp;VLOOKUP(P1596,[1]Plan1!$B$2:$L$546,11,0)</f>
        <v>, , , , , , CEP , BR</v>
      </c>
      <c r="G1596" s="92" t="s">
        <v>2655</v>
      </c>
      <c r="H1596" s="92" t="s">
        <v>2026</v>
      </c>
      <c r="I1596" s="101">
        <v>10700.52</v>
      </c>
      <c r="J1596" s="93"/>
      <c r="K1596" s="94">
        <v>42093</v>
      </c>
      <c r="L1596" s="39">
        <v>1347369</v>
      </c>
      <c r="P1596" s="78">
        <v>5040481000182</v>
      </c>
    </row>
    <row r="1597" spans="2:16" ht="13.5" customHeight="1" x14ac:dyDescent="0.2">
      <c r="B1597" s="100" t="s">
        <v>30</v>
      </c>
      <c r="C1597" s="92" t="s">
        <v>244</v>
      </c>
      <c r="D1597" s="78">
        <v>5040481000182</v>
      </c>
      <c r="E1597" s="92" t="str">
        <f t="shared" si="25"/>
        <v>05.040.481/0001-82</v>
      </c>
      <c r="F1597" s="99" t="str">
        <f>VLOOKUP(P1597,[1]Plan1!$B$2:$L$546,4,0)&amp;", "&amp;VLOOKUP(P1597,[1]Plan1!$B$2:$L$546,5,0)&amp;", "&amp;VLOOKUP(P1597,[1]Plan1!$B$2:$L$546,6,0)&amp;", "&amp;VLOOKUP(P1597,[1]Plan1!$B$2:$L$546,7,0)&amp;", "&amp;VLOOKUP(P1597,[1]Plan1!$B$2:$L$546,8,0)&amp;", "&amp;VLOOKUP(P1597,[1]Plan1!$B$2:$L$546,9,0)&amp;", CEP "&amp;VLOOKUP(P1597,[1]Plan1!$B$2:$L$546,10,0)&amp;", "&amp;VLOOKUP(P1597,[1]Plan1!$B$2:$L$546,11,0)</f>
        <v>, , , , , , CEP , BR</v>
      </c>
      <c r="G1597" s="92" t="s">
        <v>2655</v>
      </c>
      <c r="H1597" s="92" t="s">
        <v>2027</v>
      </c>
      <c r="I1597" s="101">
        <v>10700.52</v>
      </c>
      <c r="J1597" s="93"/>
      <c r="K1597" s="94">
        <v>42124</v>
      </c>
      <c r="L1597" s="39">
        <v>1347369</v>
      </c>
      <c r="P1597" s="78">
        <v>5040481000182</v>
      </c>
    </row>
    <row r="1598" spans="2:16" ht="13.5" customHeight="1" x14ac:dyDescent="0.2">
      <c r="B1598" s="100" t="s">
        <v>30</v>
      </c>
      <c r="C1598" s="92" t="s">
        <v>244</v>
      </c>
      <c r="D1598" s="78">
        <v>5040481000182</v>
      </c>
      <c r="E1598" s="92" t="str">
        <f t="shared" si="25"/>
        <v>05.040.481/0001-82</v>
      </c>
      <c r="F1598" s="99" t="str">
        <f>VLOOKUP(P1598,[1]Plan1!$B$2:$L$546,4,0)&amp;", "&amp;VLOOKUP(P1598,[1]Plan1!$B$2:$L$546,5,0)&amp;", "&amp;VLOOKUP(P1598,[1]Plan1!$B$2:$L$546,6,0)&amp;", "&amp;VLOOKUP(P1598,[1]Plan1!$B$2:$L$546,7,0)&amp;", "&amp;VLOOKUP(P1598,[1]Plan1!$B$2:$L$546,8,0)&amp;", "&amp;VLOOKUP(P1598,[1]Plan1!$B$2:$L$546,9,0)&amp;", CEP "&amp;VLOOKUP(P1598,[1]Plan1!$B$2:$L$546,10,0)&amp;", "&amp;VLOOKUP(P1598,[1]Plan1!$B$2:$L$546,11,0)</f>
        <v>, , , , , , CEP , BR</v>
      </c>
      <c r="G1598" s="92" t="s">
        <v>2655</v>
      </c>
      <c r="H1598" s="92" t="s">
        <v>2028</v>
      </c>
      <c r="I1598" s="101">
        <v>10700.52</v>
      </c>
      <c r="J1598" s="93"/>
      <c r="K1598" s="94">
        <v>42154</v>
      </c>
      <c r="L1598" s="39">
        <v>1347369</v>
      </c>
      <c r="P1598" s="78">
        <v>5040481000182</v>
      </c>
    </row>
    <row r="1599" spans="2:16" ht="13.5" customHeight="1" x14ac:dyDescent="0.2">
      <c r="B1599" s="100" t="s">
        <v>30</v>
      </c>
      <c r="C1599" s="92" t="s">
        <v>244</v>
      </c>
      <c r="D1599" s="78">
        <v>5040481000182</v>
      </c>
      <c r="E1599" s="92" t="str">
        <f t="shared" si="25"/>
        <v>05.040.481/0001-82</v>
      </c>
      <c r="F1599" s="99" t="str">
        <f>VLOOKUP(P1599,[1]Plan1!$B$2:$L$546,4,0)&amp;", "&amp;VLOOKUP(P1599,[1]Plan1!$B$2:$L$546,5,0)&amp;", "&amp;VLOOKUP(P1599,[1]Plan1!$B$2:$L$546,6,0)&amp;", "&amp;VLOOKUP(P1599,[1]Plan1!$B$2:$L$546,7,0)&amp;", "&amp;VLOOKUP(P1599,[1]Plan1!$B$2:$L$546,8,0)&amp;", "&amp;VLOOKUP(P1599,[1]Plan1!$B$2:$L$546,9,0)&amp;", CEP "&amp;VLOOKUP(P1599,[1]Plan1!$B$2:$L$546,10,0)&amp;", "&amp;VLOOKUP(P1599,[1]Plan1!$B$2:$L$546,11,0)</f>
        <v>, , , , , , CEP , BR</v>
      </c>
      <c r="G1599" s="92" t="s">
        <v>2655</v>
      </c>
      <c r="H1599" s="92" t="s">
        <v>2029</v>
      </c>
      <c r="I1599" s="101">
        <v>10700.52</v>
      </c>
      <c r="J1599" s="93"/>
      <c r="K1599" s="94">
        <v>42185</v>
      </c>
      <c r="L1599" s="39">
        <v>1347369</v>
      </c>
      <c r="P1599" s="78">
        <v>5040481000182</v>
      </c>
    </row>
    <row r="1600" spans="2:16" ht="13.5" customHeight="1" x14ac:dyDescent="0.2">
      <c r="B1600" s="100" t="s">
        <v>30</v>
      </c>
      <c r="C1600" s="92" t="s">
        <v>244</v>
      </c>
      <c r="D1600" s="78">
        <v>5040481000182</v>
      </c>
      <c r="E1600" s="92" t="str">
        <f t="shared" si="25"/>
        <v>05.040.481/0001-82</v>
      </c>
      <c r="F1600" s="99" t="str">
        <f>VLOOKUP(P1600,[1]Plan1!$B$2:$L$546,4,0)&amp;", "&amp;VLOOKUP(P1600,[1]Plan1!$B$2:$L$546,5,0)&amp;", "&amp;VLOOKUP(P1600,[1]Plan1!$B$2:$L$546,6,0)&amp;", "&amp;VLOOKUP(P1600,[1]Plan1!$B$2:$L$546,7,0)&amp;", "&amp;VLOOKUP(P1600,[1]Plan1!$B$2:$L$546,8,0)&amp;", "&amp;VLOOKUP(P1600,[1]Plan1!$B$2:$L$546,9,0)&amp;", CEP "&amp;VLOOKUP(P1600,[1]Plan1!$B$2:$L$546,10,0)&amp;", "&amp;VLOOKUP(P1600,[1]Plan1!$B$2:$L$546,11,0)</f>
        <v>, , , , , , CEP , BR</v>
      </c>
      <c r="G1600" s="92" t="s">
        <v>2655</v>
      </c>
      <c r="H1600" s="92" t="s">
        <v>2030</v>
      </c>
      <c r="I1600" s="101">
        <v>10700.52</v>
      </c>
      <c r="J1600" s="93"/>
      <c r="K1600" s="94">
        <v>42215</v>
      </c>
      <c r="L1600" s="39">
        <v>1347369</v>
      </c>
      <c r="P1600" s="78">
        <v>5040481000182</v>
      </c>
    </row>
    <row r="1601" spans="2:16" ht="13.5" customHeight="1" x14ac:dyDescent="0.2">
      <c r="B1601" s="100" t="s">
        <v>30</v>
      </c>
      <c r="C1601" s="92" t="s">
        <v>244</v>
      </c>
      <c r="D1601" s="78">
        <v>5040481000182</v>
      </c>
      <c r="E1601" s="92" t="str">
        <f t="shared" si="25"/>
        <v>05.040.481/0001-82</v>
      </c>
      <c r="F1601" s="99" t="str">
        <f>VLOOKUP(P1601,[1]Plan1!$B$2:$L$546,4,0)&amp;", "&amp;VLOOKUP(P1601,[1]Plan1!$B$2:$L$546,5,0)&amp;", "&amp;VLOOKUP(P1601,[1]Plan1!$B$2:$L$546,6,0)&amp;", "&amp;VLOOKUP(P1601,[1]Plan1!$B$2:$L$546,7,0)&amp;", "&amp;VLOOKUP(P1601,[1]Plan1!$B$2:$L$546,8,0)&amp;", "&amp;VLOOKUP(P1601,[1]Plan1!$B$2:$L$546,9,0)&amp;", CEP "&amp;VLOOKUP(P1601,[1]Plan1!$B$2:$L$546,10,0)&amp;", "&amp;VLOOKUP(P1601,[1]Plan1!$B$2:$L$546,11,0)</f>
        <v>, , , , , , CEP , BR</v>
      </c>
      <c r="G1601" s="92" t="s">
        <v>2655</v>
      </c>
      <c r="H1601" s="92" t="s">
        <v>2031</v>
      </c>
      <c r="I1601" s="101">
        <v>10700.5</v>
      </c>
      <c r="J1601" s="93"/>
      <c r="K1601" s="94">
        <v>42246</v>
      </c>
      <c r="L1601" s="39">
        <v>1347369</v>
      </c>
      <c r="P1601" s="78">
        <v>5040481000182</v>
      </c>
    </row>
    <row r="1602" spans="2:16" ht="13.5" customHeight="1" x14ac:dyDescent="0.2">
      <c r="B1602" s="100" t="s">
        <v>30</v>
      </c>
      <c r="C1602" s="92" t="s">
        <v>245</v>
      </c>
      <c r="D1602" s="78">
        <v>2302100000106</v>
      </c>
      <c r="E1602" s="92" t="str">
        <f t="shared" si="25"/>
        <v>02.302.100/0001-06</v>
      </c>
      <c r="F1602" s="99" t="str">
        <f>VLOOKUP(P1602,[1]Plan1!$B$2:$L$546,4,0)&amp;", "&amp;VLOOKUP(P1602,[1]Plan1!$B$2:$L$546,5,0)&amp;", "&amp;VLOOKUP(P1602,[1]Plan1!$B$2:$L$546,6,0)&amp;", "&amp;VLOOKUP(P1602,[1]Plan1!$B$2:$L$546,7,0)&amp;", "&amp;VLOOKUP(P1602,[1]Plan1!$B$2:$L$546,8,0)&amp;", "&amp;VLOOKUP(P1602,[1]Plan1!$B$2:$L$546,9,0)&amp;", CEP "&amp;VLOOKUP(P1602,[1]Plan1!$B$2:$L$546,10,0)&amp;", "&amp;VLOOKUP(P1602,[1]Plan1!$B$2:$L$546,11,0)</f>
        <v>R GOMES DE CARVALHO , 1996, ANDAR 9 SALA 01 , VILA OLIMPIA , SAO PAULO , SP, CEP 04.547-006, BR</v>
      </c>
      <c r="G1602" s="92" t="s">
        <v>2655</v>
      </c>
      <c r="H1602" s="92" t="s">
        <v>2032</v>
      </c>
      <c r="I1602" s="101">
        <v>1527.05</v>
      </c>
      <c r="J1602" s="93"/>
      <c r="K1602" s="94">
        <v>42060</v>
      </c>
      <c r="L1602" s="39">
        <v>1045714</v>
      </c>
      <c r="P1602" s="78">
        <v>2302100000106</v>
      </c>
    </row>
    <row r="1603" spans="2:16" ht="13.5" customHeight="1" x14ac:dyDescent="0.2">
      <c r="B1603" s="100" t="s">
        <v>30</v>
      </c>
      <c r="C1603" s="92" t="s">
        <v>246</v>
      </c>
      <c r="D1603" s="78">
        <v>1863890000128</v>
      </c>
      <c r="E1603" s="92" t="str">
        <f t="shared" si="25"/>
        <v>01.863.890/0001-28</v>
      </c>
      <c r="F1603" s="99" t="str">
        <f>VLOOKUP(P1603,[1]Plan1!$B$2:$L$546,4,0)&amp;", "&amp;VLOOKUP(P1603,[1]Plan1!$B$2:$L$546,5,0)&amp;", "&amp;VLOOKUP(P1603,[1]Plan1!$B$2:$L$546,6,0)&amp;", "&amp;VLOOKUP(P1603,[1]Plan1!$B$2:$L$546,7,0)&amp;", "&amp;VLOOKUP(P1603,[1]Plan1!$B$2:$L$546,8,0)&amp;", "&amp;VLOOKUP(P1603,[1]Plan1!$B$2:$L$546,9,0)&amp;", CEP "&amp;VLOOKUP(P1603,[1]Plan1!$B$2:$L$546,10,0)&amp;", "&amp;VLOOKUP(P1603,[1]Plan1!$B$2:$L$546,11,0)</f>
        <v>AV VINTE E UM DE ABRIL, 372 , , SARANDI, PORTO ALEGRE , RS, CEP 91.120-630 , BR</v>
      </c>
      <c r="G1603" s="92" t="s">
        <v>2655</v>
      </c>
      <c r="H1603" s="92" t="s">
        <v>2033</v>
      </c>
      <c r="I1603" s="101">
        <v>1267.5</v>
      </c>
      <c r="J1603" s="93"/>
      <c r="K1603" s="94">
        <v>42060</v>
      </c>
      <c r="L1603" s="39">
        <v>1330852</v>
      </c>
      <c r="P1603" s="78">
        <v>1863890000128</v>
      </c>
    </row>
    <row r="1604" spans="2:16" ht="13.5" customHeight="1" x14ac:dyDescent="0.2">
      <c r="B1604" s="100" t="s">
        <v>30</v>
      </c>
      <c r="C1604" s="92" t="s">
        <v>246</v>
      </c>
      <c r="D1604" s="78">
        <v>1863890000128</v>
      </c>
      <c r="E1604" s="92" t="str">
        <f t="shared" si="25"/>
        <v>01.863.890/0001-28</v>
      </c>
      <c r="F1604" s="99" t="str">
        <f>VLOOKUP(P1604,[1]Plan1!$B$2:$L$546,4,0)&amp;", "&amp;VLOOKUP(P1604,[1]Plan1!$B$2:$L$546,5,0)&amp;", "&amp;VLOOKUP(P1604,[1]Plan1!$B$2:$L$546,6,0)&amp;", "&amp;VLOOKUP(P1604,[1]Plan1!$B$2:$L$546,7,0)&amp;", "&amp;VLOOKUP(P1604,[1]Plan1!$B$2:$L$546,8,0)&amp;", "&amp;VLOOKUP(P1604,[1]Plan1!$B$2:$L$546,9,0)&amp;", CEP "&amp;VLOOKUP(P1604,[1]Plan1!$B$2:$L$546,10,0)&amp;", "&amp;VLOOKUP(P1604,[1]Plan1!$B$2:$L$546,11,0)</f>
        <v>AV VINTE E UM DE ABRIL, 372 , , SARANDI, PORTO ALEGRE , RS, CEP 91.120-630 , BR</v>
      </c>
      <c r="G1604" s="92" t="s">
        <v>2655</v>
      </c>
      <c r="H1604" s="92" t="s">
        <v>2034</v>
      </c>
      <c r="I1604" s="101">
        <v>1267.5</v>
      </c>
      <c r="J1604" s="93"/>
      <c r="K1604" s="94">
        <v>42069</v>
      </c>
      <c r="L1604" s="39">
        <v>1330852</v>
      </c>
      <c r="P1604" s="78">
        <v>1863890000128</v>
      </c>
    </row>
    <row r="1605" spans="2:16" ht="13.5" customHeight="1" x14ac:dyDescent="0.2">
      <c r="B1605" s="100" t="s">
        <v>30</v>
      </c>
      <c r="C1605" s="92" t="s">
        <v>246</v>
      </c>
      <c r="D1605" s="78">
        <v>1863890000128</v>
      </c>
      <c r="E1605" s="92" t="str">
        <f t="shared" si="25"/>
        <v>01.863.890/0001-28</v>
      </c>
      <c r="F1605" s="99" t="str">
        <f>VLOOKUP(P1605,[1]Plan1!$B$2:$L$546,4,0)&amp;", "&amp;VLOOKUP(P1605,[1]Plan1!$B$2:$L$546,5,0)&amp;", "&amp;VLOOKUP(P1605,[1]Plan1!$B$2:$L$546,6,0)&amp;", "&amp;VLOOKUP(P1605,[1]Plan1!$B$2:$L$546,7,0)&amp;", "&amp;VLOOKUP(P1605,[1]Plan1!$B$2:$L$546,8,0)&amp;", "&amp;VLOOKUP(P1605,[1]Plan1!$B$2:$L$546,9,0)&amp;", CEP "&amp;VLOOKUP(P1605,[1]Plan1!$B$2:$L$546,10,0)&amp;", "&amp;VLOOKUP(P1605,[1]Plan1!$B$2:$L$546,11,0)</f>
        <v>AV VINTE E UM DE ABRIL, 372 , , SARANDI, PORTO ALEGRE , RS, CEP 91.120-630 , BR</v>
      </c>
      <c r="G1605" s="92" t="s">
        <v>2655</v>
      </c>
      <c r="H1605" s="92" t="s">
        <v>2035</v>
      </c>
      <c r="I1605" s="101">
        <v>737</v>
      </c>
      <c r="J1605" s="93"/>
      <c r="K1605" s="94">
        <v>42060</v>
      </c>
      <c r="L1605" s="39">
        <v>1330851</v>
      </c>
      <c r="P1605" s="78">
        <v>1863890000128</v>
      </c>
    </row>
    <row r="1606" spans="2:16" ht="13.5" customHeight="1" x14ac:dyDescent="0.2">
      <c r="B1606" s="100" t="s">
        <v>30</v>
      </c>
      <c r="C1606" s="92" t="s">
        <v>247</v>
      </c>
      <c r="D1606" s="78">
        <v>6636959000102</v>
      </c>
      <c r="E1606" s="92" t="str">
        <f t="shared" si="25"/>
        <v>06.636.959/0001-02</v>
      </c>
      <c r="F1606" s="99" t="str">
        <f>VLOOKUP(P1606,[1]Plan1!$B$2:$L$546,4,0)&amp;", "&amp;VLOOKUP(P1606,[1]Plan1!$B$2:$L$546,5,0)&amp;", "&amp;VLOOKUP(P1606,[1]Plan1!$B$2:$L$546,6,0)&amp;", "&amp;VLOOKUP(P1606,[1]Plan1!$B$2:$L$546,7,0)&amp;", "&amp;VLOOKUP(P1606,[1]Plan1!$B$2:$L$546,8,0)&amp;", "&amp;VLOOKUP(P1606,[1]Plan1!$B$2:$L$546,9,0)&amp;", CEP "&amp;VLOOKUP(P1606,[1]Plan1!$B$2:$L$546,10,0)&amp;", "&amp;VLOOKUP(P1606,[1]Plan1!$B$2:$L$546,11,0)</f>
        <v>EST RS 122 , 8450 , , CONCEICAO, SAO SEBASTIAO DO CAI , RS, CEP 95.760-000, BR</v>
      </c>
      <c r="G1606" s="92" t="s">
        <v>2655</v>
      </c>
      <c r="H1606" s="92" t="s">
        <v>2036</v>
      </c>
      <c r="I1606" s="101">
        <v>124</v>
      </c>
      <c r="J1606" s="93"/>
      <c r="K1606" s="94">
        <v>41415</v>
      </c>
      <c r="L1606" s="39">
        <v>1106801</v>
      </c>
      <c r="P1606" s="78">
        <v>6636959000102</v>
      </c>
    </row>
    <row r="1607" spans="2:16" ht="13.5" customHeight="1" x14ac:dyDescent="0.2">
      <c r="B1607" s="100" t="s">
        <v>30</v>
      </c>
      <c r="C1607" s="92" t="s">
        <v>248</v>
      </c>
      <c r="D1607" s="78">
        <v>15230775000120</v>
      </c>
      <c r="E1607" s="92" t="str">
        <f t="shared" si="25"/>
        <v>15.230.775/0001-20</v>
      </c>
      <c r="F1607" s="99" t="str">
        <f>VLOOKUP(P1607,[1]Plan1!$B$2:$L$546,4,0)&amp;", "&amp;VLOOKUP(P1607,[1]Plan1!$B$2:$L$546,5,0)&amp;", "&amp;VLOOKUP(P1607,[1]Plan1!$B$2:$L$546,6,0)&amp;", "&amp;VLOOKUP(P1607,[1]Plan1!$B$2:$L$546,7,0)&amp;", "&amp;VLOOKUP(P1607,[1]Plan1!$B$2:$L$546,8,0)&amp;", "&amp;VLOOKUP(P1607,[1]Plan1!$B$2:$L$546,9,0)&amp;", CEP "&amp;VLOOKUP(P1607,[1]Plan1!$B$2:$L$546,10,0)&amp;", "&amp;VLOOKUP(P1607,[1]Plan1!$B$2:$L$546,11,0)</f>
        <v>R DUQUE DE CAXIAS , 865, , centro, xaxim, sc, CEP 89825-000, BR</v>
      </c>
      <c r="G1607" s="92" t="s">
        <v>2655</v>
      </c>
      <c r="H1607" s="92" t="s">
        <v>2037</v>
      </c>
      <c r="I1607" s="101">
        <v>19.899999999999999</v>
      </c>
      <c r="J1607" s="93"/>
      <c r="K1607" s="94">
        <v>42083</v>
      </c>
      <c r="L1607" s="39">
        <v>1347341</v>
      </c>
      <c r="P1607" s="78">
        <v>15230775000120</v>
      </c>
    </row>
    <row r="1608" spans="2:16" ht="13.5" customHeight="1" x14ac:dyDescent="0.2">
      <c r="B1608" s="100" t="s">
        <v>30</v>
      </c>
      <c r="C1608" s="92" t="s">
        <v>248</v>
      </c>
      <c r="D1608" s="78">
        <v>15230775000120</v>
      </c>
      <c r="E1608" s="92" t="str">
        <f t="shared" si="25"/>
        <v>15.230.775/0001-20</v>
      </c>
      <c r="F1608" s="99" t="str">
        <f>VLOOKUP(P1608,[1]Plan1!$B$2:$L$546,4,0)&amp;", "&amp;VLOOKUP(P1608,[1]Plan1!$B$2:$L$546,5,0)&amp;", "&amp;VLOOKUP(P1608,[1]Plan1!$B$2:$L$546,6,0)&amp;", "&amp;VLOOKUP(P1608,[1]Plan1!$B$2:$L$546,7,0)&amp;", "&amp;VLOOKUP(P1608,[1]Plan1!$B$2:$L$546,8,0)&amp;", "&amp;VLOOKUP(P1608,[1]Plan1!$B$2:$L$546,9,0)&amp;", CEP "&amp;VLOOKUP(P1608,[1]Plan1!$B$2:$L$546,10,0)&amp;", "&amp;VLOOKUP(P1608,[1]Plan1!$B$2:$L$546,11,0)</f>
        <v>R DUQUE DE CAXIAS , 865, , centro, xaxim, sc, CEP 89825-000, BR</v>
      </c>
      <c r="G1608" s="92" t="s">
        <v>2655</v>
      </c>
      <c r="H1608" s="92" t="s">
        <v>2038</v>
      </c>
      <c r="I1608" s="101">
        <v>486.68</v>
      </c>
      <c r="J1608" s="93"/>
      <c r="K1608" s="94">
        <v>42083</v>
      </c>
      <c r="L1608" s="39">
        <v>1354996</v>
      </c>
      <c r="P1608" s="78">
        <v>15230775000120</v>
      </c>
    </row>
    <row r="1609" spans="2:16" ht="13.5" customHeight="1" x14ac:dyDescent="0.2">
      <c r="B1609" s="100" t="s">
        <v>30</v>
      </c>
      <c r="C1609" s="92" t="s">
        <v>248</v>
      </c>
      <c r="D1609" s="78">
        <v>15230775000120</v>
      </c>
      <c r="E1609" s="92" t="str">
        <f t="shared" si="25"/>
        <v>15.230.775/0001-20</v>
      </c>
      <c r="F1609" s="99" t="str">
        <f>VLOOKUP(P1609,[1]Plan1!$B$2:$L$546,4,0)&amp;", "&amp;VLOOKUP(P1609,[1]Plan1!$B$2:$L$546,5,0)&amp;", "&amp;VLOOKUP(P1609,[1]Plan1!$B$2:$L$546,6,0)&amp;", "&amp;VLOOKUP(P1609,[1]Plan1!$B$2:$L$546,7,0)&amp;", "&amp;VLOOKUP(P1609,[1]Plan1!$B$2:$L$546,8,0)&amp;", "&amp;VLOOKUP(P1609,[1]Plan1!$B$2:$L$546,9,0)&amp;", CEP "&amp;VLOOKUP(P1609,[1]Plan1!$B$2:$L$546,10,0)&amp;", "&amp;VLOOKUP(P1609,[1]Plan1!$B$2:$L$546,11,0)</f>
        <v>R DUQUE DE CAXIAS , 865, , centro, xaxim, sc, CEP 89825-000, BR</v>
      </c>
      <c r="G1609" s="92" t="s">
        <v>2655</v>
      </c>
      <c r="H1609" s="92" t="s">
        <v>2039</v>
      </c>
      <c r="I1609" s="101">
        <v>369.31</v>
      </c>
      <c r="J1609" s="93"/>
      <c r="K1609" s="94">
        <v>42083</v>
      </c>
      <c r="L1609" s="39">
        <v>1355001</v>
      </c>
      <c r="P1609" s="78">
        <v>15230775000120</v>
      </c>
    </row>
    <row r="1610" spans="2:16" ht="13.5" customHeight="1" x14ac:dyDescent="0.2">
      <c r="B1610" s="100" t="s">
        <v>30</v>
      </c>
      <c r="C1610" s="92" t="s">
        <v>248</v>
      </c>
      <c r="D1610" s="78">
        <v>15230775000120</v>
      </c>
      <c r="E1610" s="92" t="str">
        <f t="shared" si="25"/>
        <v>15.230.775/0001-20</v>
      </c>
      <c r="F1610" s="99" t="str">
        <f>VLOOKUP(P1610,[1]Plan1!$B$2:$L$546,4,0)&amp;", "&amp;VLOOKUP(P1610,[1]Plan1!$B$2:$L$546,5,0)&amp;", "&amp;VLOOKUP(P1610,[1]Plan1!$B$2:$L$546,6,0)&amp;", "&amp;VLOOKUP(P1610,[1]Plan1!$B$2:$L$546,7,0)&amp;", "&amp;VLOOKUP(P1610,[1]Plan1!$B$2:$L$546,8,0)&amp;", "&amp;VLOOKUP(P1610,[1]Plan1!$B$2:$L$546,9,0)&amp;", CEP "&amp;VLOOKUP(P1610,[1]Plan1!$B$2:$L$546,10,0)&amp;", "&amp;VLOOKUP(P1610,[1]Plan1!$B$2:$L$546,11,0)</f>
        <v>R DUQUE DE CAXIAS , 865, , centro, xaxim, sc, CEP 89825-000, BR</v>
      </c>
      <c r="G1610" s="92" t="s">
        <v>2655</v>
      </c>
      <c r="H1610" s="92" t="s">
        <v>2040</v>
      </c>
      <c r="I1610" s="101">
        <v>174.42</v>
      </c>
      <c r="J1610" s="93"/>
      <c r="K1610" s="94">
        <v>42083</v>
      </c>
      <c r="L1610" s="39">
        <v>1355005</v>
      </c>
      <c r="P1610" s="78">
        <v>15230775000120</v>
      </c>
    </row>
    <row r="1611" spans="2:16" ht="13.5" customHeight="1" x14ac:dyDescent="0.2">
      <c r="B1611" s="100" t="s">
        <v>30</v>
      </c>
      <c r="C1611" s="92" t="s">
        <v>248</v>
      </c>
      <c r="D1611" s="78">
        <v>15230775000120</v>
      </c>
      <c r="E1611" s="92" t="str">
        <f t="shared" si="25"/>
        <v>15.230.775/0001-20</v>
      </c>
      <c r="F1611" s="99" t="str">
        <f>VLOOKUP(P1611,[1]Plan1!$B$2:$L$546,4,0)&amp;", "&amp;VLOOKUP(P1611,[1]Plan1!$B$2:$L$546,5,0)&amp;", "&amp;VLOOKUP(P1611,[1]Plan1!$B$2:$L$546,6,0)&amp;", "&amp;VLOOKUP(P1611,[1]Plan1!$B$2:$L$546,7,0)&amp;", "&amp;VLOOKUP(P1611,[1]Plan1!$B$2:$L$546,8,0)&amp;", "&amp;VLOOKUP(P1611,[1]Plan1!$B$2:$L$546,9,0)&amp;", CEP "&amp;VLOOKUP(P1611,[1]Plan1!$B$2:$L$546,10,0)&amp;", "&amp;VLOOKUP(P1611,[1]Plan1!$B$2:$L$546,11,0)</f>
        <v>R DUQUE DE CAXIAS , 865, , centro, xaxim, sc, CEP 89825-000, BR</v>
      </c>
      <c r="G1611" s="92" t="s">
        <v>2655</v>
      </c>
      <c r="H1611" s="92" t="s">
        <v>2041</v>
      </c>
      <c r="I1611" s="101">
        <v>158.46</v>
      </c>
      <c r="J1611" s="93"/>
      <c r="K1611" s="94">
        <v>42083</v>
      </c>
      <c r="L1611" s="39">
        <v>1355004</v>
      </c>
      <c r="P1611" s="78">
        <v>15230775000120</v>
      </c>
    </row>
    <row r="1612" spans="2:16" ht="13.5" customHeight="1" x14ac:dyDescent="0.2">
      <c r="B1612" s="100" t="s">
        <v>30</v>
      </c>
      <c r="C1612" s="92" t="s">
        <v>248</v>
      </c>
      <c r="D1612" s="78">
        <v>15230775000120</v>
      </c>
      <c r="E1612" s="92" t="str">
        <f t="shared" si="25"/>
        <v>15.230.775/0001-20</v>
      </c>
      <c r="F1612" s="99" t="str">
        <f>VLOOKUP(P1612,[1]Plan1!$B$2:$L$546,4,0)&amp;", "&amp;VLOOKUP(P1612,[1]Plan1!$B$2:$L$546,5,0)&amp;", "&amp;VLOOKUP(P1612,[1]Plan1!$B$2:$L$546,6,0)&amp;", "&amp;VLOOKUP(P1612,[1]Plan1!$B$2:$L$546,7,0)&amp;", "&amp;VLOOKUP(P1612,[1]Plan1!$B$2:$L$546,8,0)&amp;", "&amp;VLOOKUP(P1612,[1]Plan1!$B$2:$L$546,9,0)&amp;", CEP "&amp;VLOOKUP(P1612,[1]Plan1!$B$2:$L$546,10,0)&amp;", "&amp;VLOOKUP(P1612,[1]Plan1!$B$2:$L$546,11,0)</f>
        <v>R DUQUE DE CAXIAS , 865, , centro, xaxim, sc, CEP 89825-000, BR</v>
      </c>
      <c r="G1612" s="92" t="s">
        <v>2655</v>
      </c>
      <c r="H1612" s="92" t="s">
        <v>2042</v>
      </c>
      <c r="I1612" s="101">
        <v>210.34</v>
      </c>
      <c r="J1612" s="93"/>
      <c r="K1612" s="94">
        <v>42083</v>
      </c>
      <c r="L1612" s="39">
        <v>1355009</v>
      </c>
      <c r="P1612" s="78">
        <v>15230775000120</v>
      </c>
    </row>
    <row r="1613" spans="2:16" ht="13.5" customHeight="1" x14ac:dyDescent="0.2">
      <c r="B1613" s="100" t="s">
        <v>30</v>
      </c>
      <c r="C1613" s="92" t="s">
        <v>248</v>
      </c>
      <c r="D1613" s="78">
        <v>15230775000120</v>
      </c>
      <c r="E1613" s="92" t="str">
        <f t="shared" si="25"/>
        <v>15.230.775/0001-20</v>
      </c>
      <c r="F1613" s="99" t="str">
        <f>VLOOKUP(P1613,[1]Plan1!$B$2:$L$546,4,0)&amp;", "&amp;VLOOKUP(P1613,[1]Plan1!$B$2:$L$546,5,0)&amp;", "&amp;VLOOKUP(P1613,[1]Plan1!$B$2:$L$546,6,0)&amp;", "&amp;VLOOKUP(P1613,[1]Plan1!$B$2:$L$546,7,0)&amp;", "&amp;VLOOKUP(P1613,[1]Plan1!$B$2:$L$546,8,0)&amp;", "&amp;VLOOKUP(P1613,[1]Plan1!$B$2:$L$546,9,0)&amp;", CEP "&amp;VLOOKUP(P1613,[1]Plan1!$B$2:$L$546,10,0)&amp;", "&amp;VLOOKUP(P1613,[1]Plan1!$B$2:$L$546,11,0)</f>
        <v>R DUQUE DE CAXIAS , 865, , centro, xaxim, sc, CEP 89825-000, BR</v>
      </c>
      <c r="G1613" s="92" t="s">
        <v>2655</v>
      </c>
      <c r="H1613" s="92" t="s">
        <v>2043</v>
      </c>
      <c r="I1613" s="101">
        <v>194.35</v>
      </c>
      <c r="J1613" s="93"/>
      <c r="K1613" s="94">
        <v>42083</v>
      </c>
      <c r="L1613" s="39">
        <v>1355010</v>
      </c>
      <c r="P1613" s="78">
        <v>15230775000120</v>
      </c>
    </row>
    <row r="1614" spans="2:16" ht="13.5" customHeight="1" x14ac:dyDescent="0.2">
      <c r="B1614" s="100" t="s">
        <v>30</v>
      </c>
      <c r="C1614" s="92" t="s">
        <v>248</v>
      </c>
      <c r="D1614" s="78">
        <v>15230775000120</v>
      </c>
      <c r="E1614" s="92" t="str">
        <f t="shared" si="25"/>
        <v>15.230.775/0001-20</v>
      </c>
      <c r="F1614" s="99" t="str">
        <f>VLOOKUP(P1614,[1]Plan1!$B$2:$L$546,4,0)&amp;", "&amp;VLOOKUP(P1614,[1]Plan1!$B$2:$L$546,5,0)&amp;", "&amp;VLOOKUP(P1614,[1]Plan1!$B$2:$L$546,6,0)&amp;", "&amp;VLOOKUP(P1614,[1]Plan1!$B$2:$L$546,7,0)&amp;", "&amp;VLOOKUP(P1614,[1]Plan1!$B$2:$L$546,8,0)&amp;", "&amp;VLOOKUP(P1614,[1]Plan1!$B$2:$L$546,9,0)&amp;", CEP "&amp;VLOOKUP(P1614,[1]Plan1!$B$2:$L$546,10,0)&amp;", "&amp;VLOOKUP(P1614,[1]Plan1!$B$2:$L$546,11,0)</f>
        <v>R DUQUE DE CAXIAS , 865, , centro, xaxim, sc, CEP 89825-000, BR</v>
      </c>
      <c r="G1614" s="92" t="s">
        <v>2655</v>
      </c>
      <c r="H1614" s="92" t="s">
        <v>2044</v>
      </c>
      <c r="I1614" s="101">
        <v>173.65</v>
      </c>
      <c r="J1614" s="93"/>
      <c r="K1614" s="94">
        <v>42083</v>
      </c>
      <c r="L1614" s="39">
        <v>1355011</v>
      </c>
      <c r="P1614" s="78">
        <v>15230775000120</v>
      </c>
    </row>
    <row r="1615" spans="2:16" ht="13.5" customHeight="1" x14ac:dyDescent="0.2">
      <c r="B1615" s="100" t="s">
        <v>30</v>
      </c>
      <c r="C1615" s="92" t="s">
        <v>248</v>
      </c>
      <c r="D1615" s="78">
        <v>15230775000120</v>
      </c>
      <c r="E1615" s="92" t="str">
        <f t="shared" si="25"/>
        <v>15.230.775/0001-20</v>
      </c>
      <c r="F1615" s="99" t="str">
        <f>VLOOKUP(P1615,[1]Plan1!$B$2:$L$546,4,0)&amp;", "&amp;VLOOKUP(P1615,[1]Plan1!$B$2:$L$546,5,0)&amp;", "&amp;VLOOKUP(P1615,[1]Plan1!$B$2:$L$546,6,0)&amp;", "&amp;VLOOKUP(P1615,[1]Plan1!$B$2:$L$546,7,0)&amp;", "&amp;VLOOKUP(P1615,[1]Plan1!$B$2:$L$546,8,0)&amp;", "&amp;VLOOKUP(P1615,[1]Plan1!$B$2:$L$546,9,0)&amp;", CEP "&amp;VLOOKUP(P1615,[1]Plan1!$B$2:$L$546,10,0)&amp;", "&amp;VLOOKUP(P1615,[1]Plan1!$B$2:$L$546,11,0)</f>
        <v>R DUQUE DE CAXIAS , 865, , centro, xaxim, sc, CEP 89825-000, BR</v>
      </c>
      <c r="G1615" s="92" t="s">
        <v>2655</v>
      </c>
      <c r="H1615" s="92" t="s">
        <v>2045</v>
      </c>
      <c r="I1615" s="101">
        <v>148.09</v>
      </c>
      <c r="J1615" s="93"/>
      <c r="K1615" s="94">
        <v>42083</v>
      </c>
      <c r="L1615" s="39">
        <v>1355013</v>
      </c>
      <c r="P1615" s="78">
        <v>15230775000120</v>
      </c>
    </row>
    <row r="1616" spans="2:16" ht="13.5" customHeight="1" x14ac:dyDescent="0.2">
      <c r="B1616" s="100" t="s">
        <v>30</v>
      </c>
      <c r="C1616" s="92" t="s">
        <v>248</v>
      </c>
      <c r="D1616" s="78">
        <v>15230775000120</v>
      </c>
      <c r="E1616" s="92" t="str">
        <f t="shared" si="25"/>
        <v>15.230.775/0001-20</v>
      </c>
      <c r="F1616" s="99" t="str">
        <f>VLOOKUP(P1616,[1]Plan1!$B$2:$L$546,4,0)&amp;", "&amp;VLOOKUP(P1616,[1]Plan1!$B$2:$L$546,5,0)&amp;", "&amp;VLOOKUP(P1616,[1]Plan1!$B$2:$L$546,6,0)&amp;", "&amp;VLOOKUP(P1616,[1]Plan1!$B$2:$L$546,7,0)&amp;", "&amp;VLOOKUP(P1616,[1]Plan1!$B$2:$L$546,8,0)&amp;", "&amp;VLOOKUP(P1616,[1]Plan1!$B$2:$L$546,9,0)&amp;", CEP "&amp;VLOOKUP(P1616,[1]Plan1!$B$2:$L$546,10,0)&amp;", "&amp;VLOOKUP(P1616,[1]Plan1!$B$2:$L$546,11,0)</f>
        <v>R DUQUE DE CAXIAS , 865, , centro, xaxim, sc, CEP 89825-000, BR</v>
      </c>
      <c r="G1616" s="92" t="s">
        <v>2655</v>
      </c>
      <c r="H1616" s="92" t="s">
        <v>2046</v>
      </c>
      <c r="I1616" s="101">
        <v>404.4</v>
      </c>
      <c r="J1616" s="93"/>
      <c r="K1616" s="94">
        <v>42081</v>
      </c>
      <c r="L1616" s="39">
        <v>1355014</v>
      </c>
      <c r="P1616" s="78">
        <v>15230775000120</v>
      </c>
    </row>
    <row r="1617" spans="2:16" ht="13.5" customHeight="1" x14ac:dyDescent="0.2">
      <c r="B1617" s="100" t="s">
        <v>30</v>
      </c>
      <c r="C1617" s="92" t="s">
        <v>248</v>
      </c>
      <c r="D1617" s="78">
        <v>15230775000120</v>
      </c>
      <c r="E1617" s="92" t="str">
        <f t="shared" si="25"/>
        <v>15.230.775/0001-20</v>
      </c>
      <c r="F1617" s="99" t="str">
        <f>VLOOKUP(P1617,[1]Plan1!$B$2:$L$546,4,0)&amp;", "&amp;VLOOKUP(P1617,[1]Plan1!$B$2:$L$546,5,0)&amp;", "&amp;VLOOKUP(P1617,[1]Plan1!$B$2:$L$546,6,0)&amp;", "&amp;VLOOKUP(P1617,[1]Plan1!$B$2:$L$546,7,0)&amp;", "&amp;VLOOKUP(P1617,[1]Plan1!$B$2:$L$546,8,0)&amp;", "&amp;VLOOKUP(P1617,[1]Plan1!$B$2:$L$546,9,0)&amp;", CEP "&amp;VLOOKUP(P1617,[1]Plan1!$B$2:$L$546,10,0)&amp;", "&amp;VLOOKUP(P1617,[1]Plan1!$B$2:$L$546,11,0)</f>
        <v>R DUQUE DE CAXIAS , 865, , centro, xaxim, sc, CEP 89825-000, BR</v>
      </c>
      <c r="G1617" s="92" t="s">
        <v>2655</v>
      </c>
      <c r="H1617" s="92" t="s">
        <v>2047</v>
      </c>
      <c r="I1617" s="101">
        <v>190.39</v>
      </c>
      <c r="J1617" s="93"/>
      <c r="K1617" s="94">
        <v>42081</v>
      </c>
      <c r="L1617" s="39">
        <v>1355015</v>
      </c>
      <c r="P1617" s="78">
        <v>15230775000120</v>
      </c>
    </row>
    <row r="1618" spans="2:16" ht="13.5" customHeight="1" x14ac:dyDescent="0.2">
      <c r="B1618" s="100" t="s">
        <v>30</v>
      </c>
      <c r="C1618" s="92" t="s">
        <v>248</v>
      </c>
      <c r="D1618" s="78">
        <v>15230775000120</v>
      </c>
      <c r="E1618" s="92" t="str">
        <f t="shared" si="25"/>
        <v>15.230.775/0001-20</v>
      </c>
      <c r="F1618" s="99" t="str">
        <f>VLOOKUP(P1618,[1]Plan1!$B$2:$L$546,4,0)&amp;", "&amp;VLOOKUP(P1618,[1]Plan1!$B$2:$L$546,5,0)&amp;", "&amp;VLOOKUP(P1618,[1]Plan1!$B$2:$L$546,6,0)&amp;", "&amp;VLOOKUP(P1618,[1]Plan1!$B$2:$L$546,7,0)&amp;", "&amp;VLOOKUP(P1618,[1]Plan1!$B$2:$L$546,8,0)&amp;", "&amp;VLOOKUP(P1618,[1]Plan1!$B$2:$L$546,9,0)&amp;", CEP "&amp;VLOOKUP(P1618,[1]Plan1!$B$2:$L$546,10,0)&amp;", "&amp;VLOOKUP(P1618,[1]Plan1!$B$2:$L$546,11,0)</f>
        <v>R DUQUE DE CAXIAS , 865, , centro, xaxim, sc, CEP 89825-000, BR</v>
      </c>
      <c r="G1618" s="92" t="s">
        <v>2655</v>
      </c>
      <c r="H1618" s="92" t="s">
        <v>2048</v>
      </c>
      <c r="I1618" s="101">
        <v>69.42</v>
      </c>
      <c r="J1618" s="93"/>
      <c r="K1618" s="94">
        <v>42081</v>
      </c>
      <c r="L1618" s="39">
        <v>1355017</v>
      </c>
      <c r="P1618" s="78">
        <v>15230775000120</v>
      </c>
    </row>
    <row r="1619" spans="2:16" ht="13.5" customHeight="1" x14ac:dyDescent="0.2">
      <c r="B1619" s="100" t="s">
        <v>30</v>
      </c>
      <c r="C1619" s="92" t="s">
        <v>248</v>
      </c>
      <c r="D1619" s="78">
        <v>15230775000120</v>
      </c>
      <c r="E1619" s="92" t="str">
        <f t="shared" si="25"/>
        <v>15.230.775/0001-20</v>
      </c>
      <c r="F1619" s="99" t="str">
        <f>VLOOKUP(P1619,[1]Plan1!$B$2:$L$546,4,0)&amp;", "&amp;VLOOKUP(P1619,[1]Plan1!$B$2:$L$546,5,0)&amp;", "&amp;VLOOKUP(P1619,[1]Plan1!$B$2:$L$546,6,0)&amp;", "&amp;VLOOKUP(P1619,[1]Plan1!$B$2:$L$546,7,0)&amp;", "&amp;VLOOKUP(P1619,[1]Plan1!$B$2:$L$546,8,0)&amp;", "&amp;VLOOKUP(P1619,[1]Plan1!$B$2:$L$546,9,0)&amp;", CEP "&amp;VLOOKUP(P1619,[1]Plan1!$B$2:$L$546,10,0)&amp;", "&amp;VLOOKUP(P1619,[1]Plan1!$B$2:$L$546,11,0)</f>
        <v>R DUQUE DE CAXIAS , 865, , centro, xaxim, sc, CEP 89825-000, BR</v>
      </c>
      <c r="G1619" s="92" t="s">
        <v>2655</v>
      </c>
      <c r="H1619" s="92" t="s">
        <v>2049</v>
      </c>
      <c r="I1619" s="101">
        <v>191.14</v>
      </c>
      <c r="J1619" s="93"/>
      <c r="K1619" s="94">
        <v>42081</v>
      </c>
      <c r="L1619" s="39">
        <v>1355022</v>
      </c>
      <c r="P1619" s="78">
        <v>15230775000120</v>
      </c>
    </row>
    <row r="1620" spans="2:16" ht="13.5" customHeight="1" x14ac:dyDescent="0.2">
      <c r="B1620" s="100" t="s">
        <v>30</v>
      </c>
      <c r="C1620" s="92" t="s">
        <v>248</v>
      </c>
      <c r="D1620" s="78">
        <v>15230775000120</v>
      </c>
      <c r="E1620" s="92" t="str">
        <f t="shared" si="25"/>
        <v>15.230.775/0001-20</v>
      </c>
      <c r="F1620" s="99" t="str">
        <f>VLOOKUP(P1620,[1]Plan1!$B$2:$L$546,4,0)&amp;", "&amp;VLOOKUP(P1620,[1]Plan1!$B$2:$L$546,5,0)&amp;", "&amp;VLOOKUP(P1620,[1]Plan1!$B$2:$L$546,6,0)&amp;", "&amp;VLOOKUP(P1620,[1]Plan1!$B$2:$L$546,7,0)&amp;", "&amp;VLOOKUP(P1620,[1]Plan1!$B$2:$L$546,8,0)&amp;", "&amp;VLOOKUP(P1620,[1]Plan1!$B$2:$L$546,9,0)&amp;", CEP "&amp;VLOOKUP(P1620,[1]Plan1!$B$2:$L$546,10,0)&amp;", "&amp;VLOOKUP(P1620,[1]Plan1!$B$2:$L$546,11,0)</f>
        <v>R DUQUE DE CAXIAS , 865, , centro, xaxim, sc, CEP 89825-000, BR</v>
      </c>
      <c r="G1620" s="92" t="s">
        <v>2655</v>
      </c>
      <c r="H1620" s="92" t="s">
        <v>2050</v>
      </c>
      <c r="I1620" s="101">
        <v>188.83</v>
      </c>
      <c r="J1620" s="93"/>
      <c r="K1620" s="94">
        <v>42081</v>
      </c>
      <c r="L1620" s="39">
        <v>1355025</v>
      </c>
      <c r="P1620" s="78">
        <v>15230775000120</v>
      </c>
    </row>
    <row r="1621" spans="2:16" ht="13.5" customHeight="1" x14ac:dyDescent="0.2">
      <c r="B1621" s="100" t="s">
        <v>30</v>
      </c>
      <c r="C1621" s="92" t="s">
        <v>248</v>
      </c>
      <c r="D1621" s="78">
        <v>15230775000120</v>
      </c>
      <c r="E1621" s="92" t="str">
        <f t="shared" si="25"/>
        <v>15.230.775/0001-20</v>
      </c>
      <c r="F1621" s="99" t="str">
        <f>VLOOKUP(P1621,[1]Plan1!$B$2:$L$546,4,0)&amp;", "&amp;VLOOKUP(P1621,[1]Plan1!$B$2:$L$546,5,0)&amp;", "&amp;VLOOKUP(P1621,[1]Plan1!$B$2:$L$546,6,0)&amp;", "&amp;VLOOKUP(P1621,[1]Plan1!$B$2:$L$546,7,0)&amp;", "&amp;VLOOKUP(P1621,[1]Plan1!$B$2:$L$546,8,0)&amp;", "&amp;VLOOKUP(P1621,[1]Plan1!$B$2:$L$546,9,0)&amp;", CEP "&amp;VLOOKUP(P1621,[1]Plan1!$B$2:$L$546,10,0)&amp;", "&amp;VLOOKUP(P1621,[1]Plan1!$B$2:$L$546,11,0)</f>
        <v>R DUQUE DE CAXIAS , 865, , centro, xaxim, sc, CEP 89825-000, BR</v>
      </c>
      <c r="G1621" s="92" t="s">
        <v>2655</v>
      </c>
      <c r="H1621" s="92" t="s">
        <v>2051</v>
      </c>
      <c r="I1621" s="101">
        <v>135.02000000000001</v>
      </c>
      <c r="J1621" s="93"/>
      <c r="K1621" s="94">
        <v>42081</v>
      </c>
      <c r="L1621" s="39">
        <v>1355026</v>
      </c>
      <c r="P1621" s="78">
        <v>15230775000120</v>
      </c>
    </row>
    <row r="1622" spans="2:16" ht="13.5" customHeight="1" x14ac:dyDescent="0.2">
      <c r="B1622" s="100" t="s">
        <v>30</v>
      </c>
      <c r="C1622" s="92" t="s">
        <v>248</v>
      </c>
      <c r="D1622" s="78">
        <v>15230775000120</v>
      </c>
      <c r="E1622" s="92" t="str">
        <f t="shared" si="25"/>
        <v>15.230.775/0001-20</v>
      </c>
      <c r="F1622" s="99" t="str">
        <f>VLOOKUP(P1622,[1]Plan1!$B$2:$L$546,4,0)&amp;", "&amp;VLOOKUP(P1622,[1]Plan1!$B$2:$L$546,5,0)&amp;", "&amp;VLOOKUP(P1622,[1]Plan1!$B$2:$L$546,6,0)&amp;", "&amp;VLOOKUP(P1622,[1]Plan1!$B$2:$L$546,7,0)&amp;", "&amp;VLOOKUP(P1622,[1]Plan1!$B$2:$L$546,8,0)&amp;", "&amp;VLOOKUP(P1622,[1]Plan1!$B$2:$L$546,9,0)&amp;", CEP "&amp;VLOOKUP(P1622,[1]Plan1!$B$2:$L$546,10,0)&amp;", "&amp;VLOOKUP(P1622,[1]Plan1!$B$2:$L$546,11,0)</f>
        <v>R DUQUE DE CAXIAS , 865, , centro, xaxim, sc, CEP 89825-000, BR</v>
      </c>
      <c r="G1622" s="92" t="s">
        <v>2655</v>
      </c>
      <c r="H1622" s="92" t="s">
        <v>2052</v>
      </c>
      <c r="I1622" s="101">
        <v>600.27</v>
      </c>
      <c r="J1622" s="93"/>
      <c r="K1622" s="94">
        <v>42081</v>
      </c>
      <c r="L1622" s="39">
        <v>1355029</v>
      </c>
      <c r="P1622" s="78">
        <v>15230775000120</v>
      </c>
    </row>
    <row r="1623" spans="2:16" ht="13.5" customHeight="1" x14ac:dyDescent="0.2">
      <c r="B1623" s="100" t="s">
        <v>30</v>
      </c>
      <c r="C1623" s="92" t="s">
        <v>248</v>
      </c>
      <c r="D1623" s="78">
        <v>15230775000120</v>
      </c>
      <c r="E1623" s="92" t="str">
        <f t="shared" si="25"/>
        <v>15.230.775/0001-20</v>
      </c>
      <c r="F1623" s="99" t="str">
        <f>VLOOKUP(P1623,[1]Plan1!$B$2:$L$546,4,0)&amp;", "&amp;VLOOKUP(P1623,[1]Plan1!$B$2:$L$546,5,0)&amp;", "&amp;VLOOKUP(P1623,[1]Plan1!$B$2:$L$546,6,0)&amp;", "&amp;VLOOKUP(P1623,[1]Plan1!$B$2:$L$546,7,0)&amp;", "&amp;VLOOKUP(P1623,[1]Plan1!$B$2:$L$546,8,0)&amp;", "&amp;VLOOKUP(P1623,[1]Plan1!$B$2:$L$546,9,0)&amp;", CEP "&amp;VLOOKUP(P1623,[1]Plan1!$B$2:$L$546,10,0)&amp;", "&amp;VLOOKUP(P1623,[1]Plan1!$B$2:$L$546,11,0)</f>
        <v>R DUQUE DE CAXIAS , 865, , centro, xaxim, sc, CEP 89825-000, BR</v>
      </c>
      <c r="G1623" s="92" t="s">
        <v>2655</v>
      </c>
      <c r="H1623" s="92" t="s">
        <v>2053</v>
      </c>
      <c r="I1623" s="101">
        <v>130.15</v>
      </c>
      <c r="J1623" s="93"/>
      <c r="K1623" s="94">
        <v>42101</v>
      </c>
      <c r="L1623" s="39">
        <v>1350089</v>
      </c>
      <c r="P1623" s="78">
        <v>15230775000120</v>
      </c>
    </row>
    <row r="1624" spans="2:16" ht="13.5" customHeight="1" x14ac:dyDescent="0.2">
      <c r="B1624" s="100" t="s">
        <v>30</v>
      </c>
      <c r="C1624" s="92" t="s">
        <v>248</v>
      </c>
      <c r="D1624" s="78">
        <v>15230775000120</v>
      </c>
      <c r="E1624" s="92" t="str">
        <f t="shared" si="25"/>
        <v>15.230.775/0001-20</v>
      </c>
      <c r="F1624" s="99" t="str">
        <f>VLOOKUP(P1624,[1]Plan1!$B$2:$L$546,4,0)&amp;", "&amp;VLOOKUP(P1624,[1]Plan1!$B$2:$L$546,5,0)&amp;", "&amp;VLOOKUP(P1624,[1]Plan1!$B$2:$L$546,6,0)&amp;", "&amp;VLOOKUP(P1624,[1]Plan1!$B$2:$L$546,7,0)&amp;", "&amp;VLOOKUP(P1624,[1]Plan1!$B$2:$L$546,8,0)&amp;", "&amp;VLOOKUP(P1624,[1]Plan1!$B$2:$L$546,9,0)&amp;", CEP "&amp;VLOOKUP(P1624,[1]Plan1!$B$2:$L$546,10,0)&amp;", "&amp;VLOOKUP(P1624,[1]Plan1!$B$2:$L$546,11,0)</f>
        <v>R DUQUE DE CAXIAS , 865, , centro, xaxim, sc, CEP 89825-000, BR</v>
      </c>
      <c r="G1624" s="92" t="s">
        <v>2655</v>
      </c>
      <c r="H1624" s="92" t="s">
        <v>2054</v>
      </c>
      <c r="I1624" s="101">
        <v>234.01</v>
      </c>
      <c r="J1624" s="93"/>
      <c r="K1624" s="94">
        <v>42101</v>
      </c>
      <c r="L1624" s="39">
        <v>1350096</v>
      </c>
      <c r="P1624" s="78">
        <v>15230775000120</v>
      </c>
    </row>
    <row r="1625" spans="2:16" ht="13.5" customHeight="1" x14ac:dyDescent="0.2">
      <c r="B1625" s="100" t="s">
        <v>30</v>
      </c>
      <c r="C1625" s="92" t="s">
        <v>248</v>
      </c>
      <c r="D1625" s="78">
        <v>15230775000120</v>
      </c>
      <c r="E1625" s="92" t="str">
        <f t="shared" si="25"/>
        <v>15.230.775/0001-20</v>
      </c>
      <c r="F1625" s="99" t="str">
        <f>VLOOKUP(P1625,[1]Plan1!$B$2:$L$546,4,0)&amp;", "&amp;VLOOKUP(P1625,[1]Plan1!$B$2:$L$546,5,0)&amp;", "&amp;VLOOKUP(P1625,[1]Plan1!$B$2:$L$546,6,0)&amp;", "&amp;VLOOKUP(P1625,[1]Plan1!$B$2:$L$546,7,0)&amp;", "&amp;VLOOKUP(P1625,[1]Plan1!$B$2:$L$546,8,0)&amp;", "&amp;VLOOKUP(P1625,[1]Plan1!$B$2:$L$546,9,0)&amp;", CEP "&amp;VLOOKUP(P1625,[1]Plan1!$B$2:$L$546,10,0)&amp;", "&amp;VLOOKUP(P1625,[1]Plan1!$B$2:$L$546,11,0)</f>
        <v>R DUQUE DE CAXIAS , 865, , centro, xaxim, sc, CEP 89825-000, BR</v>
      </c>
      <c r="G1625" s="92" t="s">
        <v>2655</v>
      </c>
      <c r="H1625" s="92" t="s">
        <v>2055</v>
      </c>
      <c r="I1625" s="101">
        <v>533.63</v>
      </c>
      <c r="J1625" s="93"/>
      <c r="K1625" s="94">
        <v>42101</v>
      </c>
      <c r="L1625" s="39">
        <v>1350097</v>
      </c>
      <c r="P1625" s="78">
        <v>15230775000120</v>
      </c>
    </row>
    <row r="1626" spans="2:16" ht="13.5" customHeight="1" x14ac:dyDescent="0.2">
      <c r="B1626" s="100" t="s">
        <v>30</v>
      </c>
      <c r="C1626" s="92" t="s">
        <v>248</v>
      </c>
      <c r="D1626" s="78">
        <v>15230775000120</v>
      </c>
      <c r="E1626" s="92" t="str">
        <f t="shared" si="25"/>
        <v>15.230.775/0001-20</v>
      </c>
      <c r="F1626" s="99" t="str">
        <f>VLOOKUP(P1626,[1]Plan1!$B$2:$L$546,4,0)&amp;", "&amp;VLOOKUP(P1626,[1]Plan1!$B$2:$L$546,5,0)&amp;", "&amp;VLOOKUP(P1626,[1]Plan1!$B$2:$L$546,6,0)&amp;", "&amp;VLOOKUP(P1626,[1]Plan1!$B$2:$L$546,7,0)&amp;", "&amp;VLOOKUP(P1626,[1]Plan1!$B$2:$L$546,8,0)&amp;", "&amp;VLOOKUP(P1626,[1]Plan1!$B$2:$L$546,9,0)&amp;", CEP "&amp;VLOOKUP(P1626,[1]Plan1!$B$2:$L$546,10,0)&amp;", "&amp;VLOOKUP(P1626,[1]Plan1!$B$2:$L$546,11,0)</f>
        <v>R DUQUE DE CAXIAS , 865, , centro, xaxim, sc, CEP 89825-000, BR</v>
      </c>
      <c r="G1626" s="92" t="s">
        <v>2655</v>
      </c>
      <c r="H1626" s="92" t="s">
        <v>2056</v>
      </c>
      <c r="I1626" s="101">
        <v>509.12</v>
      </c>
      <c r="J1626" s="93"/>
      <c r="K1626" s="94">
        <v>42101</v>
      </c>
      <c r="L1626" s="39">
        <v>1350098</v>
      </c>
      <c r="P1626" s="78">
        <v>15230775000120</v>
      </c>
    </row>
    <row r="1627" spans="2:16" ht="13.5" customHeight="1" x14ac:dyDescent="0.2">
      <c r="B1627" s="100" t="s">
        <v>30</v>
      </c>
      <c r="C1627" s="92" t="s">
        <v>248</v>
      </c>
      <c r="D1627" s="78">
        <v>15230775000120</v>
      </c>
      <c r="E1627" s="92" t="str">
        <f t="shared" si="25"/>
        <v>15.230.775/0001-20</v>
      </c>
      <c r="F1627" s="99" t="str">
        <f>VLOOKUP(P1627,[1]Plan1!$B$2:$L$546,4,0)&amp;", "&amp;VLOOKUP(P1627,[1]Plan1!$B$2:$L$546,5,0)&amp;", "&amp;VLOOKUP(P1627,[1]Plan1!$B$2:$L$546,6,0)&amp;", "&amp;VLOOKUP(P1627,[1]Plan1!$B$2:$L$546,7,0)&amp;", "&amp;VLOOKUP(P1627,[1]Plan1!$B$2:$L$546,8,0)&amp;", "&amp;VLOOKUP(P1627,[1]Plan1!$B$2:$L$546,9,0)&amp;", CEP "&amp;VLOOKUP(P1627,[1]Plan1!$B$2:$L$546,10,0)&amp;", "&amp;VLOOKUP(P1627,[1]Plan1!$B$2:$L$546,11,0)</f>
        <v>R DUQUE DE CAXIAS , 865, , centro, xaxim, sc, CEP 89825-000, BR</v>
      </c>
      <c r="G1627" s="92" t="s">
        <v>2655</v>
      </c>
      <c r="H1627" s="92" t="s">
        <v>2057</v>
      </c>
      <c r="I1627" s="101">
        <v>379.33</v>
      </c>
      <c r="J1627" s="93"/>
      <c r="K1627" s="94">
        <v>42101</v>
      </c>
      <c r="L1627" s="39">
        <v>1350099</v>
      </c>
      <c r="P1627" s="78">
        <v>15230775000120</v>
      </c>
    </row>
    <row r="1628" spans="2:16" ht="13.5" customHeight="1" x14ac:dyDescent="0.2">
      <c r="B1628" s="100" t="s">
        <v>30</v>
      </c>
      <c r="C1628" s="92" t="s">
        <v>248</v>
      </c>
      <c r="D1628" s="78">
        <v>15230775000120</v>
      </c>
      <c r="E1628" s="92" t="str">
        <f t="shared" si="25"/>
        <v>15.230.775/0001-20</v>
      </c>
      <c r="F1628" s="99" t="str">
        <f>VLOOKUP(P1628,[1]Plan1!$B$2:$L$546,4,0)&amp;", "&amp;VLOOKUP(P1628,[1]Plan1!$B$2:$L$546,5,0)&amp;", "&amp;VLOOKUP(P1628,[1]Plan1!$B$2:$L$546,6,0)&amp;", "&amp;VLOOKUP(P1628,[1]Plan1!$B$2:$L$546,7,0)&amp;", "&amp;VLOOKUP(P1628,[1]Plan1!$B$2:$L$546,8,0)&amp;", "&amp;VLOOKUP(P1628,[1]Plan1!$B$2:$L$546,9,0)&amp;", CEP "&amp;VLOOKUP(P1628,[1]Plan1!$B$2:$L$546,10,0)&amp;", "&amp;VLOOKUP(P1628,[1]Plan1!$B$2:$L$546,11,0)</f>
        <v>R DUQUE DE CAXIAS , 865, , centro, xaxim, sc, CEP 89825-000, BR</v>
      </c>
      <c r="G1628" s="92" t="s">
        <v>2655</v>
      </c>
      <c r="H1628" s="92" t="s">
        <v>2058</v>
      </c>
      <c r="I1628" s="101">
        <v>480.26</v>
      </c>
      <c r="J1628" s="93"/>
      <c r="K1628" s="94">
        <v>42101</v>
      </c>
      <c r="L1628" s="39">
        <v>1350103</v>
      </c>
      <c r="P1628" s="78">
        <v>15230775000120</v>
      </c>
    </row>
    <row r="1629" spans="2:16" ht="13.5" customHeight="1" x14ac:dyDescent="0.2">
      <c r="B1629" s="100" t="s">
        <v>30</v>
      </c>
      <c r="C1629" s="92" t="s">
        <v>248</v>
      </c>
      <c r="D1629" s="78">
        <v>15230775000120</v>
      </c>
      <c r="E1629" s="92" t="str">
        <f t="shared" si="25"/>
        <v>15.230.775/0001-20</v>
      </c>
      <c r="F1629" s="99" t="str">
        <f>VLOOKUP(P1629,[1]Plan1!$B$2:$L$546,4,0)&amp;", "&amp;VLOOKUP(P1629,[1]Plan1!$B$2:$L$546,5,0)&amp;", "&amp;VLOOKUP(P1629,[1]Plan1!$B$2:$L$546,6,0)&amp;", "&amp;VLOOKUP(P1629,[1]Plan1!$B$2:$L$546,7,0)&amp;", "&amp;VLOOKUP(P1629,[1]Plan1!$B$2:$L$546,8,0)&amp;", "&amp;VLOOKUP(P1629,[1]Plan1!$B$2:$L$546,9,0)&amp;", CEP "&amp;VLOOKUP(P1629,[1]Plan1!$B$2:$L$546,10,0)&amp;", "&amp;VLOOKUP(P1629,[1]Plan1!$B$2:$L$546,11,0)</f>
        <v>R DUQUE DE CAXIAS , 865, , centro, xaxim, sc, CEP 89825-000, BR</v>
      </c>
      <c r="G1629" s="92" t="s">
        <v>2655</v>
      </c>
      <c r="H1629" s="92" t="s">
        <v>2059</v>
      </c>
      <c r="I1629" s="101">
        <v>535.67999999999995</v>
      </c>
      <c r="J1629" s="93"/>
      <c r="K1629" s="94">
        <v>42101</v>
      </c>
      <c r="L1629" s="39">
        <v>1350108</v>
      </c>
      <c r="P1629" s="78">
        <v>15230775000120</v>
      </c>
    </row>
    <row r="1630" spans="2:16" ht="13.5" customHeight="1" x14ac:dyDescent="0.2">
      <c r="B1630" s="100" t="s">
        <v>30</v>
      </c>
      <c r="C1630" s="92" t="s">
        <v>248</v>
      </c>
      <c r="D1630" s="78">
        <v>15230775000120</v>
      </c>
      <c r="E1630" s="92" t="str">
        <f t="shared" si="25"/>
        <v>15.230.775/0001-20</v>
      </c>
      <c r="F1630" s="99" t="str">
        <f>VLOOKUP(P1630,[1]Plan1!$B$2:$L$546,4,0)&amp;", "&amp;VLOOKUP(P1630,[1]Plan1!$B$2:$L$546,5,0)&amp;", "&amp;VLOOKUP(P1630,[1]Plan1!$B$2:$L$546,6,0)&amp;", "&amp;VLOOKUP(P1630,[1]Plan1!$B$2:$L$546,7,0)&amp;", "&amp;VLOOKUP(P1630,[1]Plan1!$B$2:$L$546,8,0)&amp;", "&amp;VLOOKUP(P1630,[1]Plan1!$B$2:$L$546,9,0)&amp;", CEP "&amp;VLOOKUP(P1630,[1]Plan1!$B$2:$L$546,10,0)&amp;", "&amp;VLOOKUP(P1630,[1]Plan1!$B$2:$L$546,11,0)</f>
        <v>R DUQUE DE CAXIAS , 865, , centro, xaxim, sc, CEP 89825-000, BR</v>
      </c>
      <c r="G1630" s="92" t="s">
        <v>2655</v>
      </c>
      <c r="H1630" s="92" t="s">
        <v>2060</v>
      </c>
      <c r="I1630" s="101">
        <v>517.25</v>
      </c>
      <c r="J1630" s="93"/>
      <c r="K1630" s="94">
        <v>42101</v>
      </c>
      <c r="L1630" s="39">
        <v>1350112</v>
      </c>
      <c r="P1630" s="78">
        <v>15230775000120</v>
      </c>
    </row>
    <row r="1631" spans="2:16" ht="13.5" customHeight="1" x14ac:dyDescent="0.2">
      <c r="B1631" s="100" t="s">
        <v>30</v>
      </c>
      <c r="C1631" s="92" t="s">
        <v>248</v>
      </c>
      <c r="D1631" s="78">
        <v>15230775000120</v>
      </c>
      <c r="E1631" s="92" t="str">
        <f t="shared" si="25"/>
        <v>15.230.775/0001-20</v>
      </c>
      <c r="F1631" s="99" t="str">
        <f>VLOOKUP(P1631,[1]Plan1!$B$2:$L$546,4,0)&amp;", "&amp;VLOOKUP(P1631,[1]Plan1!$B$2:$L$546,5,0)&amp;", "&amp;VLOOKUP(P1631,[1]Plan1!$B$2:$L$546,6,0)&amp;", "&amp;VLOOKUP(P1631,[1]Plan1!$B$2:$L$546,7,0)&amp;", "&amp;VLOOKUP(P1631,[1]Plan1!$B$2:$L$546,8,0)&amp;", "&amp;VLOOKUP(P1631,[1]Plan1!$B$2:$L$546,9,0)&amp;", CEP "&amp;VLOOKUP(P1631,[1]Plan1!$B$2:$L$546,10,0)&amp;", "&amp;VLOOKUP(P1631,[1]Plan1!$B$2:$L$546,11,0)</f>
        <v>R DUQUE DE CAXIAS , 865, , centro, xaxim, sc, CEP 89825-000, BR</v>
      </c>
      <c r="G1631" s="92" t="s">
        <v>2655</v>
      </c>
      <c r="H1631" s="92" t="s">
        <v>2061</v>
      </c>
      <c r="I1631" s="101">
        <v>506.16</v>
      </c>
      <c r="J1631" s="93"/>
      <c r="K1631" s="94">
        <v>42101</v>
      </c>
      <c r="L1631" s="39">
        <v>1350115</v>
      </c>
      <c r="P1631" s="78">
        <v>15230775000120</v>
      </c>
    </row>
    <row r="1632" spans="2:16" ht="13.5" customHeight="1" x14ac:dyDescent="0.2">
      <c r="B1632" s="100" t="s">
        <v>30</v>
      </c>
      <c r="C1632" s="92" t="s">
        <v>248</v>
      </c>
      <c r="D1632" s="78">
        <v>15230775000120</v>
      </c>
      <c r="E1632" s="92" t="str">
        <f t="shared" si="25"/>
        <v>15.230.775/0001-20</v>
      </c>
      <c r="F1632" s="99" t="str">
        <f>VLOOKUP(P1632,[1]Plan1!$B$2:$L$546,4,0)&amp;", "&amp;VLOOKUP(P1632,[1]Plan1!$B$2:$L$546,5,0)&amp;", "&amp;VLOOKUP(P1632,[1]Plan1!$B$2:$L$546,6,0)&amp;", "&amp;VLOOKUP(P1632,[1]Plan1!$B$2:$L$546,7,0)&amp;", "&amp;VLOOKUP(P1632,[1]Plan1!$B$2:$L$546,8,0)&amp;", "&amp;VLOOKUP(P1632,[1]Plan1!$B$2:$L$546,9,0)&amp;", CEP "&amp;VLOOKUP(P1632,[1]Plan1!$B$2:$L$546,10,0)&amp;", "&amp;VLOOKUP(P1632,[1]Plan1!$B$2:$L$546,11,0)</f>
        <v>R DUQUE DE CAXIAS , 865, , centro, xaxim, sc, CEP 89825-000, BR</v>
      </c>
      <c r="G1632" s="92" t="s">
        <v>2655</v>
      </c>
      <c r="H1632" s="92" t="s">
        <v>2062</v>
      </c>
      <c r="I1632" s="101">
        <v>412.97</v>
      </c>
      <c r="J1632" s="93"/>
      <c r="K1632" s="94">
        <v>42107</v>
      </c>
      <c r="L1632" s="39">
        <v>1350127</v>
      </c>
      <c r="P1632" s="78">
        <v>15230775000120</v>
      </c>
    </row>
    <row r="1633" spans="2:16" ht="13.5" customHeight="1" x14ac:dyDescent="0.2">
      <c r="B1633" s="100" t="s">
        <v>30</v>
      </c>
      <c r="C1633" s="92" t="s">
        <v>248</v>
      </c>
      <c r="D1633" s="78">
        <v>15230775000120</v>
      </c>
      <c r="E1633" s="92" t="str">
        <f t="shared" si="25"/>
        <v>15.230.775/0001-20</v>
      </c>
      <c r="F1633" s="99" t="str">
        <f>VLOOKUP(P1633,[1]Plan1!$B$2:$L$546,4,0)&amp;", "&amp;VLOOKUP(P1633,[1]Plan1!$B$2:$L$546,5,0)&amp;", "&amp;VLOOKUP(P1633,[1]Plan1!$B$2:$L$546,6,0)&amp;", "&amp;VLOOKUP(P1633,[1]Plan1!$B$2:$L$546,7,0)&amp;", "&amp;VLOOKUP(P1633,[1]Plan1!$B$2:$L$546,8,0)&amp;", "&amp;VLOOKUP(P1633,[1]Plan1!$B$2:$L$546,9,0)&amp;", CEP "&amp;VLOOKUP(P1633,[1]Plan1!$B$2:$L$546,10,0)&amp;", "&amp;VLOOKUP(P1633,[1]Plan1!$B$2:$L$546,11,0)</f>
        <v>R DUQUE DE CAXIAS , 865, , centro, xaxim, sc, CEP 89825-000, BR</v>
      </c>
      <c r="G1633" s="92" t="s">
        <v>2655</v>
      </c>
      <c r="H1633" s="92" t="s">
        <v>2063</v>
      </c>
      <c r="I1633" s="101">
        <v>206.6</v>
      </c>
      <c r="J1633" s="93"/>
      <c r="K1633" s="94">
        <v>42107</v>
      </c>
      <c r="L1633" s="39">
        <v>1350137</v>
      </c>
      <c r="P1633" s="78">
        <v>15230775000120</v>
      </c>
    </row>
    <row r="1634" spans="2:16" ht="13.5" customHeight="1" x14ac:dyDescent="0.2">
      <c r="B1634" s="100" t="s">
        <v>30</v>
      </c>
      <c r="C1634" s="92" t="s">
        <v>248</v>
      </c>
      <c r="D1634" s="78">
        <v>15230775000120</v>
      </c>
      <c r="E1634" s="92" t="str">
        <f t="shared" si="25"/>
        <v>15.230.775/0001-20</v>
      </c>
      <c r="F1634" s="99" t="str">
        <f>VLOOKUP(P1634,[1]Plan1!$B$2:$L$546,4,0)&amp;", "&amp;VLOOKUP(P1634,[1]Plan1!$B$2:$L$546,5,0)&amp;", "&amp;VLOOKUP(P1634,[1]Plan1!$B$2:$L$546,6,0)&amp;", "&amp;VLOOKUP(P1634,[1]Plan1!$B$2:$L$546,7,0)&amp;", "&amp;VLOOKUP(P1634,[1]Plan1!$B$2:$L$546,8,0)&amp;", "&amp;VLOOKUP(P1634,[1]Plan1!$B$2:$L$546,9,0)&amp;", CEP "&amp;VLOOKUP(P1634,[1]Plan1!$B$2:$L$546,10,0)&amp;", "&amp;VLOOKUP(P1634,[1]Plan1!$B$2:$L$546,11,0)</f>
        <v>R DUQUE DE CAXIAS , 865, , centro, xaxim, sc, CEP 89825-000, BR</v>
      </c>
      <c r="G1634" s="92" t="s">
        <v>2655</v>
      </c>
      <c r="H1634" s="92" t="s">
        <v>2064</v>
      </c>
      <c r="I1634" s="101">
        <v>154.72</v>
      </c>
      <c r="J1634" s="93"/>
      <c r="K1634" s="94">
        <v>42107</v>
      </c>
      <c r="L1634" s="39">
        <v>1350142</v>
      </c>
      <c r="P1634" s="78">
        <v>15230775000120</v>
      </c>
    </row>
    <row r="1635" spans="2:16" ht="13.5" customHeight="1" x14ac:dyDescent="0.2">
      <c r="B1635" s="100" t="s">
        <v>30</v>
      </c>
      <c r="C1635" s="92" t="s">
        <v>248</v>
      </c>
      <c r="D1635" s="78">
        <v>15230775000120</v>
      </c>
      <c r="E1635" s="92" t="str">
        <f t="shared" si="25"/>
        <v>15.230.775/0001-20</v>
      </c>
      <c r="F1635" s="99" t="str">
        <f>VLOOKUP(P1635,[1]Plan1!$B$2:$L$546,4,0)&amp;", "&amp;VLOOKUP(P1635,[1]Plan1!$B$2:$L$546,5,0)&amp;", "&amp;VLOOKUP(P1635,[1]Plan1!$B$2:$L$546,6,0)&amp;", "&amp;VLOOKUP(P1635,[1]Plan1!$B$2:$L$546,7,0)&amp;", "&amp;VLOOKUP(P1635,[1]Plan1!$B$2:$L$546,8,0)&amp;", "&amp;VLOOKUP(P1635,[1]Plan1!$B$2:$L$546,9,0)&amp;", CEP "&amp;VLOOKUP(P1635,[1]Plan1!$B$2:$L$546,10,0)&amp;", "&amp;VLOOKUP(P1635,[1]Plan1!$B$2:$L$546,11,0)</f>
        <v>R DUQUE DE CAXIAS , 865, , centro, xaxim, sc, CEP 89825-000, BR</v>
      </c>
      <c r="G1635" s="92" t="s">
        <v>2655</v>
      </c>
      <c r="H1635" s="92" t="s">
        <v>2065</v>
      </c>
      <c r="I1635" s="101">
        <v>593.19000000000005</v>
      </c>
      <c r="J1635" s="93"/>
      <c r="K1635" s="94">
        <v>42107</v>
      </c>
      <c r="L1635" s="39">
        <v>1350156</v>
      </c>
      <c r="P1635" s="78">
        <v>15230775000120</v>
      </c>
    </row>
    <row r="1636" spans="2:16" ht="13.5" customHeight="1" x14ac:dyDescent="0.2">
      <c r="B1636" s="100" t="s">
        <v>30</v>
      </c>
      <c r="C1636" s="92" t="s">
        <v>248</v>
      </c>
      <c r="D1636" s="78">
        <v>15230775000120</v>
      </c>
      <c r="E1636" s="92" t="str">
        <f t="shared" si="25"/>
        <v>15.230.775/0001-20</v>
      </c>
      <c r="F1636" s="99" t="str">
        <f>VLOOKUP(P1636,[1]Plan1!$B$2:$L$546,4,0)&amp;", "&amp;VLOOKUP(P1636,[1]Plan1!$B$2:$L$546,5,0)&amp;", "&amp;VLOOKUP(P1636,[1]Plan1!$B$2:$L$546,6,0)&amp;", "&amp;VLOOKUP(P1636,[1]Plan1!$B$2:$L$546,7,0)&amp;", "&amp;VLOOKUP(P1636,[1]Plan1!$B$2:$L$546,8,0)&amp;", "&amp;VLOOKUP(P1636,[1]Plan1!$B$2:$L$546,9,0)&amp;", CEP "&amp;VLOOKUP(P1636,[1]Plan1!$B$2:$L$546,10,0)&amp;", "&amp;VLOOKUP(P1636,[1]Plan1!$B$2:$L$546,11,0)</f>
        <v>R DUQUE DE CAXIAS , 865, , centro, xaxim, sc, CEP 89825-000, BR</v>
      </c>
      <c r="G1636" s="92" t="s">
        <v>2655</v>
      </c>
      <c r="H1636" s="92" t="s">
        <v>2066</v>
      </c>
      <c r="I1636" s="101">
        <v>378.86</v>
      </c>
      <c r="J1636" s="93"/>
      <c r="K1636" s="94">
        <v>42107</v>
      </c>
      <c r="L1636" s="39">
        <v>1350155</v>
      </c>
      <c r="P1636" s="78">
        <v>15230775000120</v>
      </c>
    </row>
    <row r="1637" spans="2:16" ht="13.5" customHeight="1" x14ac:dyDescent="0.2">
      <c r="B1637" s="100" t="s">
        <v>30</v>
      </c>
      <c r="C1637" s="92" t="s">
        <v>248</v>
      </c>
      <c r="D1637" s="78">
        <v>15230775000120</v>
      </c>
      <c r="E1637" s="92" t="str">
        <f t="shared" si="25"/>
        <v>15.230.775/0001-20</v>
      </c>
      <c r="F1637" s="99" t="str">
        <f>VLOOKUP(P1637,[1]Plan1!$B$2:$L$546,4,0)&amp;", "&amp;VLOOKUP(P1637,[1]Plan1!$B$2:$L$546,5,0)&amp;", "&amp;VLOOKUP(P1637,[1]Plan1!$B$2:$L$546,6,0)&amp;", "&amp;VLOOKUP(P1637,[1]Plan1!$B$2:$L$546,7,0)&amp;", "&amp;VLOOKUP(P1637,[1]Plan1!$B$2:$L$546,8,0)&amp;", "&amp;VLOOKUP(P1637,[1]Plan1!$B$2:$L$546,9,0)&amp;", CEP "&amp;VLOOKUP(P1637,[1]Plan1!$B$2:$L$546,10,0)&amp;", "&amp;VLOOKUP(P1637,[1]Plan1!$B$2:$L$546,11,0)</f>
        <v>R DUQUE DE CAXIAS , 865, , centro, xaxim, sc, CEP 89825-000, BR</v>
      </c>
      <c r="G1637" s="92" t="s">
        <v>2655</v>
      </c>
      <c r="H1637" s="92" t="s">
        <v>2067</v>
      </c>
      <c r="I1637" s="101">
        <v>569.04999999999995</v>
      </c>
      <c r="J1637" s="93"/>
      <c r="K1637" s="94">
        <v>42107</v>
      </c>
      <c r="L1637" s="39">
        <v>1350161</v>
      </c>
      <c r="P1637" s="78">
        <v>15230775000120</v>
      </c>
    </row>
    <row r="1638" spans="2:16" ht="13.5" customHeight="1" x14ac:dyDescent="0.2">
      <c r="B1638" s="100" t="s">
        <v>30</v>
      </c>
      <c r="C1638" s="92" t="s">
        <v>249</v>
      </c>
      <c r="D1638" s="78">
        <v>91200246000162</v>
      </c>
      <c r="E1638" s="92" t="str">
        <f t="shared" si="25"/>
        <v>91.200.246/0001-62</v>
      </c>
      <c r="F1638" s="99" t="str">
        <f>VLOOKUP(P1638,[1]Plan1!$B$2:$L$546,4,0)&amp;", "&amp;VLOOKUP(P1638,[1]Plan1!$B$2:$L$546,5,0)&amp;", "&amp;VLOOKUP(P1638,[1]Plan1!$B$2:$L$546,6,0)&amp;", "&amp;VLOOKUP(P1638,[1]Plan1!$B$2:$L$546,7,0)&amp;", "&amp;VLOOKUP(P1638,[1]Plan1!$B$2:$L$546,8,0)&amp;", "&amp;VLOOKUP(P1638,[1]Plan1!$B$2:$L$546,9,0)&amp;", CEP "&amp;VLOOKUP(P1638,[1]Plan1!$B$2:$L$546,10,0)&amp;", "&amp;VLOOKUP(P1638,[1]Plan1!$B$2:$L$546,11,0)</f>
        <v>AV FRANCISCO SILVEIRA BITENCOURT, 1557, , SARANDI , PORTO ALEGRE , RS, CEP 91.150-010 , BR</v>
      </c>
      <c r="G1638" s="92" t="s">
        <v>2655</v>
      </c>
      <c r="H1638" s="92" t="s">
        <v>2068</v>
      </c>
      <c r="I1638" s="101">
        <v>120</v>
      </c>
      <c r="J1638" s="93"/>
      <c r="K1638" s="94">
        <v>41669</v>
      </c>
      <c r="L1638" s="39">
        <v>1196620</v>
      </c>
      <c r="P1638" s="78">
        <v>91200246000162</v>
      </c>
    </row>
    <row r="1639" spans="2:16" ht="13.5" customHeight="1" x14ac:dyDescent="0.2">
      <c r="B1639" s="100" t="s">
        <v>30</v>
      </c>
      <c r="C1639" s="92" t="s">
        <v>249</v>
      </c>
      <c r="D1639" s="78">
        <v>91200246000162</v>
      </c>
      <c r="E1639" s="92" t="str">
        <f t="shared" si="25"/>
        <v>91.200.246/0001-62</v>
      </c>
      <c r="F1639" s="99" t="str">
        <f>VLOOKUP(P1639,[1]Plan1!$B$2:$L$546,4,0)&amp;", "&amp;VLOOKUP(P1639,[1]Plan1!$B$2:$L$546,5,0)&amp;", "&amp;VLOOKUP(P1639,[1]Plan1!$B$2:$L$546,6,0)&amp;", "&amp;VLOOKUP(P1639,[1]Plan1!$B$2:$L$546,7,0)&amp;", "&amp;VLOOKUP(P1639,[1]Plan1!$B$2:$L$546,8,0)&amp;", "&amp;VLOOKUP(P1639,[1]Plan1!$B$2:$L$546,9,0)&amp;", CEP "&amp;VLOOKUP(P1639,[1]Plan1!$B$2:$L$546,10,0)&amp;", "&amp;VLOOKUP(P1639,[1]Plan1!$B$2:$L$546,11,0)</f>
        <v>AV FRANCISCO SILVEIRA BITENCOURT, 1557, , SARANDI , PORTO ALEGRE , RS, CEP 91.150-010 , BR</v>
      </c>
      <c r="G1639" s="92" t="s">
        <v>2655</v>
      </c>
      <c r="H1639" s="92" t="s">
        <v>2069</v>
      </c>
      <c r="I1639" s="101">
        <v>520</v>
      </c>
      <c r="J1639" s="93"/>
      <c r="K1639" s="94">
        <v>41662</v>
      </c>
      <c r="L1639" s="39">
        <v>1196624</v>
      </c>
      <c r="P1639" s="78">
        <v>91200246000162</v>
      </c>
    </row>
    <row r="1640" spans="2:16" ht="13.5" customHeight="1" x14ac:dyDescent="0.2">
      <c r="B1640" s="100" t="s">
        <v>30</v>
      </c>
      <c r="C1640" s="92" t="s">
        <v>250</v>
      </c>
      <c r="D1640" s="78">
        <v>92693118000160</v>
      </c>
      <c r="E1640" s="92" t="str">
        <f t="shared" si="25"/>
        <v>92.693.118/0001-60</v>
      </c>
      <c r="F1640" s="99" t="str">
        <f>VLOOKUP(P1640,[1]Plan1!$B$2:$L$546,4,0)&amp;", "&amp;VLOOKUP(P1640,[1]Plan1!$B$2:$L$546,5,0)&amp;", "&amp;VLOOKUP(P1640,[1]Plan1!$B$2:$L$546,6,0)&amp;", "&amp;VLOOKUP(P1640,[1]Plan1!$B$2:$L$546,7,0)&amp;", "&amp;VLOOKUP(P1640,[1]Plan1!$B$2:$L$546,8,0)&amp;", "&amp;VLOOKUP(P1640,[1]Plan1!$B$2:$L$546,9,0)&amp;", CEP "&amp;VLOOKUP(P1640,[1]Plan1!$B$2:$L$546,10,0)&amp;", "&amp;VLOOKUP(P1640,[1]Plan1!$B$2:$L$546,11,0)</f>
        <v>, , , , , , CEP , BR</v>
      </c>
      <c r="G1640" s="92" t="s">
        <v>2655</v>
      </c>
      <c r="H1640" s="92" t="s">
        <v>2070</v>
      </c>
      <c r="I1640" s="101">
        <v>9953.81</v>
      </c>
      <c r="J1640" s="93"/>
      <c r="K1640" s="94">
        <v>42069</v>
      </c>
      <c r="L1640" s="39">
        <v>1324958</v>
      </c>
      <c r="P1640" s="78">
        <v>92693118000160</v>
      </c>
    </row>
    <row r="1641" spans="2:16" ht="13.5" customHeight="1" x14ac:dyDescent="0.2">
      <c r="B1641" s="100" t="s">
        <v>30</v>
      </c>
      <c r="C1641" s="92" t="s">
        <v>250</v>
      </c>
      <c r="D1641" s="78">
        <v>92693118000160</v>
      </c>
      <c r="E1641" s="92" t="str">
        <f t="shared" si="25"/>
        <v>92.693.118/0001-60</v>
      </c>
      <c r="F1641" s="99" t="str">
        <f>VLOOKUP(P1641,[1]Plan1!$B$2:$L$546,4,0)&amp;", "&amp;VLOOKUP(P1641,[1]Plan1!$B$2:$L$546,5,0)&amp;", "&amp;VLOOKUP(P1641,[1]Plan1!$B$2:$L$546,6,0)&amp;", "&amp;VLOOKUP(P1641,[1]Plan1!$B$2:$L$546,7,0)&amp;", "&amp;VLOOKUP(P1641,[1]Plan1!$B$2:$L$546,8,0)&amp;", "&amp;VLOOKUP(P1641,[1]Plan1!$B$2:$L$546,9,0)&amp;", CEP "&amp;VLOOKUP(P1641,[1]Plan1!$B$2:$L$546,10,0)&amp;", "&amp;VLOOKUP(P1641,[1]Plan1!$B$2:$L$546,11,0)</f>
        <v>, , , , , , CEP , BR</v>
      </c>
      <c r="G1641" s="92" t="s">
        <v>2655</v>
      </c>
      <c r="H1641" s="92" t="s">
        <v>2071</v>
      </c>
      <c r="I1641" s="101">
        <v>9225.7099999999991</v>
      </c>
      <c r="J1641" s="93"/>
      <c r="K1641" s="94">
        <v>42062</v>
      </c>
      <c r="L1641" s="39">
        <v>1336680</v>
      </c>
      <c r="P1641" s="78">
        <v>92693118000160</v>
      </c>
    </row>
    <row r="1642" spans="2:16" ht="13.5" customHeight="1" x14ac:dyDescent="0.2">
      <c r="B1642" s="100" t="s">
        <v>30</v>
      </c>
      <c r="C1642" s="92" t="s">
        <v>250</v>
      </c>
      <c r="D1642" s="78">
        <v>92693118000160</v>
      </c>
      <c r="E1642" s="92" t="str">
        <f t="shared" si="25"/>
        <v>92.693.118/0001-60</v>
      </c>
      <c r="F1642" s="99" t="str">
        <f>VLOOKUP(P1642,[1]Plan1!$B$2:$L$546,4,0)&amp;", "&amp;VLOOKUP(P1642,[1]Plan1!$B$2:$L$546,5,0)&amp;", "&amp;VLOOKUP(P1642,[1]Plan1!$B$2:$L$546,6,0)&amp;", "&amp;VLOOKUP(P1642,[1]Plan1!$B$2:$L$546,7,0)&amp;", "&amp;VLOOKUP(P1642,[1]Plan1!$B$2:$L$546,8,0)&amp;", "&amp;VLOOKUP(P1642,[1]Plan1!$B$2:$L$546,9,0)&amp;", CEP "&amp;VLOOKUP(P1642,[1]Plan1!$B$2:$L$546,10,0)&amp;", "&amp;VLOOKUP(P1642,[1]Plan1!$B$2:$L$546,11,0)</f>
        <v>, , , , , , CEP , BR</v>
      </c>
      <c r="G1642" s="92" t="s">
        <v>2655</v>
      </c>
      <c r="H1642" s="92" t="s">
        <v>2072</v>
      </c>
      <c r="I1642" s="101">
        <v>9225.7099999999991</v>
      </c>
      <c r="J1642" s="93"/>
      <c r="K1642" s="94">
        <v>42082</v>
      </c>
      <c r="L1642" s="39">
        <v>1341415</v>
      </c>
      <c r="P1642" s="78">
        <v>92693118000160</v>
      </c>
    </row>
    <row r="1643" spans="2:16" ht="13.5" customHeight="1" x14ac:dyDescent="0.2">
      <c r="B1643" s="100" t="s">
        <v>30</v>
      </c>
      <c r="C1643" s="92" t="s">
        <v>250</v>
      </c>
      <c r="D1643" s="78">
        <v>92693118000160</v>
      </c>
      <c r="E1643" s="92" t="str">
        <f t="shared" si="25"/>
        <v>92.693.118/0001-60</v>
      </c>
      <c r="F1643" s="99" t="str">
        <f>VLOOKUP(P1643,[1]Plan1!$B$2:$L$546,4,0)&amp;", "&amp;VLOOKUP(P1643,[1]Plan1!$B$2:$L$546,5,0)&amp;", "&amp;VLOOKUP(P1643,[1]Plan1!$B$2:$L$546,6,0)&amp;", "&amp;VLOOKUP(P1643,[1]Plan1!$B$2:$L$546,7,0)&amp;", "&amp;VLOOKUP(P1643,[1]Plan1!$B$2:$L$546,8,0)&amp;", "&amp;VLOOKUP(P1643,[1]Plan1!$B$2:$L$546,9,0)&amp;", CEP "&amp;VLOOKUP(P1643,[1]Plan1!$B$2:$L$546,10,0)&amp;", "&amp;VLOOKUP(P1643,[1]Plan1!$B$2:$L$546,11,0)</f>
        <v>, , , , , , CEP , BR</v>
      </c>
      <c r="G1643" s="92" t="s">
        <v>2655</v>
      </c>
      <c r="H1643" s="92" t="s">
        <v>2073</v>
      </c>
      <c r="I1643" s="101">
        <v>7917.67</v>
      </c>
      <c r="J1643" s="93"/>
      <c r="K1643" s="94">
        <v>42143</v>
      </c>
      <c r="L1643" s="39">
        <v>1356528</v>
      </c>
      <c r="P1643" s="78">
        <v>92693118000160</v>
      </c>
    </row>
    <row r="1644" spans="2:16" ht="13.5" customHeight="1" x14ac:dyDescent="0.2">
      <c r="B1644" s="100" t="s">
        <v>30</v>
      </c>
      <c r="C1644" s="92" t="s">
        <v>251</v>
      </c>
      <c r="D1644" s="78">
        <v>76535764000143</v>
      </c>
      <c r="E1644" s="92" t="str">
        <f t="shared" si="25"/>
        <v>76.535.764/0001-43</v>
      </c>
      <c r="F1644" s="99" t="str">
        <f>VLOOKUP(P1644,[1]Plan1!$B$2:$L$546,4,0)&amp;", "&amp;VLOOKUP(P1644,[1]Plan1!$B$2:$L$546,5,0)&amp;", "&amp;VLOOKUP(P1644,[1]Plan1!$B$2:$L$546,6,0)&amp;", "&amp;VLOOKUP(P1644,[1]Plan1!$B$2:$L$546,7,0)&amp;", "&amp;VLOOKUP(P1644,[1]Plan1!$B$2:$L$546,8,0)&amp;", "&amp;VLOOKUP(P1644,[1]Plan1!$B$2:$L$546,9,0)&amp;", CEP "&amp;VLOOKUP(P1644,[1]Plan1!$B$2:$L$546,10,0)&amp;", "&amp;VLOOKUP(P1644,[1]Plan1!$B$2:$L$546,11,0)</f>
        <v>R DO LAVRADIO , 71, ANDAR 2 , CENTRO , RIO DE JANEIRO , RJ, CEP 20.230-070 , BR</v>
      </c>
      <c r="G1644" s="92" t="s">
        <v>2655</v>
      </c>
      <c r="H1644" s="92" t="s">
        <v>2074</v>
      </c>
      <c r="I1644" s="101">
        <v>511.98</v>
      </c>
      <c r="J1644" s="93"/>
      <c r="K1644" s="94">
        <v>41140</v>
      </c>
      <c r="L1644" s="39">
        <v>935695</v>
      </c>
      <c r="P1644" s="78">
        <v>76535764000143</v>
      </c>
    </row>
    <row r="1645" spans="2:16" ht="13.5" customHeight="1" x14ac:dyDescent="0.2">
      <c r="B1645" s="100" t="s">
        <v>30</v>
      </c>
      <c r="C1645" s="92" t="s">
        <v>251</v>
      </c>
      <c r="D1645" s="78">
        <v>76535764000143</v>
      </c>
      <c r="E1645" s="92" t="str">
        <f t="shared" si="25"/>
        <v>76.535.764/0001-43</v>
      </c>
      <c r="F1645" s="99" t="str">
        <f>VLOOKUP(P1645,[1]Plan1!$B$2:$L$546,4,0)&amp;", "&amp;VLOOKUP(P1645,[1]Plan1!$B$2:$L$546,5,0)&amp;", "&amp;VLOOKUP(P1645,[1]Plan1!$B$2:$L$546,6,0)&amp;", "&amp;VLOOKUP(P1645,[1]Plan1!$B$2:$L$546,7,0)&amp;", "&amp;VLOOKUP(P1645,[1]Plan1!$B$2:$L$546,8,0)&amp;", "&amp;VLOOKUP(P1645,[1]Plan1!$B$2:$L$546,9,0)&amp;", CEP "&amp;VLOOKUP(P1645,[1]Plan1!$B$2:$L$546,10,0)&amp;", "&amp;VLOOKUP(P1645,[1]Plan1!$B$2:$L$546,11,0)</f>
        <v>R DO LAVRADIO , 71, ANDAR 2 , CENTRO , RIO DE JANEIRO , RJ, CEP 20.230-070 , BR</v>
      </c>
      <c r="G1645" s="92" t="s">
        <v>2655</v>
      </c>
      <c r="H1645" s="92" t="s">
        <v>2075</v>
      </c>
      <c r="I1645" s="101">
        <v>9.2899999999999991</v>
      </c>
      <c r="J1645" s="93"/>
      <c r="K1645" s="94">
        <v>42103</v>
      </c>
      <c r="L1645" s="39">
        <v>807480</v>
      </c>
      <c r="P1645" s="78">
        <v>76535764000143</v>
      </c>
    </row>
    <row r="1646" spans="2:16" ht="13.5" customHeight="1" x14ac:dyDescent="0.2">
      <c r="B1646" s="100" t="s">
        <v>30</v>
      </c>
      <c r="C1646" s="92" t="s">
        <v>252</v>
      </c>
      <c r="D1646" s="78">
        <v>89171000139</v>
      </c>
      <c r="E1646" s="92" t="str">
        <f t="shared" si="25"/>
        <v>00.089.171/0001-39</v>
      </c>
      <c r="F1646" s="99" t="str">
        <f>VLOOKUP(P1646,[1]Plan1!$B$2:$L$546,4,0)&amp;", "&amp;VLOOKUP(P1646,[1]Plan1!$B$2:$L$546,5,0)&amp;", "&amp;VLOOKUP(P1646,[1]Plan1!$B$2:$L$546,6,0)&amp;", "&amp;VLOOKUP(P1646,[1]Plan1!$B$2:$L$546,7,0)&amp;", "&amp;VLOOKUP(P1646,[1]Plan1!$B$2:$L$546,8,0)&amp;", "&amp;VLOOKUP(P1646,[1]Plan1!$B$2:$L$546,9,0)&amp;", CEP "&amp;VLOOKUP(P1646,[1]Plan1!$B$2:$L$546,10,0)&amp;", "&amp;VLOOKUP(P1646,[1]Plan1!$B$2:$L$546,11,0)</f>
        <v>, , , , , , CEP , BR</v>
      </c>
      <c r="G1646" s="92" t="s">
        <v>2655</v>
      </c>
      <c r="H1646" s="92" t="s">
        <v>2076</v>
      </c>
      <c r="I1646" s="101">
        <v>100</v>
      </c>
      <c r="J1646" s="93"/>
      <c r="K1646" s="94">
        <v>42079</v>
      </c>
      <c r="L1646" s="39">
        <v>1338216</v>
      </c>
      <c r="P1646" s="78">
        <v>89171000139</v>
      </c>
    </row>
    <row r="1647" spans="2:16" ht="13.5" customHeight="1" x14ac:dyDescent="0.2">
      <c r="B1647" s="100" t="s">
        <v>30</v>
      </c>
      <c r="C1647" s="92" t="s">
        <v>64</v>
      </c>
      <c r="D1647" s="78">
        <v>60498706039010</v>
      </c>
      <c r="E1647" s="92" t="str">
        <f t="shared" si="25"/>
        <v>60.498.706/0390-10</v>
      </c>
      <c r="F1647" s="99" t="str">
        <f>VLOOKUP(P1647,[1]Plan1!$B$2:$L$546,4,0)&amp;", "&amp;VLOOKUP(P1647,[1]Plan1!$B$2:$L$546,5,0)&amp;", "&amp;VLOOKUP(P1647,[1]Plan1!$B$2:$L$546,6,0)&amp;", "&amp;VLOOKUP(P1647,[1]Plan1!$B$2:$L$546,7,0)&amp;", "&amp;VLOOKUP(P1647,[1]Plan1!$B$2:$L$546,8,0)&amp;", "&amp;VLOOKUP(P1647,[1]Plan1!$B$2:$L$546,9,0)&amp;", CEP "&amp;VLOOKUP(P1647,[1]Plan1!$B$2:$L$546,10,0)&amp;", "&amp;VLOOKUP(P1647,[1]Plan1!$B$2:$L$546,11,0)</f>
        <v>ROD PR 090 KM 115 , s/n, , DISTRITO INDUSTRIAL URBANO , CASTRO , PR, CEP 84.174-150 , BR</v>
      </c>
      <c r="G1647" s="92" t="s">
        <v>2655</v>
      </c>
      <c r="H1647" s="92" t="s">
        <v>2077</v>
      </c>
      <c r="I1647" s="101">
        <v>6112.5</v>
      </c>
      <c r="J1647" s="93"/>
      <c r="K1647" s="94">
        <v>42020</v>
      </c>
      <c r="L1647" s="39">
        <v>1313084</v>
      </c>
      <c r="P1647" s="78">
        <v>60498706039010</v>
      </c>
    </row>
    <row r="1648" spans="2:16" ht="13.5" customHeight="1" x14ac:dyDescent="0.2">
      <c r="B1648" s="100" t="s">
        <v>30</v>
      </c>
      <c r="C1648" s="92" t="s">
        <v>253</v>
      </c>
      <c r="D1648" s="78">
        <v>2040842000100</v>
      </c>
      <c r="E1648" s="92" t="str">
        <f t="shared" si="25"/>
        <v>02.040.842/0001-00</v>
      </c>
      <c r="F1648" s="99" t="str">
        <f>VLOOKUP(P1648,[1]Plan1!$B$2:$L$546,4,0)&amp;", "&amp;VLOOKUP(P1648,[1]Plan1!$B$2:$L$546,5,0)&amp;", "&amp;VLOOKUP(P1648,[1]Plan1!$B$2:$L$546,6,0)&amp;", "&amp;VLOOKUP(P1648,[1]Plan1!$B$2:$L$546,7,0)&amp;", "&amp;VLOOKUP(P1648,[1]Plan1!$B$2:$L$546,8,0)&amp;", "&amp;VLOOKUP(P1648,[1]Plan1!$B$2:$L$546,9,0)&amp;", CEP "&amp;VLOOKUP(P1648,[1]Plan1!$B$2:$L$546,10,0)&amp;", "&amp;VLOOKUP(P1648,[1]Plan1!$B$2:$L$546,11,0)</f>
        <v>AV GETULIO VARGAS , 3150, , TRES PORTOS, SAPUCAIA DO SUL , RS, CEP 93.212-220, BR</v>
      </c>
      <c r="G1648" s="92" t="s">
        <v>2655</v>
      </c>
      <c r="H1648" s="92" t="s">
        <v>2078</v>
      </c>
      <c r="I1648" s="101">
        <v>625</v>
      </c>
      <c r="J1648" s="93"/>
      <c r="K1648" s="94">
        <v>41991</v>
      </c>
      <c r="L1648" s="39">
        <v>1314533</v>
      </c>
      <c r="P1648" s="78">
        <v>2040842000100</v>
      </c>
    </row>
    <row r="1649" spans="2:16" ht="13.5" customHeight="1" x14ac:dyDescent="0.2">
      <c r="B1649" s="100" t="s">
        <v>30</v>
      </c>
      <c r="C1649" s="92" t="s">
        <v>253</v>
      </c>
      <c r="D1649" s="78">
        <v>2040842000100</v>
      </c>
      <c r="E1649" s="92" t="str">
        <f t="shared" si="25"/>
        <v>02.040.842/0001-00</v>
      </c>
      <c r="F1649" s="99" t="str">
        <f>VLOOKUP(P1649,[1]Plan1!$B$2:$L$546,4,0)&amp;", "&amp;VLOOKUP(P1649,[1]Plan1!$B$2:$L$546,5,0)&amp;", "&amp;VLOOKUP(P1649,[1]Plan1!$B$2:$L$546,6,0)&amp;", "&amp;VLOOKUP(P1649,[1]Plan1!$B$2:$L$546,7,0)&amp;", "&amp;VLOOKUP(P1649,[1]Plan1!$B$2:$L$546,8,0)&amp;", "&amp;VLOOKUP(P1649,[1]Plan1!$B$2:$L$546,9,0)&amp;", CEP "&amp;VLOOKUP(P1649,[1]Plan1!$B$2:$L$546,10,0)&amp;", "&amp;VLOOKUP(P1649,[1]Plan1!$B$2:$L$546,11,0)</f>
        <v>AV GETULIO VARGAS , 3150, , TRES PORTOS, SAPUCAIA DO SUL , RS, CEP 93.212-220, BR</v>
      </c>
      <c r="G1649" s="92" t="s">
        <v>2655</v>
      </c>
      <c r="H1649" s="92" t="s">
        <v>2079</v>
      </c>
      <c r="I1649" s="101">
        <v>625</v>
      </c>
      <c r="J1649" s="93"/>
      <c r="K1649" s="94">
        <v>42014</v>
      </c>
      <c r="L1649" s="39">
        <v>1314533</v>
      </c>
      <c r="P1649" s="78">
        <v>2040842000100</v>
      </c>
    </row>
    <row r="1650" spans="2:16" ht="13.5" customHeight="1" x14ac:dyDescent="0.2">
      <c r="B1650" s="100" t="s">
        <v>30</v>
      </c>
      <c r="C1650" s="92" t="s">
        <v>253</v>
      </c>
      <c r="D1650" s="78">
        <v>2040842000100</v>
      </c>
      <c r="E1650" s="92" t="str">
        <f t="shared" si="25"/>
        <v>02.040.842/0001-00</v>
      </c>
      <c r="F1650" s="99" t="str">
        <f>VLOOKUP(P1650,[1]Plan1!$B$2:$L$546,4,0)&amp;", "&amp;VLOOKUP(P1650,[1]Plan1!$B$2:$L$546,5,0)&amp;", "&amp;VLOOKUP(P1650,[1]Plan1!$B$2:$L$546,6,0)&amp;", "&amp;VLOOKUP(P1650,[1]Plan1!$B$2:$L$546,7,0)&amp;", "&amp;VLOOKUP(P1650,[1]Plan1!$B$2:$L$546,8,0)&amp;", "&amp;VLOOKUP(P1650,[1]Plan1!$B$2:$L$546,9,0)&amp;", CEP "&amp;VLOOKUP(P1650,[1]Plan1!$B$2:$L$546,10,0)&amp;", "&amp;VLOOKUP(P1650,[1]Plan1!$B$2:$L$546,11,0)</f>
        <v>AV GETULIO VARGAS , 3150, , TRES PORTOS, SAPUCAIA DO SUL , RS, CEP 93.212-220, BR</v>
      </c>
      <c r="G1650" s="92" t="s">
        <v>2655</v>
      </c>
      <c r="H1650" s="92" t="s">
        <v>2080</v>
      </c>
      <c r="I1650" s="101">
        <v>2725</v>
      </c>
      <c r="J1650" s="93"/>
      <c r="K1650" s="94">
        <v>41991</v>
      </c>
      <c r="L1650" s="39">
        <v>1319751</v>
      </c>
      <c r="P1650" s="78">
        <v>2040842000100</v>
      </c>
    </row>
    <row r="1651" spans="2:16" ht="13.5" customHeight="1" x14ac:dyDescent="0.2">
      <c r="B1651" s="100" t="s">
        <v>30</v>
      </c>
      <c r="C1651" s="92" t="s">
        <v>253</v>
      </c>
      <c r="D1651" s="78">
        <v>2040842000100</v>
      </c>
      <c r="E1651" s="92" t="str">
        <f t="shared" si="25"/>
        <v>02.040.842/0001-00</v>
      </c>
      <c r="F1651" s="99" t="str">
        <f>VLOOKUP(P1651,[1]Plan1!$B$2:$L$546,4,0)&amp;", "&amp;VLOOKUP(P1651,[1]Plan1!$B$2:$L$546,5,0)&amp;", "&amp;VLOOKUP(P1651,[1]Plan1!$B$2:$L$546,6,0)&amp;", "&amp;VLOOKUP(P1651,[1]Plan1!$B$2:$L$546,7,0)&amp;", "&amp;VLOOKUP(P1651,[1]Plan1!$B$2:$L$546,8,0)&amp;", "&amp;VLOOKUP(P1651,[1]Plan1!$B$2:$L$546,9,0)&amp;", CEP "&amp;VLOOKUP(P1651,[1]Plan1!$B$2:$L$546,10,0)&amp;", "&amp;VLOOKUP(P1651,[1]Plan1!$B$2:$L$546,11,0)</f>
        <v>AV GETULIO VARGAS , 3150, , TRES PORTOS, SAPUCAIA DO SUL , RS, CEP 93.212-220, BR</v>
      </c>
      <c r="G1651" s="92" t="s">
        <v>2655</v>
      </c>
      <c r="H1651" s="92" t="s">
        <v>2081</v>
      </c>
      <c r="I1651" s="101">
        <v>2725</v>
      </c>
      <c r="J1651" s="93"/>
      <c r="K1651" s="94">
        <v>42014</v>
      </c>
      <c r="L1651" s="39">
        <v>1319751</v>
      </c>
      <c r="P1651" s="78">
        <v>2040842000100</v>
      </c>
    </row>
    <row r="1652" spans="2:16" ht="13.5" customHeight="1" x14ac:dyDescent="0.2">
      <c r="B1652" s="100" t="s">
        <v>30</v>
      </c>
      <c r="C1652" s="92" t="s">
        <v>254</v>
      </c>
      <c r="D1652" s="78">
        <v>4109859000437</v>
      </c>
      <c r="E1652" s="92" t="str">
        <f t="shared" si="25"/>
        <v>04.109.859/0004-37</v>
      </c>
      <c r="F1652" s="99" t="str">
        <f>VLOOKUP(P1652,[1]Plan1!$B$2:$L$546,4,0)&amp;", "&amp;VLOOKUP(P1652,[1]Plan1!$B$2:$L$546,5,0)&amp;", "&amp;VLOOKUP(P1652,[1]Plan1!$B$2:$L$546,6,0)&amp;", "&amp;VLOOKUP(P1652,[1]Plan1!$B$2:$L$546,7,0)&amp;", "&amp;VLOOKUP(P1652,[1]Plan1!$B$2:$L$546,8,0)&amp;", "&amp;VLOOKUP(P1652,[1]Plan1!$B$2:$L$546,9,0)&amp;", CEP "&amp;VLOOKUP(P1652,[1]Plan1!$B$2:$L$546,10,0)&amp;", "&amp;VLOOKUP(P1652,[1]Plan1!$B$2:$L$546,11,0)</f>
        <v>AV FERNANDO FERRARI, 354, EDIF, VILA REGINA, CACHOEIRINHA, RS, CEP 94.930-075, BR</v>
      </c>
      <c r="G1652" s="92" t="s">
        <v>2655</v>
      </c>
      <c r="H1652" s="92" t="s">
        <v>2082</v>
      </c>
      <c r="I1652" s="101">
        <v>950.63</v>
      </c>
      <c r="J1652" s="93"/>
      <c r="K1652" s="94">
        <v>42066</v>
      </c>
      <c r="L1652" s="39">
        <v>1339716</v>
      </c>
      <c r="P1652" s="78">
        <v>4109859000437</v>
      </c>
    </row>
    <row r="1653" spans="2:16" ht="13.5" customHeight="1" x14ac:dyDescent="0.2">
      <c r="B1653" s="100" t="s">
        <v>30</v>
      </c>
      <c r="C1653" s="92" t="s">
        <v>255</v>
      </c>
      <c r="D1653" s="78">
        <v>83034421000160</v>
      </c>
      <c r="E1653" s="92" t="str">
        <f t="shared" ref="E1653:E1716" si="26">IF(LEN(P1653),TEXT(P1653,"00"".""000"".""000""/""0000""-""00"),P1653)</f>
        <v>83.034.421/0001-60</v>
      </c>
      <c r="F1653" s="99" t="str">
        <f>VLOOKUP(P1653,[1]Plan1!$B$2:$L$546,4,0)&amp;", "&amp;VLOOKUP(P1653,[1]Plan1!$B$2:$L$546,5,0)&amp;", "&amp;VLOOKUP(P1653,[1]Plan1!$B$2:$L$546,6,0)&amp;", "&amp;VLOOKUP(P1653,[1]Plan1!$B$2:$L$546,7,0)&amp;", "&amp;VLOOKUP(P1653,[1]Plan1!$B$2:$L$546,8,0)&amp;", "&amp;VLOOKUP(P1653,[1]Plan1!$B$2:$L$546,9,0)&amp;", CEP "&amp;VLOOKUP(P1653,[1]Plan1!$B$2:$L$546,10,0)&amp;", "&amp;VLOOKUP(P1653,[1]Plan1!$B$2:$L$546,11,0)</f>
        <v>ROD BR 282 - ACESSO PLINIO ARLINDO DE NES, 3601, D, ELDORADO, CHAPECO, SC, CEP 89.810-300 , BR</v>
      </c>
      <c r="G1653" s="92" t="s">
        <v>2655</v>
      </c>
      <c r="H1653" s="92" t="s">
        <v>2083</v>
      </c>
      <c r="I1653" s="101">
        <v>1650</v>
      </c>
      <c r="J1653" s="93"/>
      <c r="K1653" s="94">
        <v>42016</v>
      </c>
      <c r="L1653" s="39">
        <v>1315121</v>
      </c>
      <c r="P1653" s="78">
        <v>83034421000160</v>
      </c>
    </row>
    <row r="1654" spans="2:16" ht="13.5" customHeight="1" x14ac:dyDescent="0.2">
      <c r="B1654" s="100" t="s">
        <v>30</v>
      </c>
      <c r="C1654" s="92" t="s">
        <v>256</v>
      </c>
      <c r="D1654" s="78">
        <v>773639001343</v>
      </c>
      <c r="E1654" s="92" t="str">
        <f t="shared" si="26"/>
        <v>00.773.639/0013-43</v>
      </c>
      <c r="F1654" s="99" t="str">
        <f>VLOOKUP(P1654,[1]Plan1!$B$2:$L$546,4,0)&amp;", "&amp;VLOOKUP(P1654,[1]Plan1!$B$2:$L$546,5,0)&amp;", "&amp;VLOOKUP(P1654,[1]Plan1!$B$2:$L$546,6,0)&amp;", "&amp;VLOOKUP(P1654,[1]Plan1!$B$2:$L$546,7,0)&amp;", "&amp;VLOOKUP(P1654,[1]Plan1!$B$2:$L$546,8,0)&amp;", "&amp;VLOOKUP(P1654,[1]Plan1!$B$2:$L$546,9,0)&amp;", CEP "&amp;VLOOKUP(P1654,[1]Plan1!$B$2:$L$546,10,0)&amp;", "&amp;VLOOKUP(P1654,[1]Plan1!$B$2:$L$546,11,0)</f>
        <v>R LIDIO BATISTA SOARES , 57 , , CENTRO , CACHOEIRINHA , RS, CEP 94.935-410 , br</v>
      </c>
      <c r="G1654" s="92" t="s">
        <v>2655</v>
      </c>
      <c r="H1654" s="92" t="s">
        <v>2084</v>
      </c>
      <c r="I1654" s="101">
        <v>5290.2</v>
      </c>
      <c r="J1654" s="93"/>
      <c r="K1654" s="94">
        <v>42109</v>
      </c>
      <c r="L1654" s="39">
        <v>1350993</v>
      </c>
      <c r="P1654" s="78">
        <v>773639001343</v>
      </c>
    </row>
    <row r="1655" spans="2:16" ht="13.5" customHeight="1" x14ac:dyDescent="0.2">
      <c r="B1655" s="100" t="s">
        <v>30</v>
      </c>
      <c r="C1655" s="92" t="s">
        <v>257</v>
      </c>
      <c r="D1655" s="78">
        <v>76610591000180</v>
      </c>
      <c r="E1655" s="92" t="str">
        <f t="shared" si="26"/>
        <v>76.610.591/0001-80</v>
      </c>
      <c r="F1655" s="99" t="str">
        <f>VLOOKUP(P1655,[1]Plan1!$B$2:$L$546,4,0)&amp;", "&amp;VLOOKUP(P1655,[1]Plan1!$B$2:$L$546,5,0)&amp;", "&amp;VLOOKUP(P1655,[1]Plan1!$B$2:$L$546,6,0)&amp;", "&amp;VLOOKUP(P1655,[1]Plan1!$B$2:$L$546,7,0)&amp;", "&amp;VLOOKUP(P1655,[1]Plan1!$B$2:$L$546,8,0)&amp;", "&amp;VLOOKUP(P1655,[1]Plan1!$B$2:$L$546,9,0)&amp;", CEP "&amp;VLOOKUP(P1655,[1]Plan1!$B$2:$L$546,10,0)&amp;", "&amp;VLOOKUP(P1655,[1]Plan1!$B$2:$L$546,11,0)</f>
        <v>R IVO LEAO , 42, , ALTO DA GLORIA , CURITIBA , PR, CEP 80.030-180 , BR</v>
      </c>
      <c r="G1655" s="92" t="s">
        <v>2655</v>
      </c>
      <c r="H1655" s="92" t="s">
        <v>2085</v>
      </c>
      <c r="I1655" s="101">
        <v>162.34</v>
      </c>
      <c r="J1655" s="93"/>
      <c r="K1655" s="94">
        <v>42066</v>
      </c>
      <c r="L1655" s="39">
        <v>1339715</v>
      </c>
      <c r="P1655" s="78">
        <v>76610591000180</v>
      </c>
    </row>
    <row r="1656" spans="2:16" ht="13.5" customHeight="1" x14ac:dyDescent="0.2">
      <c r="B1656" s="100" t="s">
        <v>30</v>
      </c>
      <c r="C1656" s="92" t="s">
        <v>258</v>
      </c>
      <c r="D1656" s="78">
        <v>90089921000165</v>
      </c>
      <c r="E1656" s="92" t="str">
        <f t="shared" si="26"/>
        <v>90.089.921/0001-65</v>
      </c>
      <c r="F1656" s="99" t="str">
        <f>VLOOKUP(P1656,[1]Plan1!$B$2:$L$546,4,0)&amp;", "&amp;VLOOKUP(P1656,[1]Plan1!$B$2:$L$546,5,0)&amp;", "&amp;VLOOKUP(P1656,[1]Plan1!$B$2:$L$546,6,0)&amp;", "&amp;VLOOKUP(P1656,[1]Plan1!$B$2:$L$546,7,0)&amp;", "&amp;VLOOKUP(P1656,[1]Plan1!$B$2:$L$546,8,0)&amp;", "&amp;VLOOKUP(P1656,[1]Plan1!$B$2:$L$546,9,0)&amp;", CEP "&amp;VLOOKUP(P1656,[1]Plan1!$B$2:$L$546,10,0)&amp;", "&amp;VLOOKUP(P1656,[1]Plan1!$B$2:$L$546,11,0)</f>
        <v>AV PROTASIO ALVES , 2302 , CONJ 303 , PETROPOLIS , PORTO ALEGRE , RS, CEP 90.410-006 , BR</v>
      </c>
      <c r="G1656" s="92" t="s">
        <v>2655</v>
      </c>
      <c r="H1656" s="92" t="s">
        <v>2086</v>
      </c>
      <c r="I1656" s="101">
        <v>3000</v>
      </c>
      <c r="J1656" s="93"/>
      <c r="K1656" s="94">
        <v>42083</v>
      </c>
      <c r="L1656" s="39">
        <v>1346566</v>
      </c>
      <c r="P1656" s="78">
        <v>90089921000165</v>
      </c>
    </row>
    <row r="1657" spans="2:16" ht="13.5" customHeight="1" x14ac:dyDescent="0.2">
      <c r="B1657" s="100" t="s">
        <v>30</v>
      </c>
      <c r="C1657" s="92" t="s">
        <v>259</v>
      </c>
      <c r="D1657" s="78">
        <v>92802784000190</v>
      </c>
      <c r="E1657" s="92" t="str">
        <f t="shared" si="26"/>
        <v>92.802.784/0001-90</v>
      </c>
      <c r="F1657" s="99" t="str">
        <f>VLOOKUP(P1657,[1]Plan1!$B$2:$L$546,4,0)&amp;", "&amp;VLOOKUP(P1657,[1]Plan1!$B$2:$L$546,5,0)&amp;", "&amp;VLOOKUP(P1657,[1]Plan1!$B$2:$L$546,6,0)&amp;", "&amp;VLOOKUP(P1657,[1]Plan1!$B$2:$L$546,7,0)&amp;", "&amp;VLOOKUP(P1657,[1]Plan1!$B$2:$L$546,8,0)&amp;", "&amp;VLOOKUP(P1657,[1]Plan1!$B$2:$L$546,9,0)&amp;", CEP "&amp;VLOOKUP(P1657,[1]Plan1!$B$2:$L$546,10,0)&amp;", "&amp;VLOOKUP(P1657,[1]Plan1!$B$2:$L$546,11,0)</f>
        <v>, , , , , , CEP , BR</v>
      </c>
      <c r="G1657" s="92" t="s">
        <v>2655</v>
      </c>
      <c r="H1657" s="92" t="s">
        <v>2087</v>
      </c>
      <c r="I1657" s="101">
        <v>74.239999999999995</v>
      </c>
      <c r="J1657" s="93"/>
      <c r="K1657" s="94">
        <v>41892</v>
      </c>
      <c r="L1657" s="39">
        <v>1330269</v>
      </c>
      <c r="P1657" s="78">
        <v>92802784000190</v>
      </c>
    </row>
    <row r="1658" spans="2:16" ht="13.5" customHeight="1" x14ac:dyDescent="0.2">
      <c r="B1658" s="100" t="s">
        <v>30</v>
      </c>
      <c r="C1658" s="92" t="s">
        <v>260</v>
      </c>
      <c r="D1658" s="78">
        <v>3577700000131</v>
      </c>
      <c r="E1658" s="92" t="str">
        <f t="shared" si="26"/>
        <v>03.577.700/0001-31</v>
      </c>
      <c r="F1658" s="99" t="str">
        <f>VLOOKUP(P1658,[1]Plan1!$B$2:$L$546,4,0)&amp;", "&amp;VLOOKUP(P1658,[1]Plan1!$B$2:$L$546,5,0)&amp;", "&amp;VLOOKUP(P1658,[1]Plan1!$B$2:$L$546,6,0)&amp;", "&amp;VLOOKUP(P1658,[1]Plan1!$B$2:$L$546,7,0)&amp;", "&amp;VLOOKUP(P1658,[1]Plan1!$B$2:$L$546,8,0)&amp;", "&amp;VLOOKUP(P1658,[1]Plan1!$B$2:$L$546,9,0)&amp;", CEP "&amp;VLOOKUP(P1658,[1]Plan1!$B$2:$L$546,10,0)&amp;", "&amp;VLOOKUP(P1658,[1]Plan1!$B$2:$L$546,11,0)</f>
        <v>R SANTO BORTOLINI , 1224, , BELA VISTA, CAIXAS DO SUL, RS, CEP 95.076-087 , BR</v>
      </c>
      <c r="G1658" s="92" t="s">
        <v>2655</v>
      </c>
      <c r="H1658" s="92" t="s">
        <v>2088</v>
      </c>
      <c r="I1658" s="101">
        <v>308.58999999999997</v>
      </c>
      <c r="J1658" s="93"/>
      <c r="K1658" s="94">
        <v>41915</v>
      </c>
      <c r="L1658" s="39">
        <v>1285367</v>
      </c>
      <c r="P1658" s="78">
        <v>3577700000131</v>
      </c>
    </row>
    <row r="1659" spans="2:16" ht="13.5" customHeight="1" x14ac:dyDescent="0.2">
      <c r="B1659" s="100" t="s">
        <v>30</v>
      </c>
      <c r="C1659" s="92" t="s">
        <v>261</v>
      </c>
      <c r="D1659" s="78">
        <v>76882612000702</v>
      </c>
      <c r="E1659" s="92" t="str">
        <f t="shared" si="26"/>
        <v>76.882.612/0007-02</v>
      </c>
      <c r="F1659" s="99" t="str">
        <f>VLOOKUP(P1659,[1]Plan1!$B$2:$L$546,4,0)&amp;", "&amp;VLOOKUP(P1659,[1]Plan1!$B$2:$L$546,5,0)&amp;", "&amp;VLOOKUP(P1659,[1]Plan1!$B$2:$L$546,6,0)&amp;", "&amp;VLOOKUP(P1659,[1]Plan1!$B$2:$L$546,7,0)&amp;", "&amp;VLOOKUP(P1659,[1]Plan1!$B$2:$L$546,8,0)&amp;", "&amp;VLOOKUP(P1659,[1]Plan1!$B$2:$L$546,9,0)&amp;", CEP "&amp;VLOOKUP(P1659,[1]Plan1!$B$2:$L$546,10,0)&amp;", "&amp;VLOOKUP(P1659,[1]Plan1!$B$2:$L$546,11,0)</f>
        <v>AV VICTOR DO AMARAL , 665 , , CENTRO, ARAUCARIA, PR, CEP 83.702-040 , BR</v>
      </c>
      <c r="G1659" s="92" t="s">
        <v>2655</v>
      </c>
      <c r="H1659" s="92" t="s">
        <v>2089</v>
      </c>
      <c r="I1659" s="101">
        <v>1224.6300000000001</v>
      </c>
      <c r="J1659" s="93"/>
      <c r="K1659" s="94">
        <v>42100</v>
      </c>
      <c r="L1659" s="39">
        <v>1345715</v>
      </c>
      <c r="P1659" s="78">
        <v>76882612000702</v>
      </c>
    </row>
    <row r="1660" spans="2:16" ht="13.5" customHeight="1" x14ac:dyDescent="0.2">
      <c r="B1660" s="100" t="s">
        <v>30</v>
      </c>
      <c r="C1660" s="92" t="s">
        <v>261</v>
      </c>
      <c r="D1660" s="78">
        <v>76882612000702</v>
      </c>
      <c r="E1660" s="92" t="str">
        <f t="shared" si="26"/>
        <v>76.882.612/0007-02</v>
      </c>
      <c r="F1660" s="99" t="str">
        <f>VLOOKUP(P1660,[1]Plan1!$B$2:$L$546,4,0)&amp;", "&amp;VLOOKUP(P1660,[1]Plan1!$B$2:$L$546,5,0)&amp;", "&amp;VLOOKUP(P1660,[1]Plan1!$B$2:$L$546,6,0)&amp;", "&amp;VLOOKUP(P1660,[1]Plan1!$B$2:$L$546,7,0)&amp;", "&amp;VLOOKUP(P1660,[1]Plan1!$B$2:$L$546,8,0)&amp;", "&amp;VLOOKUP(P1660,[1]Plan1!$B$2:$L$546,9,0)&amp;", CEP "&amp;VLOOKUP(P1660,[1]Plan1!$B$2:$L$546,10,0)&amp;", "&amp;VLOOKUP(P1660,[1]Plan1!$B$2:$L$546,11,0)</f>
        <v>AV VICTOR DO AMARAL , 665 , , CENTRO, ARAUCARIA, PR, CEP 83.702-040 , BR</v>
      </c>
      <c r="G1660" s="92" t="s">
        <v>2655</v>
      </c>
      <c r="H1660" s="92" t="s">
        <v>2090</v>
      </c>
      <c r="I1660" s="101">
        <v>1244.6300000000001</v>
      </c>
      <c r="J1660" s="93"/>
      <c r="K1660" s="94">
        <v>42130</v>
      </c>
      <c r="L1660" s="39">
        <v>1354591</v>
      </c>
      <c r="P1660" s="78">
        <v>76882612000702</v>
      </c>
    </row>
    <row r="1661" spans="2:16" ht="13.5" customHeight="1" x14ac:dyDescent="0.2">
      <c r="B1661" s="100" t="s">
        <v>30</v>
      </c>
      <c r="C1661" s="92" t="s">
        <v>262</v>
      </c>
      <c r="D1661" s="78">
        <v>90304700000162</v>
      </c>
      <c r="E1661" s="92" t="str">
        <f t="shared" si="26"/>
        <v>90.304.700/0001-62</v>
      </c>
      <c r="F1661" s="99" t="str">
        <f>VLOOKUP(P1661,[1]Plan1!$B$2:$L$546,4,0)&amp;", "&amp;VLOOKUP(P1661,[1]Plan1!$B$2:$L$546,5,0)&amp;", "&amp;VLOOKUP(P1661,[1]Plan1!$B$2:$L$546,6,0)&amp;", "&amp;VLOOKUP(P1661,[1]Plan1!$B$2:$L$546,7,0)&amp;", "&amp;VLOOKUP(P1661,[1]Plan1!$B$2:$L$546,8,0)&amp;", "&amp;VLOOKUP(P1661,[1]Plan1!$B$2:$L$546,9,0)&amp;", CEP "&amp;VLOOKUP(P1661,[1]Plan1!$B$2:$L$546,10,0)&amp;", "&amp;VLOOKUP(P1661,[1]Plan1!$B$2:$L$546,11,0)</f>
        <v>R PAPA JOAO XXIII , 1010 , , CENTRO , CACHOEIRINHA, RS, CEP 94.910-170 , BR</v>
      </c>
      <c r="G1661" s="92" t="s">
        <v>2655</v>
      </c>
      <c r="H1661" s="92" t="s">
        <v>2091</v>
      </c>
      <c r="I1661" s="101">
        <v>850.2</v>
      </c>
      <c r="J1661" s="93"/>
      <c r="K1661" s="94">
        <v>41997</v>
      </c>
      <c r="L1661" s="39">
        <v>1311357</v>
      </c>
      <c r="P1661" s="78">
        <v>90304700000162</v>
      </c>
    </row>
    <row r="1662" spans="2:16" ht="13.5" customHeight="1" x14ac:dyDescent="0.2">
      <c r="B1662" s="100" t="s">
        <v>30</v>
      </c>
      <c r="C1662" s="92" t="s">
        <v>262</v>
      </c>
      <c r="D1662" s="78">
        <v>90304700000162</v>
      </c>
      <c r="E1662" s="92" t="str">
        <f t="shared" si="26"/>
        <v>90.304.700/0001-62</v>
      </c>
      <c r="F1662" s="99" t="str">
        <f>VLOOKUP(P1662,[1]Plan1!$B$2:$L$546,4,0)&amp;", "&amp;VLOOKUP(P1662,[1]Plan1!$B$2:$L$546,5,0)&amp;", "&amp;VLOOKUP(P1662,[1]Plan1!$B$2:$L$546,6,0)&amp;", "&amp;VLOOKUP(P1662,[1]Plan1!$B$2:$L$546,7,0)&amp;", "&amp;VLOOKUP(P1662,[1]Plan1!$B$2:$L$546,8,0)&amp;", "&amp;VLOOKUP(P1662,[1]Plan1!$B$2:$L$546,9,0)&amp;", CEP "&amp;VLOOKUP(P1662,[1]Plan1!$B$2:$L$546,10,0)&amp;", "&amp;VLOOKUP(P1662,[1]Plan1!$B$2:$L$546,11,0)</f>
        <v>R PAPA JOAO XXIII , 1010 , , CENTRO , CACHOEIRINHA, RS, CEP 94.910-170 , BR</v>
      </c>
      <c r="G1662" s="92" t="s">
        <v>2655</v>
      </c>
      <c r="H1662" s="92" t="s">
        <v>2092</v>
      </c>
      <c r="I1662" s="101">
        <v>436</v>
      </c>
      <c r="J1662" s="93"/>
      <c r="K1662" s="94">
        <v>42081</v>
      </c>
      <c r="L1662" s="39">
        <v>1339717</v>
      </c>
      <c r="P1662" s="78">
        <v>90304700000162</v>
      </c>
    </row>
    <row r="1663" spans="2:16" ht="13.5" customHeight="1" x14ac:dyDescent="0.2">
      <c r="B1663" s="100" t="s">
        <v>30</v>
      </c>
      <c r="C1663" s="92" t="s">
        <v>262</v>
      </c>
      <c r="D1663" s="78">
        <v>90304700000162</v>
      </c>
      <c r="E1663" s="92" t="str">
        <f t="shared" si="26"/>
        <v>90.304.700/0001-62</v>
      </c>
      <c r="F1663" s="99" t="str">
        <f>VLOOKUP(P1663,[1]Plan1!$B$2:$L$546,4,0)&amp;", "&amp;VLOOKUP(P1663,[1]Plan1!$B$2:$L$546,5,0)&amp;", "&amp;VLOOKUP(P1663,[1]Plan1!$B$2:$L$546,6,0)&amp;", "&amp;VLOOKUP(P1663,[1]Plan1!$B$2:$L$546,7,0)&amp;", "&amp;VLOOKUP(P1663,[1]Plan1!$B$2:$L$546,8,0)&amp;", "&amp;VLOOKUP(P1663,[1]Plan1!$B$2:$L$546,9,0)&amp;", CEP "&amp;VLOOKUP(P1663,[1]Plan1!$B$2:$L$546,10,0)&amp;", "&amp;VLOOKUP(P1663,[1]Plan1!$B$2:$L$546,11,0)</f>
        <v>R PAPA JOAO XXIII , 1010 , , CENTRO , CACHOEIRINHA, RS, CEP 94.910-170 , BR</v>
      </c>
      <c r="G1663" s="92" t="s">
        <v>2655</v>
      </c>
      <c r="H1663" s="92" t="s">
        <v>2093</v>
      </c>
      <c r="I1663" s="101">
        <v>385</v>
      </c>
      <c r="J1663" s="93"/>
      <c r="K1663" s="94">
        <v>42103</v>
      </c>
      <c r="L1663" s="39">
        <v>1347227</v>
      </c>
      <c r="P1663" s="78">
        <v>90304700000162</v>
      </c>
    </row>
    <row r="1664" spans="2:16" ht="13.5" customHeight="1" x14ac:dyDescent="0.2">
      <c r="B1664" s="100" t="s">
        <v>30</v>
      </c>
      <c r="C1664" s="92" t="s">
        <v>262</v>
      </c>
      <c r="D1664" s="78">
        <v>90304700000162</v>
      </c>
      <c r="E1664" s="92" t="str">
        <f t="shared" si="26"/>
        <v>90.304.700/0001-62</v>
      </c>
      <c r="F1664" s="99" t="str">
        <f>VLOOKUP(P1664,[1]Plan1!$B$2:$L$546,4,0)&amp;", "&amp;VLOOKUP(P1664,[1]Plan1!$B$2:$L$546,5,0)&amp;", "&amp;VLOOKUP(P1664,[1]Plan1!$B$2:$L$546,6,0)&amp;", "&amp;VLOOKUP(P1664,[1]Plan1!$B$2:$L$546,7,0)&amp;", "&amp;VLOOKUP(P1664,[1]Plan1!$B$2:$L$546,8,0)&amp;", "&amp;VLOOKUP(P1664,[1]Plan1!$B$2:$L$546,9,0)&amp;", CEP "&amp;VLOOKUP(P1664,[1]Plan1!$B$2:$L$546,10,0)&amp;", "&amp;VLOOKUP(P1664,[1]Plan1!$B$2:$L$546,11,0)</f>
        <v>R PAPA JOAO XXIII , 1010 , , CENTRO , CACHOEIRINHA, RS, CEP 94.910-170 , BR</v>
      </c>
      <c r="G1664" s="92" t="s">
        <v>2655</v>
      </c>
      <c r="H1664" s="92" t="s">
        <v>2094</v>
      </c>
      <c r="I1664" s="101">
        <v>327</v>
      </c>
      <c r="J1664" s="93"/>
      <c r="K1664" s="94">
        <v>42115</v>
      </c>
      <c r="L1664" s="39">
        <v>1349087</v>
      </c>
      <c r="P1664" s="78">
        <v>90304700000162</v>
      </c>
    </row>
    <row r="1665" spans="2:16" ht="13.5" customHeight="1" x14ac:dyDescent="0.2">
      <c r="B1665" s="100" t="s">
        <v>30</v>
      </c>
      <c r="C1665" s="92" t="s">
        <v>262</v>
      </c>
      <c r="D1665" s="78">
        <v>90304700000162</v>
      </c>
      <c r="E1665" s="92" t="str">
        <f t="shared" si="26"/>
        <v>90.304.700/0001-62</v>
      </c>
      <c r="F1665" s="99" t="str">
        <f>VLOOKUP(P1665,[1]Plan1!$B$2:$L$546,4,0)&amp;", "&amp;VLOOKUP(P1665,[1]Plan1!$B$2:$L$546,5,0)&amp;", "&amp;VLOOKUP(P1665,[1]Plan1!$B$2:$L$546,6,0)&amp;", "&amp;VLOOKUP(P1665,[1]Plan1!$B$2:$L$546,7,0)&amp;", "&amp;VLOOKUP(P1665,[1]Plan1!$B$2:$L$546,8,0)&amp;", "&amp;VLOOKUP(P1665,[1]Plan1!$B$2:$L$546,9,0)&amp;", CEP "&amp;VLOOKUP(P1665,[1]Plan1!$B$2:$L$546,10,0)&amp;", "&amp;VLOOKUP(P1665,[1]Plan1!$B$2:$L$546,11,0)</f>
        <v>R PAPA JOAO XXIII , 1010 , , CENTRO , CACHOEIRINHA, RS, CEP 94.910-170 , BR</v>
      </c>
      <c r="G1665" s="92" t="s">
        <v>2655</v>
      </c>
      <c r="H1665" s="92" t="s">
        <v>2095</v>
      </c>
      <c r="I1665" s="101">
        <v>272.5</v>
      </c>
      <c r="J1665" s="93"/>
      <c r="K1665" s="94">
        <v>42130</v>
      </c>
      <c r="L1665" s="39">
        <v>1355567</v>
      </c>
      <c r="P1665" s="78">
        <v>90304700000162</v>
      </c>
    </row>
    <row r="1666" spans="2:16" ht="13.5" customHeight="1" x14ac:dyDescent="0.2">
      <c r="B1666" s="100" t="s">
        <v>30</v>
      </c>
      <c r="C1666" s="92" t="s">
        <v>262</v>
      </c>
      <c r="D1666" s="78">
        <v>90304700000162</v>
      </c>
      <c r="E1666" s="92" t="str">
        <f t="shared" si="26"/>
        <v>90.304.700/0001-62</v>
      </c>
      <c r="F1666" s="99" t="str">
        <f>VLOOKUP(P1666,[1]Plan1!$B$2:$L$546,4,0)&amp;", "&amp;VLOOKUP(P1666,[1]Plan1!$B$2:$L$546,5,0)&amp;", "&amp;VLOOKUP(P1666,[1]Plan1!$B$2:$L$546,6,0)&amp;", "&amp;VLOOKUP(P1666,[1]Plan1!$B$2:$L$546,7,0)&amp;", "&amp;VLOOKUP(P1666,[1]Plan1!$B$2:$L$546,8,0)&amp;", "&amp;VLOOKUP(P1666,[1]Plan1!$B$2:$L$546,9,0)&amp;", CEP "&amp;VLOOKUP(P1666,[1]Plan1!$B$2:$L$546,10,0)&amp;", "&amp;VLOOKUP(P1666,[1]Plan1!$B$2:$L$546,11,0)</f>
        <v>R PAPA JOAO XXIII , 1010 , , CENTRO , CACHOEIRINHA, RS, CEP 94.910-170 , BR</v>
      </c>
      <c r="G1666" s="92" t="s">
        <v>2655</v>
      </c>
      <c r="H1666" s="92" t="s">
        <v>2096</v>
      </c>
      <c r="I1666" s="101">
        <v>163.5</v>
      </c>
      <c r="J1666" s="93"/>
      <c r="K1666" s="94">
        <v>42127</v>
      </c>
      <c r="L1666" s="39">
        <v>1352799</v>
      </c>
      <c r="P1666" s="78">
        <v>90304700000162</v>
      </c>
    </row>
    <row r="1667" spans="2:16" ht="13.5" customHeight="1" x14ac:dyDescent="0.2">
      <c r="B1667" s="100" t="s">
        <v>30</v>
      </c>
      <c r="C1667" s="92" t="s">
        <v>262</v>
      </c>
      <c r="D1667" s="78">
        <v>90304700000162</v>
      </c>
      <c r="E1667" s="92" t="str">
        <f t="shared" si="26"/>
        <v>90.304.700/0001-62</v>
      </c>
      <c r="F1667" s="99" t="str">
        <f>VLOOKUP(P1667,[1]Plan1!$B$2:$L$546,4,0)&amp;", "&amp;VLOOKUP(P1667,[1]Plan1!$B$2:$L$546,5,0)&amp;", "&amp;VLOOKUP(P1667,[1]Plan1!$B$2:$L$546,6,0)&amp;", "&amp;VLOOKUP(P1667,[1]Plan1!$B$2:$L$546,7,0)&amp;", "&amp;VLOOKUP(P1667,[1]Plan1!$B$2:$L$546,8,0)&amp;", "&amp;VLOOKUP(P1667,[1]Plan1!$B$2:$L$546,9,0)&amp;", CEP "&amp;VLOOKUP(P1667,[1]Plan1!$B$2:$L$546,10,0)&amp;", "&amp;VLOOKUP(P1667,[1]Plan1!$B$2:$L$546,11,0)</f>
        <v>R PAPA JOAO XXIII , 1010 , , CENTRO , CACHOEIRINHA, RS, CEP 94.910-170 , BR</v>
      </c>
      <c r="G1667" s="92" t="s">
        <v>2655</v>
      </c>
      <c r="H1667" s="92" t="s">
        <v>2097</v>
      </c>
      <c r="I1667" s="101">
        <v>272.5</v>
      </c>
      <c r="J1667" s="93"/>
      <c r="K1667" s="94">
        <v>42150</v>
      </c>
      <c r="L1667" s="39">
        <v>1355937</v>
      </c>
      <c r="P1667" s="78">
        <v>90304700000162</v>
      </c>
    </row>
    <row r="1668" spans="2:16" ht="13.5" customHeight="1" x14ac:dyDescent="0.2">
      <c r="B1668" s="100" t="s">
        <v>30</v>
      </c>
      <c r="C1668" s="92" t="s">
        <v>263</v>
      </c>
      <c r="D1668" s="78">
        <v>3622066000101</v>
      </c>
      <c r="E1668" s="92" t="str">
        <f t="shared" si="26"/>
        <v>03.622.066/0001-01</v>
      </c>
      <c r="F1668" s="99" t="str">
        <f>VLOOKUP(P1668,[1]Plan1!$B$2:$L$546,4,0)&amp;", "&amp;VLOOKUP(P1668,[1]Plan1!$B$2:$L$546,5,0)&amp;", "&amp;VLOOKUP(P1668,[1]Plan1!$B$2:$L$546,6,0)&amp;", "&amp;VLOOKUP(P1668,[1]Plan1!$B$2:$L$546,7,0)&amp;", "&amp;VLOOKUP(P1668,[1]Plan1!$B$2:$L$546,8,0)&amp;", "&amp;VLOOKUP(P1668,[1]Plan1!$B$2:$L$546,9,0)&amp;", CEP "&amp;VLOOKUP(P1668,[1]Plan1!$B$2:$L$546,10,0)&amp;", "&amp;VLOOKUP(P1668,[1]Plan1!$B$2:$L$546,11,0)</f>
        <v>AV GUSTAVO VETTER , 298, , CELESTE, CAMPO BOM, , CEP 93700-000, BR</v>
      </c>
      <c r="G1668" s="92" t="s">
        <v>2655</v>
      </c>
      <c r="H1668" s="92" t="s">
        <v>2098</v>
      </c>
      <c r="I1668" s="101">
        <v>343.15</v>
      </c>
      <c r="J1668" s="93"/>
      <c r="K1668" s="94">
        <v>42076</v>
      </c>
      <c r="L1668" s="39">
        <v>1342141</v>
      </c>
      <c r="P1668" s="78">
        <v>3622066000101</v>
      </c>
    </row>
    <row r="1669" spans="2:16" ht="13.5" customHeight="1" x14ac:dyDescent="0.2">
      <c r="B1669" s="100" t="s">
        <v>30</v>
      </c>
      <c r="C1669" s="92" t="s">
        <v>264</v>
      </c>
      <c r="D1669" s="78">
        <v>80150204000148</v>
      </c>
      <c r="E1669" s="92" t="str">
        <f t="shared" si="26"/>
        <v>80.150.204/0001-48</v>
      </c>
      <c r="F1669" s="99" t="str">
        <f>VLOOKUP(P1669,[1]Plan1!$B$2:$L$546,4,0)&amp;", "&amp;VLOOKUP(P1669,[1]Plan1!$B$2:$L$546,5,0)&amp;", "&amp;VLOOKUP(P1669,[1]Plan1!$B$2:$L$546,6,0)&amp;", "&amp;VLOOKUP(P1669,[1]Plan1!$B$2:$L$546,7,0)&amp;", "&amp;VLOOKUP(P1669,[1]Plan1!$B$2:$L$546,8,0)&amp;", "&amp;VLOOKUP(P1669,[1]Plan1!$B$2:$L$546,9,0)&amp;", CEP "&amp;VLOOKUP(P1669,[1]Plan1!$B$2:$L$546,10,0)&amp;", "&amp;VLOOKUP(P1669,[1]Plan1!$B$2:$L$546,11,0)</f>
        <v>R DUQUE DE CAXIAS , 1015, , CENTRO, XAXIM, SC, CEP 89.825-000 , BR</v>
      </c>
      <c r="G1669" s="92" t="s">
        <v>2655</v>
      </c>
      <c r="H1669" s="92" t="s">
        <v>2099</v>
      </c>
      <c r="I1669" s="101">
        <v>475</v>
      </c>
      <c r="J1669" s="93"/>
      <c r="K1669" s="94">
        <v>42111</v>
      </c>
      <c r="L1669" s="39">
        <v>1353957</v>
      </c>
      <c r="P1669" s="78">
        <v>80150204000148</v>
      </c>
    </row>
    <row r="1670" spans="2:16" ht="13.5" customHeight="1" x14ac:dyDescent="0.2">
      <c r="B1670" s="100" t="s">
        <v>30</v>
      </c>
      <c r="C1670" s="92" t="s">
        <v>265</v>
      </c>
      <c r="D1670" s="78">
        <v>4024047000146</v>
      </c>
      <c r="E1670" s="92" t="str">
        <f t="shared" si="26"/>
        <v>04.024.047/0001-46</v>
      </c>
      <c r="F1670" s="99" t="str">
        <f>VLOOKUP(P1670,[1]Plan1!$B$2:$L$546,4,0)&amp;", "&amp;VLOOKUP(P1670,[1]Plan1!$B$2:$L$546,5,0)&amp;", "&amp;VLOOKUP(P1670,[1]Plan1!$B$2:$L$546,6,0)&amp;", "&amp;VLOOKUP(P1670,[1]Plan1!$B$2:$L$546,7,0)&amp;", "&amp;VLOOKUP(P1670,[1]Plan1!$B$2:$L$546,8,0)&amp;", "&amp;VLOOKUP(P1670,[1]Plan1!$B$2:$L$546,9,0)&amp;", CEP "&amp;VLOOKUP(P1670,[1]Plan1!$B$2:$L$546,10,0)&amp;", "&amp;VLOOKUP(P1670,[1]Plan1!$B$2:$L$546,11,0)</f>
        <v>R 10 DE NOVEMBRO, 1151, , CENTRO, XAXIM , SC, CEP 89.825-000 , BR</v>
      </c>
      <c r="G1670" s="92" t="s">
        <v>2655</v>
      </c>
      <c r="H1670" s="92" t="s">
        <v>2100</v>
      </c>
      <c r="I1670" s="101">
        <v>57.5</v>
      </c>
      <c r="J1670" s="93"/>
      <c r="K1670" s="94">
        <v>42062</v>
      </c>
      <c r="L1670" s="39">
        <v>1324674</v>
      </c>
      <c r="P1670" s="78">
        <v>4024047000146</v>
      </c>
    </row>
    <row r="1671" spans="2:16" ht="13.5" customHeight="1" x14ac:dyDescent="0.2">
      <c r="B1671" s="100" t="s">
        <v>30</v>
      </c>
      <c r="C1671" s="92" t="s">
        <v>265</v>
      </c>
      <c r="D1671" s="78">
        <v>4024047000146</v>
      </c>
      <c r="E1671" s="92" t="str">
        <f t="shared" si="26"/>
        <v>04.024.047/0001-46</v>
      </c>
      <c r="F1671" s="99" t="str">
        <f>VLOOKUP(P1671,[1]Plan1!$B$2:$L$546,4,0)&amp;", "&amp;VLOOKUP(P1671,[1]Plan1!$B$2:$L$546,5,0)&amp;", "&amp;VLOOKUP(P1671,[1]Plan1!$B$2:$L$546,6,0)&amp;", "&amp;VLOOKUP(P1671,[1]Plan1!$B$2:$L$546,7,0)&amp;", "&amp;VLOOKUP(P1671,[1]Plan1!$B$2:$L$546,8,0)&amp;", "&amp;VLOOKUP(P1671,[1]Plan1!$B$2:$L$546,9,0)&amp;", CEP "&amp;VLOOKUP(P1671,[1]Plan1!$B$2:$L$546,10,0)&amp;", "&amp;VLOOKUP(P1671,[1]Plan1!$B$2:$L$546,11,0)</f>
        <v>R 10 DE NOVEMBRO, 1151, , CENTRO, XAXIM , SC, CEP 89.825-000 , BR</v>
      </c>
      <c r="G1671" s="92" t="s">
        <v>2655</v>
      </c>
      <c r="H1671" s="92" t="s">
        <v>2101</v>
      </c>
      <c r="I1671" s="101">
        <v>130</v>
      </c>
      <c r="J1671" s="93"/>
      <c r="K1671" s="94">
        <v>42062</v>
      </c>
      <c r="L1671" s="39">
        <v>1332512</v>
      </c>
      <c r="P1671" s="78">
        <v>4024047000146</v>
      </c>
    </row>
    <row r="1672" spans="2:16" ht="13.5" customHeight="1" x14ac:dyDescent="0.2">
      <c r="B1672" s="100" t="s">
        <v>30</v>
      </c>
      <c r="C1672" s="92" t="s">
        <v>131</v>
      </c>
      <c r="D1672" s="78">
        <v>88657820000100</v>
      </c>
      <c r="E1672" s="92" t="str">
        <f t="shared" si="26"/>
        <v>88.657.820/0001-00</v>
      </c>
      <c r="F1672" s="99" t="str">
        <f>VLOOKUP(P1672,[1]Plan1!$B$2:$L$546,4,0)&amp;", "&amp;VLOOKUP(P1672,[1]Plan1!$B$2:$L$546,5,0)&amp;", "&amp;VLOOKUP(P1672,[1]Plan1!$B$2:$L$546,6,0)&amp;", "&amp;VLOOKUP(P1672,[1]Plan1!$B$2:$L$546,7,0)&amp;", "&amp;VLOOKUP(P1672,[1]Plan1!$B$2:$L$546,8,0)&amp;", "&amp;VLOOKUP(P1672,[1]Plan1!$B$2:$L$546,9,0)&amp;", CEP "&amp;VLOOKUP(P1672,[1]Plan1!$B$2:$L$546,10,0)&amp;", "&amp;VLOOKUP(P1672,[1]Plan1!$B$2:$L$546,11,0)</f>
        <v>R ADOLFO RANDAZZO, 351, SALA A LOTE MAESTRA , SANTA FE, CAXIAS DO SUL , RS, CEP 95.046-800, BR</v>
      </c>
      <c r="G1672" s="92" t="s">
        <v>2655</v>
      </c>
      <c r="H1672" s="92" t="s">
        <v>2102</v>
      </c>
      <c r="I1672" s="101">
        <v>13850</v>
      </c>
      <c r="J1672" s="93"/>
      <c r="K1672" s="94">
        <v>42001</v>
      </c>
      <c r="L1672" s="39">
        <v>1344057</v>
      </c>
      <c r="P1672" s="78">
        <v>88657820000100</v>
      </c>
    </row>
    <row r="1673" spans="2:16" ht="13.5" customHeight="1" x14ac:dyDescent="0.2">
      <c r="B1673" s="100" t="s">
        <v>30</v>
      </c>
      <c r="C1673" s="92" t="s">
        <v>131</v>
      </c>
      <c r="D1673" s="78">
        <v>88657820000100</v>
      </c>
      <c r="E1673" s="92" t="str">
        <f t="shared" si="26"/>
        <v>88.657.820/0001-00</v>
      </c>
      <c r="F1673" s="99" t="str">
        <f>VLOOKUP(P1673,[1]Plan1!$B$2:$L$546,4,0)&amp;", "&amp;VLOOKUP(P1673,[1]Plan1!$B$2:$L$546,5,0)&amp;", "&amp;VLOOKUP(P1673,[1]Plan1!$B$2:$L$546,6,0)&amp;", "&amp;VLOOKUP(P1673,[1]Plan1!$B$2:$L$546,7,0)&amp;", "&amp;VLOOKUP(P1673,[1]Plan1!$B$2:$L$546,8,0)&amp;", "&amp;VLOOKUP(P1673,[1]Plan1!$B$2:$L$546,9,0)&amp;", CEP "&amp;VLOOKUP(P1673,[1]Plan1!$B$2:$L$546,10,0)&amp;", "&amp;VLOOKUP(P1673,[1]Plan1!$B$2:$L$546,11,0)</f>
        <v>R ADOLFO RANDAZZO, 351, SALA A LOTE MAESTRA , SANTA FE, CAXIAS DO SUL , RS, CEP 95.046-800, BR</v>
      </c>
      <c r="G1673" s="92" t="s">
        <v>2655</v>
      </c>
      <c r="H1673" s="92" t="s">
        <v>2103</v>
      </c>
      <c r="I1673" s="101">
        <v>15000</v>
      </c>
      <c r="J1673" s="93"/>
      <c r="K1673" s="94">
        <v>42069</v>
      </c>
      <c r="L1673" s="39">
        <v>1344057</v>
      </c>
      <c r="P1673" s="78">
        <v>88657820000100</v>
      </c>
    </row>
    <row r="1674" spans="2:16" ht="13.5" customHeight="1" x14ac:dyDescent="0.2">
      <c r="B1674" s="100" t="s">
        <v>30</v>
      </c>
      <c r="C1674" s="92" t="s">
        <v>131</v>
      </c>
      <c r="D1674" s="78">
        <v>88657820000100</v>
      </c>
      <c r="E1674" s="92" t="str">
        <f t="shared" si="26"/>
        <v>88.657.820/0001-00</v>
      </c>
      <c r="F1674" s="99" t="str">
        <f>VLOOKUP(P1674,[1]Plan1!$B$2:$L$546,4,0)&amp;", "&amp;VLOOKUP(P1674,[1]Plan1!$B$2:$L$546,5,0)&amp;", "&amp;VLOOKUP(P1674,[1]Plan1!$B$2:$L$546,6,0)&amp;", "&amp;VLOOKUP(P1674,[1]Plan1!$B$2:$L$546,7,0)&amp;", "&amp;VLOOKUP(P1674,[1]Plan1!$B$2:$L$546,8,0)&amp;", "&amp;VLOOKUP(P1674,[1]Plan1!$B$2:$L$546,9,0)&amp;", CEP "&amp;VLOOKUP(P1674,[1]Plan1!$B$2:$L$546,10,0)&amp;", "&amp;VLOOKUP(P1674,[1]Plan1!$B$2:$L$546,11,0)</f>
        <v>R ADOLFO RANDAZZO, 351, SALA A LOTE MAESTRA , SANTA FE, CAXIAS DO SUL , RS, CEP 95.046-800, BR</v>
      </c>
      <c r="G1674" s="92" t="s">
        <v>2655</v>
      </c>
      <c r="H1674" s="92" t="s">
        <v>2104</v>
      </c>
      <c r="I1674" s="101">
        <v>20000</v>
      </c>
      <c r="J1674" s="93"/>
      <c r="K1674" s="94">
        <v>41919</v>
      </c>
      <c r="L1674" s="39">
        <v>1280798</v>
      </c>
      <c r="P1674" s="78">
        <v>88657820000100</v>
      </c>
    </row>
    <row r="1675" spans="2:16" ht="13.5" customHeight="1" x14ac:dyDescent="0.2">
      <c r="B1675" s="100" t="s">
        <v>30</v>
      </c>
      <c r="C1675" s="92" t="s">
        <v>131</v>
      </c>
      <c r="D1675" s="78">
        <v>88657820000100</v>
      </c>
      <c r="E1675" s="92" t="str">
        <f t="shared" si="26"/>
        <v>88.657.820/0001-00</v>
      </c>
      <c r="F1675" s="99" t="str">
        <f>VLOOKUP(P1675,[1]Plan1!$B$2:$L$546,4,0)&amp;", "&amp;VLOOKUP(P1675,[1]Plan1!$B$2:$L$546,5,0)&amp;", "&amp;VLOOKUP(P1675,[1]Plan1!$B$2:$L$546,6,0)&amp;", "&amp;VLOOKUP(P1675,[1]Plan1!$B$2:$L$546,7,0)&amp;", "&amp;VLOOKUP(P1675,[1]Plan1!$B$2:$L$546,8,0)&amp;", "&amp;VLOOKUP(P1675,[1]Plan1!$B$2:$L$546,9,0)&amp;", CEP "&amp;VLOOKUP(P1675,[1]Plan1!$B$2:$L$546,10,0)&amp;", "&amp;VLOOKUP(P1675,[1]Plan1!$B$2:$L$546,11,0)</f>
        <v>R ADOLFO RANDAZZO, 351, SALA A LOTE MAESTRA , SANTA FE, CAXIAS DO SUL , RS, CEP 95.046-800, BR</v>
      </c>
      <c r="G1675" s="92" t="s">
        <v>2655</v>
      </c>
      <c r="H1675" s="92" t="s">
        <v>2105</v>
      </c>
      <c r="I1675" s="101">
        <v>20000.02</v>
      </c>
      <c r="J1675" s="93"/>
      <c r="K1675" s="94">
        <v>41921</v>
      </c>
      <c r="L1675" s="39">
        <v>1280800</v>
      </c>
      <c r="P1675" s="78">
        <v>88657820000100</v>
      </c>
    </row>
    <row r="1676" spans="2:16" ht="13.5" customHeight="1" x14ac:dyDescent="0.2">
      <c r="B1676" s="100" t="s">
        <v>30</v>
      </c>
      <c r="C1676" s="92" t="s">
        <v>67</v>
      </c>
      <c r="D1676" s="78">
        <v>58128174001439</v>
      </c>
      <c r="E1676" s="92" t="str">
        <f t="shared" si="26"/>
        <v>58.128.174/0014-39</v>
      </c>
      <c r="F1676" s="99" t="str">
        <f>VLOOKUP(P1676,[1]Plan1!$B$2:$L$546,4,0)&amp;", "&amp;VLOOKUP(P1676,[1]Plan1!$B$2:$L$546,5,0)&amp;", "&amp;VLOOKUP(P1676,[1]Plan1!$B$2:$L$546,6,0)&amp;", "&amp;VLOOKUP(P1676,[1]Plan1!$B$2:$L$546,7,0)&amp;", "&amp;VLOOKUP(P1676,[1]Plan1!$B$2:$L$546,8,0)&amp;", "&amp;VLOOKUP(P1676,[1]Plan1!$B$2:$L$546,9,0)&amp;", CEP "&amp;VLOOKUP(P1676,[1]Plan1!$B$2:$L$546,10,0)&amp;", "&amp;VLOOKUP(P1676,[1]Plan1!$B$2:$L$546,11,0)</f>
        <v>AV PRES WILSON , 5031, , VILA INDEPENDENCIA , SAO PAULO , SP, CEP 04.220-001 , BR</v>
      </c>
      <c r="G1676" s="92" t="s">
        <v>2655</v>
      </c>
      <c r="H1676" s="92" t="s">
        <v>2106</v>
      </c>
      <c r="I1676" s="101">
        <v>3967.52</v>
      </c>
      <c r="J1676" s="93"/>
      <c r="K1676" s="94">
        <v>42124</v>
      </c>
      <c r="L1676" s="39">
        <v>1356546</v>
      </c>
      <c r="P1676" s="78">
        <v>58128174001439</v>
      </c>
    </row>
    <row r="1677" spans="2:16" ht="13.5" customHeight="1" x14ac:dyDescent="0.2">
      <c r="B1677" s="100" t="s">
        <v>30</v>
      </c>
      <c r="C1677" s="92" t="s">
        <v>266</v>
      </c>
      <c r="D1677" s="78">
        <v>82508433000117</v>
      </c>
      <c r="E1677" s="92" t="str">
        <f t="shared" si="26"/>
        <v>82.508.433/0001-17</v>
      </c>
      <c r="F1677" s="99" t="str">
        <f>VLOOKUP(P1677,[1]Plan1!$B$2:$L$546,4,0)&amp;", "&amp;VLOOKUP(P1677,[1]Plan1!$B$2:$L$546,5,0)&amp;", "&amp;VLOOKUP(P1677,[1]Plan1!$B$2:$L$546,6,0)&amp;", "&amp;VLOOKUP(P1677,[1]Plan1!$B$2:$L$546,7,0)&amp;", "&amp;VLOOKUP(P1677,[1]Plan1!$B$2:$L$546,8,0)&amp;", "&amp;VLOOKUP(P1677,[1]Plan1!$B$2:$L$546,9,0)&amp;", CEP "&amp;VLOOKUP(P1677,[1]Plan1!$B$2:$L$546,10,0)&amp;", "&amp;VLOOKUP(P1677,[1]Plan1!$B$2:$L$546,11,0)</f>
        <v>, , , , , , CEP , BR</v>
      </c>
      <c r="G1677" s="92" t="s">
        <v>2655</v>
      </c>
      <c r="H1677" s="92" t="s">
        <v>2107</v>
      </c>
      <c r="I1677" s="101">
        <v>47.32</v>
      </c>
      <c r="J1677" s="93"/>
      <c r="K1677" s="94">
        <v>42111</v>
      </c>
      <c r="L1677" s="39">
        <v>810156</v>
      </c>
      <c r="P1677" s="78">
        <v>82508433000117</v>
      </c>
    </row>
    <row r="1678" spans="2:16" ht="13.5" customHeight="1" x14ac:dyDescent="0.2">
      <c r="B1678" s="100" t="s">
        <v>30</v>
      </c>
      <c r="C1678" s="92" t="s">
        <v>266</v>
      </c>
      <c r="D1678" s="78">
        <v>82508433000117</v>
      </c>
      <c r="E1678" s="92" t="str">
        <f t="shared" si="26"/>
        <v>82.508.433/0001-17</v>
      </c>
      <c r="F1678" s="99" t="str">
        <f>VLOOKUP(P1678,[1]Plan1!$B$2:$L$546,4,0)&amp;", "&amp;VLOOKUP(P1678,[1]Plan1!$B$2:$L$546,5,0)&amp;", "&amp;VLOOKUP(P1678,[1]Plan1!$B$2:$L$546,6,0)&amp;", "&amp;VLOOKUP(P1678,[1]Plan1!$B$2:$L$546,7,0)&amp;", "&amp;VLOOKUP(P1678,[1]Plan1!$B$2:$L$546,8,0)&amp;", "&amp;VLOOKUP(P1678,[1]Plan1!$B$2:$L$546,9,0)&amp;", CEP "&amp;VLOOKUP(P1678,[1]Plan1!$B$2:$L$546,10,0)&amp;", "&amp;VLOOKUP(P1678,[1]Plan1!$B$2:$L$546,11,0)</f>
        <v>, , , , , , CEP , BR</v>
      </c>
      <c r="G1678" s="92" t="s">
        <v>2655</v>
      </c>
      <c r="H1678" s="92" t="s">
        <v>2107</v>
      </c>
      <c r="I1678" s="101">
        <v>49.02</v>
      </c>
      <c r="J1678" s="93"/>
      <c r="K1678" s="94">
        <v>42141</v>
      </c>
      <c r="L1678" s="39">
        <v>810156</v>
      </c>
      <c r="P1678" s="78">
        <v>82508433000117</v>
      </c>
    </row>
    <row r="1679" spans="2:16" ht="13.5" customHeight="1" x14ac:dyDescent="0.2">
      <c r="B1679" s="100" t="s">
        <v>30</v>
      </c>
      <c r="C1679" s="92" t="s">
        <v>267</v>
      </c>
      <c r="D1679" s="78">
        <v>76484013000145</v>
      </c>
      <c r="E1679" s="92" t="str">
        <f t="shared" si="26"/>
        <v>76.484.013/0001-45</v>
      </c>
      <c r="F1679" s="99" t="str">
        <f>VLOOKUP(P1679,[1]Plan1!$B$2:$L$546,4,0)&amp;", "&amp;VLOOKUP(P1679,[1]Plan1!$B$2:$L$546,5,0)&amp;", "&amp;VLOOKUP(P1679,[1]Plan1!$B$2:$L$546,6,0)&amp;", "&amp;VLOOKUP(P1679,[1]Plan1!$B$2:$L$546,7,0)&amp;", "&amp;VLOOKUP(P1679,[1]Plan1!$B$2:$L$546,8,0)&amp;", "&amp;VLOOKUP(P1679,[1]Plan1!$B$2:$L$546,9,0)&amp;", CEP "&amp;VLOOKUP(P1679,[1]Plan1!$B$2:$L$546,10,0)&amp;", "&amp;VLOOKUP(P1679,[1]Plan1!$B$2:$L$546,11,0)</f>
        <v>, , , , , , CEP , BR</v>
      </c>
      <c r="G1679" s="92" t="s">
        <v>2655</v>
      </c>
      <c r="H1679" s="92" t="s">
        <v>2108</v>
      </c>
      <c r="I1679" s="101">
        <v>52.67</v>
      </c>
      <c r="J1679" s="93"/>
      <c r="K1679" s="94">
        <v>42119</v>
      </c>
      <c r="L1679" s="39">
        <v>1324996</v>
      </c>
      <c r="P1679" s="78">
        <v>76484013000145</v>
      </c>
    </row>
    <row r="1680" spans="2:16" ht="13.5" customHeight="1" x14ac:dyDescent="0.2">
      <c r="B1680" s="100" t="s">
        <v>30</v>
      </c>
      <c r="C1680" s="92" t="s">
        <v>268</v>
      </c>
      <c r="D1680" s="78">
        <v>90063470000944</v>
      </c>
      <c r="E1680" s="92" t="str">
        <f t="shared" si="26"/>
        <v>90.063.470/0009-44</v>
      </c>
      <c r="F1680" s="99" t="str">
        <f>VLOOKUP(P1680,[1]Plan1!$B$2:$L$546,4,0)&amp;", "&amp;VLOOKUP(P1680,[1]Plan1!$B$2:$L$546,5,0)&amp;", "&amp;VLOOKUP(P1680,[1]Plan1!$B$2:$L$546,6,0)&amp;", "&amp;VLOOKUP(P1680,[1]Plan1!$B$2:$L$546,7,0)&amp;", "&amp;VLOOKUP(P1680,[1]Plan1!$B$2:$L$546,8,0)&amp;", "&amp;VLOOKUP(P1680,[1]Plan1!$B$2:$L$546,9,0)&amp;", CEP "&amp;VLOOKUP(P1680,[1]Plan1!$B$2:$L$546,10,0)&amp;", "&amp;VLOOKUP(P1680,[1]Plan1!$B$2:$L$546,11,0)</f>
        <v>BR 116 KM 284 , S/N, , ITAJAI, ELDORADO DO SUL , rs, CEP 92990000, BR</v>
      </c>
      <c r="G1680" s="92" t="s">
        <v>2655</v>
      </c>
      <c r="H1680" s="92" t="s">
        <v>2109</v>
      </c>
      <c r="I1680" s="101">
        <v>1810.1</v>
      </c>
      <c r="J1680" s="93"/>
      <c r="K1680" s="94">
        <v>41702</v>
      </c>
      <c r="L1680" s="39">
        <v>1355431</v>
      </c>
      <c r="P1680" s="78">
        <v>90063470000944</v>
      </c>
    </row>
    <row r="1681" spans="2:16" ht="13.5" customHeight="1" x14ac:dyDescent="0.2">
      <c r="B1681" s="100" t="s">
        <v>30</v>
      </c>
      <c r="C1681" s="92" t="s">
        <v>268</v>
      </c>
      <c r="D1681" s="78">
        <v>90063470000944</v>
      </c>
      <c r="E1681" s="92" t="str">
        <f t="shared" si="26"/>
        <v>90.063.470/0009-44</v>
      </c>
      <c r="F1681" s="99" t="str">
        <f>VLOOKUP(P1681,[1]Plan1!$B$2:$L$546,4,0)&amp;", "&amp;VLOOKUP(P1681,[1]Plan1!$B$2:$L$546,5,0)&amp;", "&amp;VLOOKUP(P1681,[1]Plan1!$B$2:$L$546,6,0)&amp;", "&amp;VLOOKUP(P1681,[1]Plan1!$B$2:$L$546,7,0)&amp;", "&amp;VLOOKUP(P1681,[1]Plan1!$B$2:$L$546,8,0)&amp;", "&amp;VLOOKUP(P1681,[1]Plan1!$B$2:$L$546,9,0)&amp;", CEP "&amp;VLOOKUP(P1681,[1]Plan1!$B$2:$L$546,10,0)&amp;", "&amp;VLOOKUP(P1681,[1]Plan1!$B$2:$L$546,11,0)</f>
        <v>BR 116 KM 284 , S/N, , ITAJAI, ELDORADO DO SUL , rs, CEP 92990000, BR</v>
      </c>
      <c r="G1681" s="92" t="s">
        <v>2655</v>
      </c>
      <c r="H1681" s="92" t="s">
        <v>2110</v>
      </c>
      <c r="I1681" s="101">
        <v>1620</v>
      </c>
      <c r="J1681" s="93"/>
      <c r="K1681" s="94">
        <v>41702</v>
      </c>
      <c r="L1681" s="39">
        <v>1205263</v>
      </c>
      <c r="P1681" s="78">
        <v>90063470000944</v>
      </c>
    </row>
    <row r="1682" spans="2:16" ht="13.5" customHeight="1" x14ac:dyDescent="0.2">
      <c r="B1682" s="100" t="s">
        <v>30</v>
      </c>
      <c r="C1682" s="92" t="s">
        <v>268</v>
      </c>
      <c r="D1682" s="78">
        <v>90063470000944</v>
      </c>
      <c r="E1682" s="92" t="str">
        <f t="shared" si="26"/>
        <v>90.063.470/0009-44</v>
      </c>
      <c r="F1682" s="99" t="str">
        <f>VLOOKUP(P1682,[1]Plan1!$B$2:$L$546,4,0)&amp;", "&amp;VLOOKUP(P1682,[1]Plan1!$B$2:$L$546,5,0)&amp;", "&amp;VLOOKUP(P1682,[1]Plan1!$B$2:$L$546,6,0)&amp;", "&amp;VLOOKUP(P1682,[1]Plan1!$B$2:$L$546,7,0)&amp;", "&amp;VLOOKUP(P1682,[1]Plan1!$B$2:$L$546,8,0)&amp;", "&amp;VLOOKUP(P1682,[1]Plan1!$B$2:$L$546,9,0)&amp;", CEP "&amp;VLOOKUP(P1682,[1]Plan1!$B$2:$L$546,10,0)&amp;", "&amp;VLOOKUP(P1682,[1]Plan1!$B$2:$L$546,11,0)</f>
        <v>BR 116 KM 284 , S/N, , ITAJAI, ELDORADO DO SUL , rs, CEP 92990000, BR</v>
      </c>
      <c r="G1682" s="92" t="s">
        <v>2655</v>
      </c>
      <c r="H1682" s="92" t="s">
        <v>2111</v>
      </c>
      <c r="I1682" s="101">
        <v>2430</v>
      </c>
      <c r="J1682" s="93"/>
      <c r="K1682" s="94">
        <v>41702</v>
      </c>
      <c r="L1682" s="39">
        <v>1205264</v>
      </c>
      <c r="P1682" s="78">
        <v>90063470000944</v>
      </c>
    </row>
    <row r="1683" spans="2:16" ht="13.5" customHeight="1" x14ac:dyDescent="0.2">
      <c r="B1683" s="100" t="s">
        <v>30</v>
      </c>
      <c r="C1683" s="92" t="s">
        <v>268</v>
      </c>
      <c r="D1683" s="78">
        <v>90063470000944</v>
      </c>
      <c r="E1683" s="92" t="str">
        <f t="shared" si="26"/>
        <v>90.063.470/0009-44</v>
      </c>
      <c r="F1683" s="99" t="str">
        <f>VLOOKUP(P1683,[1]Plan1!$B$2:$L$546,4,0)&amp;", "&amp;VLOOKUP(P1683,[1]Plan1!$B$2:$L$546,5,0)&amp;", "&amp;VLOOKUP(P1683,[1]Plan1!$B$2:$L$546,6,0)&amp;", "&amp;VLOOKUP(P1683,[1]Plan1!$B$2:$L$546,7,0)&amp;", "&amp;VLOOKUP(P1683,[1]Plan1!$B$2:$L$546,8,0)&amp;", "&amp;VLOOKUP(P1683,[1]Plan1!$B$2:$L$546,9,0)&amp;", CEP "&amp;VLOOKUP(P1683,[1]Plan1!$B$2:$L$546,10,0)&amp;", "&amp;VLOOKUP(P1683,[1]Plan1!$B$2:$L$546,11,0)</f>
        <v>BR 116 KM 284 , S/N, , ITAJAI, ELDORADO DO SUL , rs, CEP 92990000, BR</v>
      </c>
      <c r="G1683" s="92" t="s">
        <v>2655</v>
      </c>
      <c r="H1683" s="92" t="s">
        <v>2112</v>
      </c>
      <c r="I1683" s="101">
        <v>1620</v>
      </c>
      <c r="J1683" s="93"/>
      <c r="K1683" s="94">
        <v>41702</v>
      </c>
      <c r="L1683" s="39">
        <v>1205265</v>
      </c>
      <c r="P1683" s="78">
        <v>90063470000944</v>
      </c>
    </row>
    <row r="1684" spans="2:16" ht="13.5" customHeight="1" x14ac:dyDescent="0.2">
      <c r="B1684" s="100" t="s">
        <v>30</v>
      </c>
      <c r="C1684" s="92" t="s">
        <v>269</v>
      </c>
      <c r="D1684" s="78">
        <v>92909068000106</v>
      </c>
      <c r="E1684" s="92" t="str">
        <f t="shared" si="26"/>
        <v>92.909.068/0001-06</v>
      </c>
      <c r="F1684" s="99" t="str">
        <f>VLOOKUP(P1684,[1]Plan1!$B$2:$L$546,4,0)&amp;", "&amp;VLOOKUP(P1684,[1]Plan1!$B$2:$L$546,5,0)&amp;", "&amp;VLOOKUP(P1684,[1]Plan1!$B$2:$L$546,6,0)&amp;", "&amp;VLOOKUP(P1684,[1]Plan1!$B$2:$L$546,7,0)&amp;", "&amp;VLOOKUP(P1684,[1]Plan1!$B$2:$L$546,8,0)&amp;", "&amp;VLOOKUP(P1684,[1]Plan1!$B$2:$L$546,9,0)&amp;", CEP "&amp;VLOOKUP(P1684,[1]Plan1!$B$2:$L$546,10,0)&amp;", "&amp;VLOOKUP(P1684,[1]Plan1!$B$2:$L$546,11,0)</f>
        <v>AV ITAQUI, 45 , , PETROPOLIS , PORTO ALEGRE , RS , CEP 90.460-140 , BR</v>
      </c>
      <c r="G1684" s="92" t="s">
        <v>2655</v>
      </c>
      <c r="H1684" s="92" t="s">
        <v>2113</v>
      </c>
      <c r="I1684" s="101">
        <v>182.2</v>
      </c>
      <c r="J1684" s="93"/>
      <c r="K1684" s="94">
        <v>42060</v>
      </c>
      <c r="L1684" s="39">
        <v>1324957</v>
      </c>
      <c r="P1684" s="78">
        <v>92909068000106</v>
      </c>
    </row>
    <row r="1685" spans="2:16" ht="13.5" customHeight="1" x14ac:dyDescent="0.2">
      <c r="B1685" s="100" t="s">
        <v>30</v>
      </c>
      <c r="C1685" s="92" t="s">
        <v>270</v>
      </c>
      <c r="D1685" s="78">
        <v>4368898000106</v>
      </c>
      <c r="E1685" s="92" t="str">
        <f t="shared" si="26"/>
        <v>04.368.898/0001-06</v>
      </c>
      <c r="F1685" s="99" t="str">
        <f>VLOOKUP(P1685,[1]Plan1!$B$2:$L$546,4,0)&amp;", "&amp;VLOOKUP(P1685,[1]Plan1!$B$2:$L$546,5,0)&amp;", "&amp;VLOOKUP(P1685,[1]Plan1!$B$2:$L$546,6,0)&amp;", "&amp;VLOOKUP(P1685,[1]Plan1!$B$2:$L$546,7,0)&amp;", "&amp;VLOOKUP(P1685,[1]Plan1!$B$2:$L$546,8,0)&amp;", "&amp;VLOOKUP(P1685,[1]Plan1!$B$2:$L$546,9,0)&amp;", CEP "&amp;VLOOKUP(P1685,[1]Plan1!$B$2:$L$546,10,0)&amp;", "&amp;VLOOKUP(P1685,[1]Plan1!$B$2:$L$546,11,0)</f>
        <v>, , , , , , CEP , BR</v>
      </c>
      <c r="G1685" s="92" t="s">
        <v>2655</v>
      </c>
      <c r="H1685" s="92" t="s">
        <v>2114</v>
      </c>
      <c r="I1685" s="101">
        <v>797.64</v>
      </c>
      <c r="J1685" s="93"/>
      <c r="K1685" s="94">
        <v>42104</v>
      </c>
      <c r="L1685" s="39">
        <v>1319943</v>
      </c>
      <c r="P1685" s="78">
        <v>4368898000106</v>
      </c>
    </row>
    <row r="1686" spans="2:16" ht="13.5" customHeight="1" x14ac:dyDescent="0.2">
      <c r="B1686" s="100" t="s">
        <v>30</v>
      </c>
      <c r="C1686" s="92" t="s">
        <v>271</v>
      </c>
      <c r="D1686" s="78">
        <v>19258199000180</v>
      </c>
      <c r="E1686" s="92" t="str">
        <f t="shared" si="26"/>
        <v>19.258.199/0001-80</v>
      </c>
      <c r="F1686" s="99" t="str">
        <f>VLOOKUP(P1686,[1]Plan1!$B$2:$L$546,4,0)&amp;", "&amp;VLOOKUP(P1686,[1]Plan1!$B$2:$L$546,5,0)&amp;", "&amp;VLOOKUP(P1686,[1]Plan1!$B$2:$L$546,6,0)&amp;", "&amp;VLOOKUP(P1686,[1]Plan1!$B$2:$L$546,7,0)&amp;", "&amp;VLOOKUP(P1686,[1]Plan1!$B$2:$L$546,8,0)&amp;", "&amp;VLOOKUP(P1686,[1]Plan1!$B$2:$L$546,9,0)&amp;", CEP "&amp;VLOOKUP(P1686,[1]Plan1!$B$2:$L$546,10,0)&amp;", "&amp;VLOOKUP(P1686,[1]Plan1!$B$2:$L$546,11,0)</f>
        <v>, , , , , , CEP , BR</v>
      </c>
      <c r="G1686" s="92" t="s">
        <v>2655</v>
      </c>
      <c r="H1686" s="92" t="s">
        <v>2115</v>
      </c>
      <c r="I1686" s="101">
        <v>3360</v>
      </c>
      <c r="J1686" s="93"/>
      <c r="K1686" s="94">
        <v>42031</v>
      </c>
      <c r="L1686" s="39">
        <v>1328703</v>
      </c>
      <c r="P1686" s="78">
        <v>19258199000180</v>
      </c>
    </row>
    <row r="1687" spans="2:16" ht="13.5" customHeight="1" x14ac:dyDescent="0.2">
      <c r="B1687" s="100" t="s">
        <v>30</v>
      </c>
      <c r="C1687" s="92" t="s">
        <v>271</v>
      </c>
      <c r="D1687" s="78">
        <v>19258199000180</v>
      </c>
      <c r="E1687" s="92" t="str">
        <f t="shared" si="26"/>
        <v>19.258.199/0001-80</v>
      </c>
      <c r="F1687" s="99" t="str">
        <f>VLOOKUP(P1687,[1]Plan1!$B$2:$L$546,4,0)&amp;", "&amp;VLOOKUP(P1687,[1]Plan1!$B$2:$L$546,5,0)&amp;", "&amp;VLOOKUP(P1687,[1]Plan1!$B$2:$L$546,6,0)&amp;", "&amp;VLOOKUP(P1687,[1]Plan1!$B$2:$L$546,7,0)&amp;", "&amp;VLOOKUP(P1687,[1]Plan1!$B$2:$L$546,8,0)&amp;", "&amp;VLOOKUP(P1687,[1]Plan1!$B$2:$L$546,9,0)&amp;", CEP "&amp;VLOOKUP(P1687,[1]Plan1!$B$2:$L$546,10,0)&amp;", "&amp;VLOOKUP(P1687,[1]Plan1!$B$2:$L$546,11,0)</f>
        <v>, , , , , , CEP , BR</v>
      </c>
      <c r="G1687" s="92" t="s">
        <v>2655</v>
      </c>
      <c r="H1687" s="92" t="s">
        <v>2116</v>
      </c>
      <c r="I1687" s="101">
        <v>10860</v>
      </c>
      <c r="J1687" s="93"/>
      <c r="K1687" s="94">
        <v>42045</v>
      </c>
      <c r="L1687" s="39">
        <v>1337115</v>
      </c>
      <c r="P1687" s="78">
        <v>19258199000180</v>
      </c>
    </row>
    <row r="1688" spans="2:16" ht="13.5" customHeight="1" x14ac:dyDescent="0.2">
      <c r="B1688" s="100" t="s">
        <v>30</v>
      </c>
      <c r="C1688" s="92" t="s">
        <v>271</v>
      </c>
      <c r="D1688" s="78">
        <v>19258199000180</v>
      </c>
      <c r="E1688" s="92" t="str">
        <f t="shared" si="26"/>
        <v>19.258.199/0001-80</v>
      </c>
      <c r="F1688" s="99" t="str">
        <f>VLOOKUP(P1688,[1]Plan1!$B$2:$L$546,4,0)&amp;", "&amp;VLOOKUP(P1688,[1]Plan1!$B$2:$L$546,5,0)&amp;", "&amp;VLOOKUP(P1688,[1]Plan1!$B$2:$L$546,6,0)&amp;", "&amp;VLOOKUP(P1688,[1]Plan1!$B$2:$L$546,7,0)&amp;", "&amp;VLOOKUP(P1688,[1]Plan1!$B$2:$L$546,8,0)&amp;", "&amp;VLOOKUP(P1688,[1]Plan1!$B$2:$L$546,9,0)&amp;", CEP "&amp;VLOOKUP(P1688,[1]Plan1!$B$2:$L$546,10,0)&amp;", "&amp;VLOOKUP(P1688,[1]Plan1!$B$2:$L$546,11,0)</f>
        <v>, , , , , , CEP , BR</v>
      </c>
      <c r="G1688" s="92" t="s">
        <v>2655</v>
      </c>
      <c r="H1688" s="92" t="s">
        <v>1961</v>
      </c>
      <c r="I1688" s="101">
        <v>10860</v>
      </c>
      <c r="J1688" s="93"/>
      <c r="K1688" s="94">
        <v>42074</v>
      </c>
      <c r="L1688" s="39">
        <v>1343247</v>
      </c>
      <c r="P1688" s="78">
        <v>19258199000180</v>
      </c>
    </row>
    <row r="1689" spans="2:16" ht="13.5" customHeight="1" x14ac:dyDescent="0.2">
      <c r="B1689" s="100" t="s">
        <v>30</v>
      </c>
      <c r="C1689" s="92" t="s">
        <v>271</v>
      </c>
      <c r="D1689" s="78">
        <v>19258199000180</v>
      </c>
      <c r="E1689" s="92" t="str">
        <f t="shared" si="26"/>
        <v>19.258.199/0001-80</v>
      </c>
      <c r="F1689" s="99" t="str">
        <f>VLOOKUP(P1689,[1]Plan1!$B$2:$L$546,4,0)&amp;", "&amp;VLOOKUP(P1689,[1]Plan1!$B$2:$L$546,5,0)&amp;", "&amp;VLOOKUP(P1689,[1]Plan1!$B$2:$L$546,6,0)&amp;", "&amp;VLOOKUP(P1689,[1]Plan1!$B$2:$L$546,7,0)&amp;", "&amp;VLOOKUP(P1689,[1]Plan1!$B$2:$L$546,8,0)&amp;", "&amp;VLOOKUP(P1689,[1]Plan1!$B$2:$L$546,9,0)&amp;", CEP "&amp;VLOOKUP(P1689,[1]Plan1!$B$2:$L$546,10,0)&amp;", "&amp;VLOOKUP(P1689,[1]Plan1!$B$2:$L$546,11,0)</f>
        <v>, , , , , , CEP , BR</v>
      </c>
      <c r="G1689" s="92" t="s">
        <v>2655</v>
      </c>
      <c r="H1689" s="92" t="s">
        <v>1962</v>
      </c>
      <c r="I1689" s="101">
        <v>10860</v>
      </c>
      <c r="J1689" s="93"/>
      <c r="K1689" s="94">
        <v>42074</v>
      </c>
      <c r="L1689" s="39">
        <v>1343248</v>
      </c>
      <c r="P1689" s="78">
        <v>19258199000180</v>
      </c>
    </row>
    <row r="1690" spans="2:16" ht="13.5" customHeight="1" x14ac:dyDescent="0.2">
      <c r="B1690" s="100" t="s">
        <v>30</v>
      </c>
      <c r="C1690" s="92" t="s">
        <v>272</v>
      </c>
      <c r="D1690" s="78">
        <v>20028693000138</v>
      </c>
      <c r="E1690" s="92" t="str">
        <f t="shared" si="26"/>
        <v>20.028.693/0001-38</v>
      </c>
      <c r="F1690" s="99" t="str">
        <f>VLOOKUP(P1690,[1]Plan1!$B$2:$L$546,4,0)&amp;", "&amp;VLOOKUP(P1690,[1]Plan1!$B$2:$L$546,5,0)&amp;", "&amp;VLOOKUP(P1690,[1]Plan1!$B$2:$L$546,6,0)&amp;", "&amp;VLOOKUP(P1690,[1]Plan1!$B$2:$L$546,7,0)&amp;", "&amp;VLOOKUP(P1690,[1]Plan1!$B$2:$L$546,8,0)&amp;", "&amp;VLOOKUP(P1690,[1]Plan1!$B$2:$L$546,9,0)&amp;", CEP "&amp;VLOOKUP(P1690,[1]Plan1!$B$2:$L$546,10,0)&amp;", "&amp;VLOOKUP(P1690,[1]Plan1!$B$2:$L$546,11,0)</f>
        <v>R SENADOR POMPEO , 114, BLOCO 2;APT 11 , JARDIM DO TRIUNFO , GUARULHOS , SP, CEP 07.175-510 , BR</v>
      </c>
      <c r="G1690" s="92" t="s">
        <v>2655</v>
      </c>
      <c r="H1690" s="92" t="s">
        <v>2117</v>
      </c>
      <c r="I1690" s="101">
        <v>650</v>
      </c>
      <c r="J1690" s="93"/>
      <c r="K1690" s="94">
        <v>42110</v>
      </c>
      <c r="L1690" s="39">
        <v>1353972</v>
      </c>
      <c r="P1690" s="78">
        <v>20028693000138</v>
      </c>
    </row>
    <row r="1691" spans="2:16" ht="13.5" customHeight="1" x14ac:dyDescent="0.2">
      <c r="B1691" s="100" t="s">
        <v>30</v>
      </c>
      <c r="C1691" s="92" t="s">
        <v>273</v>
      </c>
      <c r="D1691" s="78">
        <v>91028530000101</v>
      </c>
      <c r="E1691" s="92" t="str">
        <f t="shared" si="26"/>
        <v>91.028.530/0001-01</v>
      </c>
      <c r="F1691" s="99" t="str">
        <f>VLOOKUP(P1691,[1]Plan1!$B$2:$L$546,4,0)&amp;", "&amp;VLOOKUP(P1691,[1]Plan1!$B$2:$L$546,5,0)&amp;", "&amp;VLOOKUP(P1691,[1]Plan1!$B$2:$L$546,6,0)&amp;", "&amp;VLOOKUP(P1691,[1]Plan1!$B$2:$L$546,7,0)&amp;", "&amp;VLOOKUP(P1691,[1]Plan1!$B$2:$L$546,8,0)&amp;", "&amp;VLOOKUP(P1691,[1]Plan1!$B$2:$L$546,9,0)&amp;", CEP "&amp;VLOOKUP(P1691,[1]Plan1!$B$2:$L$546,10,0)&amp;", "&amp;VLOOKUP(P1691,[1]Plan1!$B$2:$L$546,11,0)</f>
        <v>R JOAO PESSOA , 1918, CONJ 20, CENTRO , MONTENEGRO , RS, CEP 95.780-000 , BR</v>
      </c>
      <c r="G1691" s="92" t="s">
        <v>2655</v>
      </c>
      <c r="H1691" s="92" t="s">
        <v>2118</v>
      </c>
      <c r="I1691" s="101">
        <v>420.59</v>
      </c>
      <c r="J1691" s="93"/>
      <c r="K1691" s="94">
        <v>42093</v>
      </c>
      <c r="L1691" s="39">
        <v>1349096</v>
      </c>
      <c r="P1691" s="78">
        <v>91028530000101</v>
      </c>
    </row>
    <row r="1692" spans="2:16" ht="13.5" customHeight="1" x14ac:dyDescent="0.2">
      <c r="B1692" s="100" t="s">
        <v>30</v>
      </c>
      <c r="C1692" s="92" t="s">
        <v>273</v>
      </c>
      <c r="D1692" s="78">
        <v>91028530000101</v>
      </c>
      <c r="E1692" s="92" t="str">
        <f t="shared" si="26"/>
        <v>91.028.530/0001-01</v>
      </c>
      <c r="F1692" s="99" t="str">
        <f>VLOOKUP(P1692,[1]Plan1!$B$2:$L$546,4,0)&amp;", "&amp;VLOOKUP(P1692,[1]Plan1!$B$2:$L$546,5,0)&amp;", "&amp;VLOOKUP(P1692,[1]Plan1!$B$2:$L$546,6,0)&amp;", "&amp;VLOOKUP(P1692,[1]Plan1!$B$2:$L$546,7,0)&amp;", "&amp;VLOOKUP(P1692,[1]Plan1!$B$2:$L$546,8,0)&amp;", "&amp;VLOOKUP(P1692,[1]Plan1!$B$2:$L$546,9,0)&amp;", CEP "&amp;VLOOKUP(P1692,[1]Plan1!$B$2:$L$546,10,0)&amp;", "&amp;VLOOKUP(P1692,[1]Plan1!$B$2:$L$546,11,0)</f>
        <v>R JOAO PESSOA , 1918, CONJ 20, CENTRO , MONTENEGRO , RS, CEP 95.780-000 , BR</v>
      </c>
      <c r="G1692" s="92" t="s">
        <v>2655</v>
      </c>
      <c r="H1692" s="92" t="s">
        <v>2119</v>
      </c>
      <c r="I1692" s="101">
        <v>420.59</v>
      </c>
      <c r="J1692" s="93"/>
      <c r="K1692" s="94">
        <v>42124</v>
      </c>
      <c r="L1692" s="39">
        <v>1352138</v>
      </c>
      <c r="P1692" s="78">
        <v>91028530000101</v>
      </c>
    </row>
    <row r="1693" spans="2:16" ht="13.5" customHeight="1" x14ac:dyDescent="0.2">
      <c r="B1693" s="100" t="s">
        <v>30</v>
      </c>
      <c r="C1693" s="92" t="s">
        <v>274</v>
      </c>
      <c r="D1693" s="78">
        <v>9257138000145</v>
      </c>
      <c r="E1693" s="92" t="str">
        <f t="shared" si="26"/>
        <v>09.257.138/0001-45</v>
      </c>
      <c r="F1693" s="99" t="str">
        <f>VLOOKUP(P1693,[1]Plan1!$B$2:$L$546,4,0)&amp;", "&amp;VLOOKUP(P1693,[1]Plan1!$B$2:$L$546,5,0)&amp;", "&amp;VLOOKUP(P1693,[1]Plan1!$B$2:$L$546,6,0)&amp;", "&amp;VLOOKUP(P1693,[1]Plan1!$B$2:$L$546,7,0)&amp;", "&amp;VLOOKUP(P1693,[1]Plan1!$B$2:$L$546,8,0)&amp;", "&amp;VLOOKUP(P1693,[1]Plan1!$B$2:$L$546,9,0)&amp;", CEP "&amp;VLOOKUP(P1693,[1]Plan1!$B$2:$L$546,10,0)&amp;", "&amp;VLOOKUP(P1693,[1]Plan1!$B$2:$L$546,11,0)</f>
        <v>AV FLORES DA CUNHA , 2564, loja 04, PARQUE BRASILIA, CACHOEIRINHA , rs, CEP 94950000, BR</v>
      </c>
      <c r="G1693" s="92" t="s">
        <v>2655</v>
      </c>
      <c r="H1693" s="92" t="s">
        <v>2120</v>
      </c>
      <c r="I1693" s="101">
        <v>253</v>
      </c>
      <c r="J1693" s="93"/>
      <c r="K1693" s="94">
        <v>41977</v>
      </c>
      <c r="L1693" s="39">
        <v>1311358</v>
      </c>
      <c r="P1693" s="78">
        <v>9257138000145</v>
      </c>
    </row>
    <row r="1694" spans="2:16" ht="13.5" customHeight="1" x14ac:dyDescent="0.2">
      <c r="B1694" s="100" t="s">
        <v>30</v>
      </c>
      <c r="C1694" s="92" t="s">
        <v>274</v>
      </c>
      <c r="D1694" s="78">
        <v>9257138000145</v>
      </c>
      <c r="E1694" s="92" t="str">
        <f t="shared" si="26"/>
        <v>09.257.138/0001-45</v>
      </c>
      <c r="F1694" s="99" t="str">
        <f>VLOOKUP(P1694,[1]Plan1!$B$2:$L$546,4,0)&amp;", "&amp;VLOOKUP(P1694,[1]Plan1!$B$2:$L$546,5,0)&amp;", "&amp;VLOOKUP(P1694,[1]Plan1!$B$2:$L$546,6,0)&amp;", "&amp;VLOOKUP(P1694,[1]Plan1!$B$2:$L$546,7,0)&amp;", "&amp;VLOOKUP(P1694,[1]Plan1!$B$2:$L$546,8,0)&amp;", "&amp;VLOOKUP(P1694,[1]Plan1!$B$2:$L$546,9,0)&amp;", CEP "&amp;VLOOKUP(P1694,[1]Plan1!$B$2:$L$546,10,0)&amp;", "&amp;VLOOKUP(P1694,[1]Plan1!$B$2:$L$546,11,0)</f>
        <v>AV FLORES DA CUNHA , 2564, loja 04, PARQUE BRASILIA, CACHOEIRINHA , rs, CEP 94950000, BR</v>
      </c>
      <c r="G1694" s="92" t="s">
        <v>2655</v>
      </c>
      <c r="H1694" s="92" t="s">
        <v>2121</v>
      </c>
      <c r="I1694" s="101">
        <v>95</v>
      </c>
      <c r="J1694" s="93"/>
      <c r="K1694" s="94">
        <v>42104</v>
      </c>
      <c r="L1694" s="39">
        <v>1350992</v>
      </c>
      <c r="P1694" s="78">
        <v>9257138000145</v>
      </c>
    </row>
    <row r="1695" spans="2:16" ht="13.5" customHeight="1" x14ac:dyDescent="0.2">
      <c r="B1695" s="100" t="s">
        <v>30</v>
      </c>
      <c r="C1695" s="92" t="s">
        <v>275</v>
      </c>
      <c r="D1695" s="78">
        <v>16529867000179</v>
      </c>
      <c r="E1695" s="92" t="str">
        <f t="shared" si="26"/>
        <v>16.529.867/0001-79</v>
      </c>
      <c r="F1695" s="99" t="str">
        <f>VLOOKUP(P1695,[1]Plan1!$B$2:$L$546,4,0)&amp;", "&amp;VLOOKUP(P1695,[1]Plan1!$B$2:$L$546,5,0)&amp;", "&amp;VLOOKUP(P1695,[1]Plan1!$B$2:$L$546,6,0)&amp;", "&amp;VLOOKUP(P1695,[1]Plan1!$B$2:$L$546,7,0)&amp;", "&amp;VLOOKUP(P1695,[1]Plan1!$B$2:$L$546,8,0)&amp;", "&amp;VLOOKUP(P1695,[1]Plan1!$B$2:$L$546,9,0)&amp;", CEP "&amp;VLOOKUP(P1695,[1]Plan1!$B$2:$L$546,10,0)&amp;", "&amp;VLOOKUP(P1695,[1]Plan1!$B$2:$L$546,11,0)</f>
        <v>R 7 DE SETEMBRO , 1248 , SALA 01, STORCH, IJUI , RS, CEP 98.700-000, BR</v>
      </c>
      <c r="G1695" s="92" t="s">
        <v>2655</v>
      </c>
      <c r="H1695" s="92" t="s">
        <v>2122</v>
      </c>
      <c r="I1695" s="101">
        <v>2494.11</v>
      </c>
      <c r="J1695" s="93"/>
      <c r="K1695" s="94">
        <v>42093</v>
      </c>
      <c r="L1695" s="39">
        <v>1349090</v>
      </c>
      <c r="P1695" s="78">
        <v>16529867000179</v>
      </c>
    </row>
    <row r="1696" spans="2:16" ht="13.5" customHeight="1" x14ac:dyDescent="0.2">
      <c r="B1696" s="100" t="s">
        <v>30</v>
      </c>
      <c r="C1696" s="92" t="s">
        <v>276</v>
      </c>
      <c r="D1696" s="78">
        <v>1821978000187</v>
      </c>
      <c r="E1696" s="92" t="str">
        <f t="shared" si="26"/>
        <v>01.821.978/0001-87</v>
      </c>
      <c r="F1696" s="99" t="str">
        <f>VLOOKUP(P1696,[1]Plan1!$B$2:$L$546,4,0)&amp;", "&amp;VLOOKUP(P1696,[1]Plan1!$B$2:$L$546,5,0)&amp;", "&amp;VLOOKUP(P1696,[1]Plan1!$B$2:$L$546,6,0)&amp;", "&amp;VLOOKUP(P1696,[1]Plan1!$B$2:$L$546,7,0)&amp;", "&amp;VLOOKUP(P1696,[1]Plan1!$B$2:$L$546,8,0)&amp;", "&amp;VLOOKUP(P1696,[1]Plan1!$B$2:$L$546,9,0)&amp;", CEP "&amp;VLOOKUP(P1696,[1]Plan1!$B$2:$L$546,10,0)&amp;", "&amp;VLOOKUP(P1696,[1]Plan1!$B$2:$L$546,11,0)</f>
        <v>AV PERNANBUCO , 1328 , SALA 202 E 206 , NAVEGANTES , PORTO ALEGRE, RS, CEP 90.240-001 , br</v>
      </c>
      <c r="G1696" s="92" t="s">
        <v>2655</v>
      </c>
      <c r="H1696" s="92" t="s">
        <v>2123</v>
      </c>
      <c r="I1696" s="101">
        <v>1847.75</v>
      </c>
      <c r="J1696" s="93"/>
      <c r="K1696" s="94">
        <v>42060</v>
      </c>
      <c r="L1696" s="39">
        <v>1333833</v>
      </c>
      <c r="P1696" s="78">
        <v>1821978000187</v>
      </c>
    </row>
    <row r="1697" spans="2:16" ht="13.5" customHeight="1" x14ac:dyDescent="0.2">
      <c r="B1697" s="100" t="s">
        <v>30</v>
      </c>
      <c r="C1697" s="92" t="s">
        <v>276</v>
      </c>
      <c r="D1697" s="78">
        <v>1821978000187</v>
      </c>
      <c r="E1697" s="92" t="str">
        <f t="shared" si="26"/>
        <v>01.821.978/0001-87</v>
      </c>
      <c r="F1697" s="99" t="str">
        <f>VLOOKUP(P1697,[1]Plan1!$B$2:$L$546,4,0)&amp;", "&amp;VLOOKUP(P1697,[1]Plan1!$B$2:$L$546,5,0)&amp;", "&amp;VLOOKUP(P1697,[1]Plan1!$B$2:$L$546,6,0)&amp;", "&amp;VLOOKUP(P1697,[1]Plan1!$B$2:$L$546,7,0)&amp;", "&amp;VLOOKUP(P1697,[1]Plan1!$B$2:$L$546,8,0)&amp;", "&amp;VLOOKUP(P1697,[1]Plan1!$B$2:$L$546,9,0)&amp;", CEP "&amp;VLOOKUP(P1697,[1]Plan1!$B$2:$L$546,10,0)&amp;", "&amp;VLOOKUP(P1697,[1]Plan1!$B$2:$L$546,11,0)</f>
        <v>AV PERNANBUCO , 1328 , SALA 202 E 206 , NAVEGANTES , PORTO ALEGRE, RS, CEP 90.240-001 , br</v>
      </c>
      <c r="G1697" s="92" t="s">
        <v>2654</v>
      </c>
      <c r="H1697" s="92" t="s">
        <v>1783</v>
      </c>
      <c r="I1697" s="101">
        <v>1805.63</v>
      </c>
      <c r="J1697" s="93"/>
      <c r="K1697" s="94">
        <v>42078</v>
      </c>
      <c r="L1697" s="39">
        <v>1344428</v>
      </c>
      <c r="P1697" s="78">
        <v>1821978000187</v>
      </c>
    </row>
    <row r="1698" spans="2:16" ht="13.5" customHeight="1" x14ac:dyDescent="0.2">
      <c r="B1698" s="100" t="s">
        <v>30</v>
      </c>
      <c r="C1698" s="92" t="s">
        <v>276</v>
      </c>
      <c r="D1698" s="78">
        <v>1821978000187</v>
      </c>
      <c r="E1698" s="92" t="str">
        <f t="shared" si="26"/>
        <v>01.821.978/0001-87</v>
      </c>
      <c r="F1698" s="99" t="str">
        <f>VLOOKUP(P1698,[1]Plan1!$B$2:$L$546,4,0)&amp;", "&amp;VLOOKUP(P1698,[1]Plan1!$B$2:$L$546,5,0)&amp;", "&amp;VLOOKUP(P1698,[1]Plan1!$B$2:$L$546,6,0)&amp;", "&amp;VLOOKUP(P1698,[1]Plan1!$B$2:$L$546,7,0)&amp;", "&amp;VLOOKUP(P1698,[1]Plan1!$B$2:$L$546,8,0)&amp;", "&amp;VLOOKUP(P1698,[1]Plan1!$B$2:$L$546,9,0)&amp;", CEP "&amp;VLOOKUP(P1698,[1]Plan1!$B$2:$L$546,10,0)&amp;", "&amp;VLOOKUP(P1698,[1]Plan1!$B$2:$L$546,11,0)</f>
        <v>AV PERNANBUCO , 1328 , SALA 202 E 206 , NAVEGANTES , PORTO ALEGRE, RS, CEP 90.240-001 , br</v>
      </c>
      <c r="G1698" s="92" t="s">
        <v>2655</v>
      </c>
      <c r="H1698" s="92" t="s">
        <v>2124</v>
      </c>
      <c r="I1698" s="101">
        <v>1847.75</v>
      </c>
      <c r="J1698" s="93"/>
      <c r="K1698" s="94">
        <v>42109</v>
      </c>
      <c r="L1698" s="39">
        <v>1350996</v>
      </c>
      <c r="P1698" s="78">
        <v>1821978000187</v>
      </c>
    </row>
    <row r="1699" spans="2:16" ht="13.5" customHeight="1" x14ac:dyDescent="0.2">
      <c r="B1699" s="100" t="s">
        <v>30</v>
      </c>
      <c r="C1699" s="92" t="s">
        <v>277</v>
      </c>
      <c r="D1699" s="78">
        <v>18866860000178</v>
      </c>
      <c r="E1699" s="92" t="str">
        <f t="shared" si="26"/>
        <v>18.866.860/0001-78</v>
      </c>
      <c r="F1699" s="99" t="str">
        <f>VLOOKUP(P1699,[1]Plan1!$B$2:$L$546,4,0)&amp;", "&amp;VLOOKUP(P1699,[1]Plan1!$B$2:$L$546,5,0)&amp;", "&amp;VLOOKUP(P1699,[1]Plan1!$B$2:$L$546,6,0)&amp;", "&amp;VLOOKUP(P1699,[1]Plan1!$B$2:$L$546,7,0)&amp;", "&amp;VLOOKUP(P1699,[1]Plan1!$B$2:$L$546,8,0)&amp;", "&amp;VLOOKUP(P1699,[1]Plan1!$B$2:$L$546,9,0)&amp;", CEP "&amp;VLOOKUP(P1699,[1]Plan1!$B$2:$L$546,10,0)&amp;", "&amp;VLOOKUP(P1699,[1]Plan1!$B$2:$L$546,11,0)</f>
        <v>R EDU CHAVES , 657, , MORADA DO VALE II , GRAVATAI , RS, CEP 94.120-380 , BR</v>
      </c>
      <c r="G1699" s="92" t="s">
        <v>2655</v>
      </c>
      <c r="H1699" s="92" t="s">
        <v>2125</v>
      </c>
      <c r="I1699" s="101">
        <v>3332.48</v>
      </c>
      <c r="J1699" s="93"/>
      <c r="K1699" s="94">
        <v>42002</v>
      </c>
      <c r="L1699" s="39">
        <v>1298065</v>
      </c>
      <c r="P1699" s="78">
        <v>18866860000178</v>
      </c>
    </row>
    <row r="1700" spans="2:16" ht="13.5" customHeight="1" x14ac:dyDescent="0.2">
      <c r="B1700" s="100" t="s">
        <v>30</v>
      </c>
      <c r="C1700" s="92" t="s">
        <v>277</v>
      </c>
      <c r="D1700" s="78">
        <v>18866860000178</v>
      </c>
      <c r="E1700" s="92" t="str">
        <f t="shared" si="26"/>
        <v>18.866.860/0001-78</v>
      </c>
      <c r="F1700" s="99" t="str">
        <f>VLOOKUP(P1700,[1]Plan1!$B$2:$L$546,4,0)&amp;", "&amp;VLOOKUP(P1700,[1]Plan1!$B$2:$L$546,5,0)&amp;", "&amp;VLOOKUP(P1700,[1]Plan1!$B$2:$L$546,6,0)&amp;", "&amp;VLOOKUP(P1700,[1]Plan1!$B$2:$L$546,7,0)&amp;", "&amp;VLOOKUP(P1700,[1]Plan1!$B$2:$L$546,8,0)&amp;", "&amp;VLOOKUP(P1700,[1]Plan1!$B$2:$L$546,9,0)&amp;", CEP "&amp;VLOOKUP(P1700,[1]Plan1!$B$2:$L$546,10,0)&amp;", "&amp;VLOOKUP(P1700,[1]Plan1!$B$2:$L$546,11,0)</f>
        <v>R EDU CHAVES , 657, , MORADA DO VALE II , GRAVATAI , RS, CEP 94.120-380 , BR</v>
      </c>
      <c r="G1700" s="92" t="s">
        <v>2655</v>
      </c>
      <c r="H1700" s="92" t="s">
        <v>2126</v>
      </c>
      <c r="I1700" s="101">
        <v>2942.54</v>
      </c>
      <c r="J1700" s="93"/>
      <c r="K1700" s="94">
        <v>42002</v>
      </c>
      <c r="L1700" s="39">
        <v>1298067</v>
      </c>
      <c r="P1700" s="78">
        <v>18866860000178</v>
      </c>
    </row>
    <row r="1701" spans="2:16" ht="13.5" customHeight="1" x14ac:dyDescent="0.2">
      <c r="B1701" s="100" t="s">
        <v>30</v>
      </c>
      <c r="C1701" s="92" t="s">
        <v>277</v>
      </c>
      <c r="D1701" s="78">
        <v>18866860000178</v>
      </c>
      <c r="E1701" s="92" t="str">
        <f t="shared" si="26"/>
        <v>18.866.860/0001-78</v>
      </c>
      <c r="F1701" s="99" t="str">
        <f>VLOOKUP(P1701,[1]Plan1!$B$2:$L$546,4,0)&amp;", "&amp;VLOOKUP(P1701,[1]Plan1!$B$2:$L$546,5,0)&amp;", "&amp;VLOOKUP(P1701,[1]Plan1!$B$2:$L$546,6,0)&amp;", "&amp;VLOOKUP(P1701,[1]Plan1!$B$2:$L$546,7,0)&amp;", "&amp;VLOOKUP(P1701,[1]Plan1!$B$2:$L$546,8,0)&amp;", "&amp;VLOOKUP(P1701,[1]Plan1!$B$2:$L$546,9,0)&amp;", CEP "&amp;VLOOKUP(P1701,[1]Plan1!$B$2:$L$546,10,0)&amp;", "&amp;VLOOKUP(P1701,[1]Plan1!$B$2:$L$546,11,0)</f>
        <v>R EDU CHAVES , 657, , MORADA DO VALE II , GRAVATAI , RS, CEP 94.120-380 , BR</v>
      </c>
      <c r="G1701" s="92" t="s">
        <v>2655</v>
      </c>
      <c r="H1701" s="92" t="s">
        <v>2127</v>
      </c>
      <c r="I1701" s="101">
        <v>715</v>
      </c>
      <c r="J1701" s="93"/>
      <c r="K1701" s="94">
        <v>42002</v>
      </c>
      <c r="L1701" s="39">
        <v>1298066</v>
      </c>
      <c r="P1701" s="78">
        <v>18866860000178</v>
      </c>
    </row>
    <row r="1702" spans="2:16" ht="13.5" customHeight="1" x14ac:dyDescent="0.2">
      <c r="B1702" s="100" t="s">
        <v>30</v>
      </c>
      <c r="C1702" s="92" t="s">
        <v>277</v>
      </c>
      <c r="D1702" s="78">
        <v>18866860000178</v>
      </c>
      <c r="E1702" s="92" t="str">
        <f t="shared" si="26"/>
        <v>18.866.860/0001-78</v>
      </c>
      <c r="F1702" s="99" t="str">
        <f>VLOOKUP(P1702,[1]Plan1!$B$2:$L$546,4,0)&amp;", "&amp;VLOOKUP(P1702,[1]Plan1!$B$2:$L$546,5,0)&amp;", "&amp;VLOOKUP(P1702,[1]Plan1!$B$2:$L$546,6,0)&amp;", "&amp;VLOOKUP(P1702,[1]Plan1!$B$2:$L$546,7,0)&amp;", "&amp;VLOOKUP(P1702,[1]Plan1!$B$2:$L$546,8,0)&amp;", "&amp;VLOOKUP(P1702,[1]Plan1!$B$2:$L$546,9,0)&amp;", CEP "&amp;VLOOKUP(P1702,[1]Plan1!$B$2:$L$546,10,0)&amp;", "&amp;VLOOKUP(P1702,[1]Plan1!$B$2:$L$546,11,0)</f>
        <v>R EDU CHAVES , 657, , MORADA DO VALE II , GRAVATAI , RS, CEP 94.120-380 , BR</v>
      </c>
      <c r="G1702" s="92" t="s">
        <v>2655</v>
      </c>
      <c r="H1702" s="92" t="s">
        <v>2128</v>
      </c>
      <c r="I1702" s="101">
        <v>1366</v>
      </c>
      <c r="J1702" s="93"/>
      <c r="K1702" s="94">
        <v>42010</v>
      </c>
      <c r="L1702" s="39">
        <v>1300106</v>
      </c>
      <c r="P1702" s="78">
        <v>18866860000178</v>
      </c>
    </row>
    <row r="1703" spans="2:16" ht="13.5" customHeight="1" x14ac:dyDescent="0.2">
      <c r="B1703" s="100" t="s">
        <v>30</v>
      </c>
      <c r="C1703" s="92" t="s">
        <v>277</v>
      </c>
      <c r="D1703" s="78">
        <v>18866860000178</v>
      </c>
      <c r="E1703" s="92" t="str">
        <f t="shared" si="26"/>
        <v>18.866.860/0001-78</v>
      </c>
      <c r="F1703" s="99" t="str">
        <f>VLOOKUP(P1703,[1]Plan1!$B$2:$L$546,4,0)&amp;", "&amp;VLOOKUP(P1703,[1]Plan1!$B$2:$L$546,5,0)&amp;", "&amp;VLOOKUP(P1703,[1]Plan1!$B$2:$L$546,6,0)&amp;", "&amp;VLOOKUP(P1703,[1]Plan1!$B$2:$L$546,7,0)&amp;", "&amp;VLOOKUP(P1703,[1]Plan1!$B$2:$L$546,8,0)&amp;", "&amp;VLOOKUP(P1703,[1]Plan1!$B$2:$L$546,9,0)&amp;", CEP "&amp;VLOOKUP(P1703,[1]Plan1!$B$2:$L$546,10,0)&amp;", "&amp;VLOOKUP(P1703,[1]Plan1!$B$2:$L$546,11,0)</f>
        <v>R EDU CHAVES , 657, , MORADA DO VALE II , GRAVATAI , RS, CEP 94.120-380 , BR</v>
      </c>
      <c r="G1703" s="92" t="s">
        <v>2655</v>
      </c>
      <c r="H1703" s="92" t="s">
        <v>2129</v>
      </c>
      <c r="I1703" s="101">
        <v>1366</v>
      </c>
      <c r="J1703" s="93"/>
      <c r="K1703" s="94">
        <v>42060</v>
      </c>
      <c r="L1703" s="39">
        <v>1300106</v>
      </c>
      <c r="P1703" s="78">
        <v>18866860000178</v>
      </c>
    </row>
    <row r="1704" spans="2:16" ht="13.5" customHeight="1" x14ac:dyDescent="0.2">
      <c r="B1704" s="100" t="s">
        <v>30</v>
      </c>
      <c r="C1704" s="92" t="s">
        <v>277</v>
      </c>
      <c r="D1704" s="78">
        <v>18866860000178</v>
      </c>
      <c r="E1704" s="92" t="str">
        <f t="shared" si="26"/>
        <v>18.866.860/0001-78</v>
      </c>
      <c r="F1704" s="99" t="str">
        <f>VLOOKUP(P1704,[1]Plan1!$B$2:$L$546,4,0)&amp;", "&amp;VLOOKUP(P1704,[1]Plan1!$B$2:$L$546,5,0)&amp;", "&amp;VLOOKUP(P1704,[1]Plan1!$B$2:$L$546,6,0)&amp;", "&amp;VLOOKUP(P1704,[1]Plan1!$B$2:$L$546,7,0)&amp;", "&amp;VLOOKUP(P1704,[1]Plan1!$B$2:$L$546,8,0)&amp;", "&amp;VLOOKUP(P1704,[1]Plan1!$B$2:$L$546,9,0)&amp;", CEP "&amp;VLOOKUP(P1704,[1]Plan1!$B$2:$L$546,10,0)&amp;", "&amp;VLOOKUP(P1704,[1]Plan1!$B$2:$L$546,11,0)</f>
        <v>R EDU CHAVES , 657, , MORADA DO VALE II , GRAVATAI , RS, CEP 94.120-380 , BR</v>
      </c>
      <c r="G1704" s="92" t="s">
        <v>2655</v>
      </c>
      <c r="H1704" s="92" t="s">
        <v>2130</v>
      </c>
      <c r="I1704" s="101">
        <v>1430</v>
      </c>
      <c r="J1704" s="93"/>
      <c r="K1704" s="94">
        <v>41991</v>
      </c>
      <c r="L1704" s="39">
        <v>1300107</v>
      </c>
      <c r="P1704" s="78">
        <v>18866860000178</v>
      </c>
    </row>
    <row r="1705" spans="2:16" ht="13.5" customHeight="1" x14ac:dyDescent="0.2">
      <c r="B1705" s="100" t="s">
        <v>30</v>
      </c>
      <c r="C1705" s="92" t="s">
        <v>277</v>
      </c>
      <c r="D1705" s="78">
        <v>18866860000178</v>
      </c>
      <c r="E1705" s="92" t="str">
        <f t="shared" si="26"/>
        <v>18.866.860/0001-78</v>
      </c>
      <c r="F1705" s="99" t="str">
        <f>VLOOKUP(P1705,[1]Plan1!$B$2:$L$546,4,0)&amp;", "&amp;VLOOKUP(P1705,[1]Plan1!$B$2:$L$546,5,0)&amp;", "&amp;VLOOKUP(P1705,[1]Plan1!$B$2:$L$546,6,0)&amp;", "&amp;VLOOKUP(P1705,[1]Plan1!$B$2:$L$546,7,0)&amp;", "&amp;VLOOKUP(P1705,[1]Plan1!$B$2:$L$546,8,0)&amp;", "&amp;VLOOKUP(P1705,[1]Plan1!$B$2:$L$546,9,0)&amp;", CEP "&amp;VLOOKUP(P1705,[1]Plan1!$B$2:$L$546,10,0)&amp;", "&amp;VLOOKUP(P1705,[1]Plan1!$B$2:$L$546,11,0)</f>
        <v>R EDU CHAVES , 657, , MORADA DO VALE II , GRAVATAI , RS, CEP 94.120-380 , BR</v>
      </c>
      <c r="G1705" s="92" t="s">
        <v>2655</v>
      </c>
      <c r="H1705" s="92" t="s">
        <v>2131</v>
      </c>
      <c r="I1705" s="101">
        <v>1430</v>
      </c>
      <c r="J1705" s="93"/>
      <c r="K1705" s="94">
        <v>42060</v>
      </c>
      <c r="L1705" s="39">
        <v>1300107</v>
      </c>
      <c r="P1705" s="78">
        <v>18866860000178</v>
      </c>
    </row>
    <row r="1706" spans="2:16" ht="13.5" customHeight="1" x14ac:dyDescent="0.2">
      <c r="B1706" s="100" t="s">
        <v>30</v>
      </c>
      <c r="C1706" s="92" t="s">
        <v>277</v>
      </c>
      <c r="D1706" s="78">
        <v>18866860000178</v>
      </c>
      <c r="E1706" s="92" t="str">
        <f t="shared" si="26"/>
        <v>18.866.860/0001-78</v>
      </c>
      <c r="F1706" s="99" t="str">
        <f>VLOOKUP(P1706,[1]Plan1!$B$2:$L$546,4,0)&amp;", "&amp;VLOOKUP(P1706,[1]Plan1!$B$2:$L$546,5,0)&amp;", "&amp;VLOOKUP(P1706,[1]Plan1!$B$2:$L$546,6,0)&amp;", "&amp;VLOOKUP(P1706,[1]Plan1!$B$2:$L$546,7,0)&amp;", "&amp;VLOOKUP(P1706,[1]Plan1!$B$2:$L$546,8,0)&amp;", "&amp;VLOOKUP(P1706,[1]Plan1!$B$2:$L$546,9,0)&amp;", CEP "&amp;VLOOKUP(P1706,[1]Plan1!$B$2:$L$546,10,0)&amp;", "&amp;VLOOKUP(P1706,[1]Plan1!$B$2:$L$546,11,0)</f>
        <v>R EDU CHAVES , 657, , MORADA DO VALE II , GRAVATAI , RS, CEP 94.120-380 , BR</v>
      </c>
      <c r="G1706" s="92" t="s">
        <v>2655</v>
      </c>
      <c r="H1706" s="92" t="s">
        <v>2132</v>
      </c>
      <c r="I1706" s="101">
        <v>1677.6</v>
      </c>
      <c r="J1706" s="93"/>
      <c r="K1706" s="94">
        <v>42011</v>
      </c>
      <c r="L1706" s="39">
        <v>1310543</v>
      </c>
      <c r="P1706" s="78">
        <v>18866860000178</v>
      </c>
    </row>
    <row r="1707" spans="2:16" ht="13.5" customHeight="1" x14ac:dyDescent="0.2">
      <c r="B1707" s="100" t="s">
        <v>30</v>
      </c>
      <c r="C1707" s="92" t="s">
        <v>277</v>
      </c>
      <c r="D1707" s="78">
        <v>18866860000178</v>
      </c>
      <c r="E1707" s="92" t="str">
        <f t="shared" si="26"/>
        <v>18.866.860/0001-78</v>
      </c>
      <c r="F1707" s="99" t="str">
        <f>VLOOKUP(P1707,[1]Plan1!$B$2:$L$546,4,0)&amp;", "&amp;VLOOKUP(P1707,[1]Plan1!$B$2:$L$546,5,0)&amp;", "&amp;VLOOKUP(P1707,[1]Plan1!$B$2:$L$546,6,0)&amp;", "&amp;VLOOKUP(P1707,[1]Plan1!$B$2:$L$546,7,0)&amp;", "&amp;VLOOKUP(P1707,[1]Plan1!$B$2:$L$546,8,0)&amp;", "&amp;VLOOKUP(P1707,[1]Plan1!$B$2:$L$546,9,0)&amp;", CEP "&amp;VLOOKUP(P1707,[1]Plan1!$B$2:$L$546,10,0)&amp;", "&amp;VLOOKUP(P1707,[1]Plan1!$B$2:$L$546,11,0)</f>
        <v>R EDU CHAVES , 657, , MORADA DO VALE II , GRAVATAI , RS, CEP 94.120-380 , BR</v>
      </c>
      <c r="G1707" s="92" t="s">
        <v>2655</v>
      </c>
      <c r="H1707" s="92" t="s">
        <v>2133</v>
      </c>
      <c r="I1707" s="101">
        <v>1677.6</v>
      </c>
      <c r="J1707" s="93"/>
      <c r="K1707" s="94">
        <v>42060</v>
      </c>
      <c r="L1707" s="39">
        <v>1310543</v>
      </c>
      <c r="P1707" s="78">
        <v>18866860000178</v>
      </c>
    </row>
    <row r="1708" spans="2:16" ht="13.5" customHeight="1" x14ac:dyDescent="0.2">
      <c r="B1708" s="100" t="s">
        <v>30</v>
      </c>
      <c r="C1708" s="92" t="s">
        <v>277</v>
      </c>
      <c r="D1708" s="78">
        <v>18866860000178</v>
      </c>
      <c r="E1708" s="92" t="str">
        <f t="shared" si="26"/>
        <v>18.866.860/0001-78</v>
      </c>
      <c r="F1708" s="99" t="str">
        <f>VLOOKUP(P1708,[1]Plan1!$B$2:$L$546,4,0)&amp;", "&amp;VLOOKUP(P1708,[1]Plan1!$B$2:$L$546,5,0)&amp;", "&amp;VLOOKUP(P1708,[1]Plan1!$B$2:$L$546,6,0)&amp;", "&amp;VLOOKUP(P1708,[1]Plan1!$B$2:$L$546,7,0)&amp;", "&amp;VLOOKUP(P1708,[1]Plan1!$B$2:$L$546,8,0)&amp;", "&amp;VLOOKUP(P1708,[1]Plan1!$B$2:$L$546,9,0)&amp;", CEP "&amp;VLOOKUP(P1708,[1]Plan1!$B$2:$L$546,10,0)&amp;", "&amp;VLOOKUP(P1708,[1]Plan1!$B$2:$L$546,11,0)</f>
        <v>R EDU CHAVES , 657, , MORADA DO VALE II , GRAVATAI , RS, CEP 94.120-380 , BR</v>
      </c>
      <c r="G1708" s="92" t="s">
        <v>2655</v>
      </c>
      <c r="H1708" s="92" t="s">
        <v>2134</v>
      </c>
      <c r="I1708" s="101">
        <v>1489.6</v>
      </c>
      <c r="J1708" s="93"/>
      <c r="K1708" s="94">
        <v>41988</v>
      </c>
      <c r="L1708" s="39">
        <v>1314204</v>
      </c>
      <c r="P1708" s="78">
        <v>18866860000178</v>
      </c>
    </row>
    <row r="1709" spans="2:16" ht="13.5" customHeight="1" x14ac:dyDescent="0.2">
      <c r="B1709" s="100" t="s">
        <v>30</v>
      </c>
      <c r="C1709" s="92" t="s">
        <v>278</v>
      </c>
      <c r="D1709" s="78">
        <v>93923761000104</v>
      </c>
      <c r="E1709" s="92" t="str">
        <f t="shared" si="26"/>
        <v>93.923.761/0001-04</v>
      </c>
      <c r="F1709" s="99" t="str">
        <f>VLOOKUP(P1709,[1]Plan1!$B$2:$L$546,4,0)&amp;", "&amp;VLOOKUP(P1709,[1]Plan1!$B$2:$L$546,5,0)&amp;", "&amp;VLOOKUP(P1709,[1]Plan1!$B$2:$L$546,6,0)&amp;", "&amp;VLOOKUP(P1709,[1]Plan1!$B$2:$L$546,7,0)&amp;", "&amp;VLOOKUP(P1709,[1]Plan1!$B$2:$L$546,8,0)&amp;", "&amp;VLOOKUP(P1709,[1]Plan1!$B$2:$L$546,9,0)&amp;", CEP "&amp;VLOOKUP(P1709,[1]Plan1!$B$2:$L$546,10,0)&amp;", "&amp;VLOOKUP(P1709,[1]Plan1!$B$2:$L$546,11,0)</f>
        <v>AV MARTINS BASTOS , 1050, FRENTE, SARANDI, PORTO ALEGRE, RS, CEP 91.120-420 , BR</v>
      </c>
      <c r="G1709" s="92" t="s">
        <v>2655</v>
      </c>
      <c r="H1709" s="92" t="s">
        <v>2135</v>
      </c>
      <c r="I1709" s="101">
        <v>389.5</v>
      </c>
      <c r="J1709" s="93"/>
      <c r="K1709" s="94">
        <v>41942</v>
      </c>
      <c r="L1709" s="39">
        <v>1297981</v>
      </c>
      <c r="P1709" s="78">
        <v>93923761000104</v>
      </c>
    </row>
    <row r="1710" spans="2:16" ht="13.5" customHeight="1" x14ac:dyDescent="0.2">
      <c r="B1710" s="100" t="s">
        <v>30</v>
      </c>
      <c r="C1710" s="92" t="s">
        <v>279</v>
      </c>
      <c r="D1710" s="78">
        <v>72381189000110</v>
      </c>
      <c r="E1710" s="92" t="str">
        <f t="shared" si="26"/>
        <v>72.381.189/0001-10</v>
      </c>
      <c r="F1710" s="99" t="str">
        <f>VLOOKUP(P1710,[1]Plan1!$B$2:$L$546,4,0)&amp;", "&amp;VLOOKUP(P1710,[1]Plan1!$B$2:$L$546,5,0)&amp;", "&amp;VLOOKUP(P1710,[1]Plan1!$B$2:$L$546,6,0)&amp;", "&amp;VLOOKUP(P1710,[1]Plan1!$B$2:$L$546,7,0)&amp;", "&amp;VLOOKUP(P1710,[1]Plan1!$B$2:$L$546,8,0)&amp;", "&amp;VLOOKUP(P1710,[1]Plan1!$B$2:$L$546,9,0)&amp;", CEP "&amp;VLOOKUP(P1710,[1]Plan1!$B$2:$L$546,10,0)&amp;", "&amp;VLOOKUP(P1710,[1]Plan1!$B$2:$L$546,11,0)</f>
        <v>, , , , , , CEP , BR</v>
      </c>
      <c r="G1710" s="92" t="s">
        <v>2655</v>
      </c>
      <c r="H1710" s="92" t="s">
        <v>2136</v>
      </c>
      <c r="I1710" s="101">
        <v>19.989999999999998</v>
      </c>
      <c r="J1710" s="93"/>
      <c r="K1710" s="94">
        <v>41972</v>
      </c>
      <c r="L1710" s="39">
        <v>1320624</v>
      </c>
      <c r="P1710" s="78">
        <v>72381189000110</v>
      </c>
    </row>
    <row r="1711" spans="2:16" ht="13.5" customHeight="1" x14ac:dyDescent="0.2">
      <c r="B1711" s="100" t="s">
        <v>30</v>
      </c>
      <c r="C1711" s="92" t="s">
        <v>279</v>
      </c>
      <c r="D1711" s="78">
        <v>72381189000625</v>
      </c>
      <c r="E1711" s="92" t="str">
        <f t="shared" si="26"/>
        <v>72.381.189/0006-25</v>
      </c>
      <c r="F1711" s="99" t="str">
        <f>VLOOKUP(P1711,[1]Plan1!$B$2:$L$546,4,0)&amp;", "&amp;VLOOKUP(P1711,[1]Plan1!$B$2:$L$546,5,0)&amp;", "&amp;VLOOKUP(P1711,[1]Plan1!$B$2:$L$546,6,0)&amp;", "&amp;VLOOKUP(P1711,[1]Plan1!$B$2:$L$546,7,0)&amp;", "&amp;VLOOKUP(P1711,[1]Plan1!$B$2:$L$546,8,0)&amp;", "&amp;VLOOKUP(P1711,[1]Plan1!$B$2:$L$546,9,0)&amp;", CEP "&amp;VLOOKUP(P1711,[1]Plan1!$B$2:$L$546,10,0)&amp;", "&amp;VLOOKUP(P1711,[1]Plan1!$B$2:$L$546,11,0)</f>
        <v>AV DA EMANCIPACAO, 5000, , PARQUE DOS PINHEIROS , HORTOLANDIA, SP, CEP 13.184-654 , BR</v>
      </c>
      <c r="G1711" s="92" t="s">
        <v>2655</v>
      </c>
      <c r="H1711" s="92" t="s">
        <v>2137</v>
      </c>
      <c r="I1711" s="101">
        <v>1711.01</v>
      </c>
      <c r="J1711" s="93"/>
      <c r="K1711" s="94">
        <v>41972</v>
      </c>
      <c r="L1711" s="39">
        <v>1301450</v>
      </c>
      <c r="P1711" s="78">
        <v>72381189000625</v>
      </c>
    </row>
    <row r="1712" spans="2:16" ht="13.5" customHeight="1" x14ac:dyDescent="0.2">
      <c r="B1712" s="100" t="s">
        <v>30</v>
      </c>
      <c r="C1712" s="92" t="s">
        <v>280</v>
      </c>
      <c r="D1712" s="78">
        <v>7473735000181</v>
      </c>
      <c r="E1712" s="92" t="str">
        <f t="shared" si="26"/>
        <v>07.473.735/0001-81</v>
      </c>
      <c r="F1712" s="99" t="str">
        <f>VLOOKUP(P1712,[1]Plan1!$B$2:$L$546,4,0)&amp;", "&amp;VLOOKUP(P1712,[1]Plan1!$B$2:$L$546,5,0)&amp;", "&amp;VLOOKUP(P1712,[1]Plan1!$B$2:$L$546,6,0)&amp;", "&amp;VLOOKUP(P1712,[1]Plan1!$B$2:$L$546,7,0)&amp;", "&amp;VLOOKUP(P1712,[1]Plan1!$B$2:$L$546,8,0)&amp;", "&amp;VLOOKUP(P1712,[1]Plan1!$B$2:$L$546,9,0)&amp;", CEP "&amp;VLOOKUP(P1712,[1]Plan1!$B$2:$L$546,10,0)&amp;", "&amp;VLOOKUP(P1712,[1]Plan1!$B$2:$L$546,11,0)</f>
        <v>AV 25 DE JULHO , 3330, B , SAO CRISTOVAO , FLORES DA CUNHA , RS, CEP 95.270-000 , BR</v>
      </c>
      <c r="G1712" s="92" t="s">
        <v>2655</v>
      </c>
      <c r="H1712" s="92" t="s">
        <v>2138</v>
      </c>
      <c r="I1712" s="101">
        <v>1209.47</v>
      </c>
      <c r="J1712" s="93"/>
      <c r="K1712" s="94">
        <v>41993</v>
      </c>
      <c r="L1712" s="39">
        <v>1324257</v>
      </c>
      <c r="P1712" s="78">
        <v>7473735000181</v>
      </c>
    </row>
    <row r="1713" spans="2:16" ht="13.5" customHeight="1" x14ac:dyDescent="0.2">
      <c r="B1713" s="100" t="s">
        <v>30</v>
      </c>
      <c r="C1713" s="92" t="s">
        <v>280</v>
      </c>
      <c r="D1713" s="78">
        <v>7473735000181</v>
      </c>
      <c r="E1713" s="92" t="str">
        <f t="shared" si="26"/>
        <v>07.473.735/0001-81</v>
      </c>
      <c r="F1713" s="99" t="str">
        <f>VLOOKUP(P1713,[1]Plan1!$B$2:$L$546,4,0)&amp;", "&amp;VLOOKUP(P1713,[1]Plan1!$B$2:$L$546,5,0)&amp;", "&amp;VLOOKUP(P1713,[1]Plan1!$B$2:$L$546,6,0)&amp;", "&amp;VLOOKUP(P1713,[1]Plan1!$B$2:$L$546,7,0)&amp;", "&amp;VLOOKUP(P1713,[1]Plan1!$B$2:$L$546,8,0)&amp;", "&amp;VLOOKUP(P1713,[1]Plan1!$B$2:$L$546,9,0)&amp;", CEP "&amp;VLOOKUP(P1713,[1]Plan1!$B$2:$L$546,10,0)&amp;", "&amp;VLOOKUP(P1713,[1]Plan1!$B$2:$L$546,11,0)</f>
        <v>AV 25 DE JULHO , 3330, B , SAO CRISTOVAO , FLORES DA CUNHA , RS, CEP 95.270-000 , BR</v>
      </c>
      <c r="G1713" s="92" t="s">
        <v>2655</v>
      </c>
      <c r="H1713" s="92" t="s">
        <v>2139</v>
      </c>
      <c r="I1713" s="101">
        <v>1569.54</v>
      </c>
      <c r="J1713" s="93"/>
      <c r="K1713" s="94">
        <v>42060</v>
      </c>
      <c r="L1713" s="39">
        <v>1332735</v>
      </c>
      <c r="P1713" s="78">
        <v>7473735000181</v>
      </c>
    </row>
    <row r="1714" spans="2:16" ht="13.5" customHeight="1" x14ac:dyDescent="0.2">
      <c r="B1714" s="100" t="s">
        <v>30</v>
      </c>
      <c r="C1714" s="92" t="s">
        <v>281</v>
      </c>
      <c r="D1714" s="78">
        <v>7473735007356</v>
      </c>
      <c r="E1714" s="92" t="str">
        <f t="shared" si="26"/>
        <v>07.473.735/0073-56</v>
      </c>
      <c r="F1714" s="99" t="str">
        <f>VLOOKUP(P1714,[1]Plan1!$B$2:$L$546,4,0)&amp;", "&amp;VLOOKUP(P1714,[1]Plan1!$B$2:$L$546,5,0)&amp;", "&amp;VLOOKUP(P1714,[1]Plan1!$B$2:$L$546,6,0)&amp;", "&amp;VLOOKUP(P1714,[1]Plan1!$B$2:$L$546,7,0)&amp;", "&amp;VLOOKUP(P1714,[1]Plan1!$B$2:$L$546,8,0)&amp;", "&amp;VLOOKUP(P1714,[1]Plan1!$B$2:$L$546,9,0)&amp;", CEP "&amp;VLOOKUP(P1714,[1]Plan1!$B$2:$L$546,10,0)&amp;", "&amp;VLOOKUP(P1714,[1]Plan1!$B$2:$L$546,11,0)</f>
        <v>ROD BR 101 , 4850-A, KM 116,8 , SALSEIROS , ITAJAI , SC, CEP 88.317-000 , BR</v>
      </c>
      <c r="G1714" s="92" t="s">
        <v>2655</v>
      </c>
      <c r="H1714" s="92" t="s">
        <v>1953</v>
      </c>
      <c r="I1714" s="101">
        <v>873.24</v>
      </c>
      <c r="J1714" s="93"/>
      <c r="K1714" s="94">
        <v>41993</v>
      </c>
      <c r="L1714" s="39">
        <v>1324256</v>
      </c>
      <c r="P1714" s="78">
        <v>7473735007356</v>
      </c>
    </row>
    <row r="1715" spans="2:16" ht="13.5" customHeight="1" x14ac:dyDescent="0.2">
      <c r="B1715" s="100" t="s">
        <v>30</v>
      </c>
      <c r="C1715" s="92" t="s">
        <v>282</v>
      </c>
      <c r="D1715" s="78">
        <v>9931104953</v>
      </c>
      <c r="E1715" s="92" t="str">
        <f t="shared" si="26"/>
        <v>00.009.931/1049-53</v>
      </c>
      <c r="F1715" s="99" t="str">
        <f>VLOOKUP(P1715,[1]Plan1!$B$2:$L$546,4,0)&amp;", "&amp;VLOOKUP(P1715,[1]Plan1!$B$2:$L$546,5,0)&amp;", "&amp;VLOOKUP(P1715,[1]Plan1!$B$2:$L$546,6,0)&amp;", "&amp;VLOOKUP(P1715,[1]Plan1!$B$2:$L$546,7,0)&amp;", "&amp;VLOOKUP(P1715,[1]Plan1!$B$2:$L$546,8,0)&amp;", "&amp;VLOOKUP(P1715,[1]Plan1!$B$2:$L$546,9,0)&amp;", CEP "&amp;VLOOKUP(P1715,[1]Plan1!$B$2:$L$546,10,0)&amp;", "&amp;VLOOKUP(P1715,[1]Plan1!$B$2:$L$546,11,0)</f>
        <v>RUA ANTONIO LUNARD, 294, , , XAXIM, , CEP 89.825-000, BR</v>
      </c>
      <c r="G1715" s="92" t="s">
        <v>2655</v>
      </c>
      <c r="H1715" s="92" t="s">
        <v>2140</v>
      </c>
      <c r="I1715" s="101">
        <v>3709</v>
      </c>
      <c r="J1715" s="93"/>
      <c r="K1715" s="94">
        <v>42104</v>
      </c>
      <c r="L1715" s="39">
        <v>1349605</v>
      </c>
      <c r="P1715" s="78">
        <v>9931104953</v>
      </c>
    </row>
    <row r="1716" spans="2:16" ht="13.5" customHeight="1" x14ac:dyDescent="0.2">
      <c r="B1716" s="100" t="s">
        <v>30</v>
      </c>
      <c r="C1716" s="92" t="s">
        <v>283</v>
      </c>
      <c r="D1716" s="78">
        <v>16713953000137</v>
      </c>
      <c r="E1716" s="92" t="str">
        <f t="shared" si="26"/>
        <v>16.713.953/0001-37</v>
      </c>
      <c r="F1716" s="99" t="str">
        <f>VLOOKUP(P1716,[1]Plan1!$B$2:$L$546,4,0)&amp;", "&amp;VLOOKUP(P1716,[1]Plan1!$B$2:$L$546,5,0)&amp;", "&amp;VLOOKUP(P1716,[1]Plan1!$B$2:$L$546,6,0)&amp;", "&amp;VLOOKUP(P1716,[1]Plan1!$B$2:$L$546,7,0)&amp;", "&amp;VLOOKUP(P1716,[1]Plan1!$B$2:$L$546,8,0)&amp;", "&amp;VLOOKUP(P1716,[1]Plan1!$B$2:$L$546,9,0)&amp;", CEP "&amp;VLOOKUP(P1716,[1]Plan1!$B$2:$L$546,10,0)&amp;", "&amp;VLOOKUP(P1716,[1]Plan1!$B$2:$L$546,11,0)</f>
        <v>, , , , , , CEP , BR</v>
      </c>
      <c r="G1716" s="92" t="s">
        <v>2655</v>
      </c>
      <c r="H1716" s="92" t="s">
        <v>2141</v>
      </c>
      <c r="I1716" s="101">
        <v>10000</v>
      </c>
      <c r="J1716" s="93"/>
      <c r="K1716" s="94">
        <v>41880</v>
      </c>
      <c r="L1716" s="39">
        <v>1271958</v>
      </c>
      <c r="P1716" s="78">
        <v>16713953000137</v>
      </c>
    </row>
    <row r="1717" spans="2:16" ht="13.5" customHeight="1" x14ac:dyDescent="0.2">
      <c r="B1717" s="100" t="s">
        <v>30</v>
      </c>
      <c r="C1717" s="92" t="s">
        <v>284</v>
      </c>
      <c r="D1717" s="78">
        <v>9429497000132</v>
      </c>
      <c r="E1717" s="92" t="str">
        <f t="shared" ref="E1717:E1780" si="27">IF(LEN(P1717),TEXT(P1717,"00"".""000"".""000""/""0000""-""00"),P1717)</f>
        <v>09.429.497/0001-32</v>
      </c>
      <c r="F1717" s="99" t="str">
        <f>VLOOKUP(P1717,[1]Plan1!$B$2:$L$546,4,0)&amp;", "&amp;VLOOKUP(P1717,[1]Plan1!$B$2:$L$546,5,0)&amp;", "&amp;VLOOKUP(P1717,[1]Plan1!$B$2:$L$546,6,0)&amp;", "&amp;VLOOKUP(P1717,[1]Plan1!$B$2:$L$546,7,0)&amp;", "&amp;VLOOKUP(P1717,[1]Plan1!$B$2:$L$546,8,0)&amp;", "&amp;VLOOKUP(P1717,[1]Plan1!$B$2:$L$546,9,0)&amp;", CEP "&amp;VLOOKUP(P1717,[1]Plan1!$B$2:$L$546,10,0)&amp;", "&amp;VLOOKUP(P1717,[1]Plan1!$B$2:$L$546,11,0)</f>
        <v>R DEZ DE NOVEMBRO , 1060 , , CENTRO , XAXIM, SC, CEP 89.825-000 , BR</v>
      </c>
      <c r="G1717" s="92" t="s">
        <v>2655</v>
      </c>
      <c r="H1717" s="92" t="s">
        <v>2142</v>
      </c>
      <c r="I1717" s="101">
        <v>110</v>
      </c>
      <c r="J1717" s="93"/>
      <c r="K1717" s="94">
        <v>41537</v>
      </c>
      <c r="L1717" s="39">
        <v>1149899</v>
      </c>
      <c r="P1717" s="78">
        <v>9429497000132</v>
      </c>
    </row>
    <row r="1718" spans="2:16" ht="13.5" customHeight="1" x14ac:dyDescent="0.2">
      <c r="B1718" s="100" t="s">
        <v>30</v>
      </c>
      <c r="C1718" s="92" t="s">
        <v>285</v>
      </c>
      <c r="D1718" s="78">
        <v>61695227000193</v>
      </c>
      <c r="E1718" s="92" t="str">
        <f t="shared" si="27"/>
        <v>61.695.227/0001-93</v>
      </c>
      <c r="F1718" s="99" t="str">
        <f>VLOOKUP(P1718,[1]Plan1!$B$2:$L$546,4,0)&amp;", "&amp;VLOOKUP(P1718,[1]Plan1!$B$2:$L$546,5,0)&amp;", "&amp;VLOOKUP(P1718,[1]Plan1!$B$2:$L$546,6,0)&amp;", "&amp;VLOOKUP(P1718,[1]Plan1!$B$2:$L$546,7,0)&amp;", "&amp;VLOOKUP(P1718,[1]Plan1!$B$2:$L$546,8,0)&amp;", "&amp;VLOOKUP(P1718,[1]Plan1!$B$2:$L$546,9,0)&amp;", CEP "&amp;VLOOKUP(P1718,[1]Plan1!$B$2:$L$546,10,0)&amp;", "&amp;VLOOKUP(P1718,[1]Plan1!$B$2:$L$546,11,0)</f>
        <v>AV DOUTOR MARCOS PENTEADO DE ULHOA RODRIGUES , 939, LOJA 1 E 2, TERREO ANDAR 1 AO 7, TORRE II , SITIO TAMBORE , BARUERI , SP, CEP 06.460-040 , BR</v>
      </c>
      <c r="G1718" s="92" t="s">
        <v>2655</v>
      </c>
      <c r="H1718" s="92" t="s">
        <v>2143</v>
      </c>
      <c r="I1718" s="101">
        <v>1145.3800000000001</v>
      </c>
      <c r="J1718" s="93"/>
      <c r="K1718" s="94">
        <v>42088</v>
      </c>
      <c r="L1718" s="39">
        <v>1045946</v>
      </c>
      <c r="P1718" s="78">
        <v>61695227000193</v>
      </c>
    </row>
    <row r="1719" spans="2:16" ht="13.5" customHeight="1" x14ac:dyDescent="0.2">
      <c r="B1719" s="100" t="s">
        <v>30</v>
      </c>
      <c r="C1719" s="92" t="s">
        <v>286</v>
      </c>
      <c r="D1719" s="78">
        <v>10893150000125</v>
      </c>
      <c r="E1719" s="92" t="str">
        <f t="shared" si="27"/>
        <v>10.893.150/0001-25</v>
      </c>
      <c r="F1719" s="99" t="str">
        <f>VLOOKUP(P1719,[1]Plan1!$B$2:$L$546,4,0)&amp;", "&amp;VLOOKUP(P1719,[1]Plan1!$B$2:$L$546,5,0)&amp;", "&amp;VLOOKUP(P1719,[1]Plan1!$B$2:$L$546,6,0)&amp;", "&amp;VLOOKUP(P1719,[1]Plan1!$B$2:$L$546,7,0)&amp;", "&amp;VLOOKUP(P1719,[1]Plan1!$B$2:$L$546,8,0)&amp;", "&amp;VLOOKUP(P1719,[1]Plan1!$B$2:$L$546,9,0)&amp;", CEP "&amp;VLOOKUP(P1719,[1]Plan1!$B$2:$L$546,10,0)&amp;", "&amp;VLOOKUP(P1719,[1]Plan1!$B$2:$L$546,11,0)</f>
        <v>AC BR 282 PLINIO ARLINDO DE NES , 1915, LETRA D SALA 03 , LIDER , CHAPECO , SC, CEP 89.805-297 , BR</v>
      </c>
      <c r="G1719" s="92" t="s">
        <v>2655</v>
      </c>
      <c r="H1719" s="92" t="s">
        <v>2144</v>
      </c>
      <c r="I1719" s="101">
        <v>300</v>
      </c>
      <c r="J1719" s="93"/>
      <c r="K1719" s="94">
        <v>42152</v>
      </c>
      <c r="L1719" s="39">
        <v>1356218</v>
      </c>
      <c r="P1719" s="78">
        <v>10893150000125</v>
      </c>
    </row>
    <row r="1720" spans="2:16" ht="13.5" customHeight="1" x14ac:dyDescent="0.2">
      <c r="B1720" s="100" t="s">
        <v>30</v>
      </c>
      <c r="C1720" s="92" t="s">
        <v>287</v>
      </c>
      <c r="D1720" s="78">
        <v>3816461000125</v>
      </c>
      <c r="E1720" s="92" t="str">
        <f t="shared" si="27"/>
        <v>03.816.461/0001-25</v>
      </c>
      <c r="F1720" s="99" t="str">
        <f>VLOOKUP(P1720,[1]Plan1!$B$2:$L$546,4,0)&amp;", "&amp;VLOOKUP(P1720,[1]Plan1!$B$2:$L$546,5,0)&amp;", "&amp;VLOOKUP(P1720,[1]Plan1!$B$2:$L$546,6,0)&amp;", "&amp;VLOOKUP(P1720,[1]Plan1!$B$2:$L$546,7,0)&amp;", "&amp;VLOOKUP(P1720,[1]Plan1!$B$2:$L$546,8,0)&amp;", "&amp;VLOOKUP(P1720,[1]Plan1!$B$2:$L$546,9,0)&amp;", CEP "&amp;VLOOKUP(P1720,[1]Plan1!$B$2:$L$546,10,0)&amp;", "&amp;VLOOKUP(P1720,[1]Plan1!$B$2:$L$546,11,0)</f>
        <v>AV FRANKLIN ROOSEVELT , 137, , CENTRO , RIO DE JANEIRO , RJ , CEP 20.021-120, BR</v>
      </c>
      <c r="G1720" s="92" t="s">
        <v>2655</v>
      </c>
      <c r="H1720" s="92" t="s">
        <v>2145</v>
      </c>
      <c r="I1720" s="101">
        <v>126.55</v>
      </c>
      <c r="J1720" s="93"/>
      <c r="K1720" s="94">
        <v>41730</v>
      </c>
      <c r="L1720" s="39">
        <v>1221009</v>
      </c>
      <c r="P1720" s="78">
        <v>3816461000125</v>
      </c>
    </row>
    <row r="1721" spans="2:16" ht="13.5" customHeight="1" x14ac:dyDescent="0.2">
      <c r="B1721" s="100" t="s">
        <v>30</v>
      </c>
      <c r="C1721" s="92" t="s">
        <v>287</v>
      </c>
      <c r="D1721" s="78">
        <v>3816461000125</v>
      </c>
      <c r="E1721" s="92" t="str">
        <f t="shared" si="27"/>
        <v>03.816.461/0001-25</v>
      </c>
      <c r="F1721" s="99" t="str">
        <f>VLOOKUP(P1721,[1]Plan1!$B$2:$L$546,4,0)&amp;", "&amp;VLOOKUP(P1721,[1]Plan1!$B$2:$L$546,5,0)&amp;", "&amp;VLOOKUP(P1721,[1]Plan1!$B$2:$L$546,6,0)&amp;", "&amp;VLOOKUP(P1721,[1]Plan1!$B$2:$L$546,7,0)&amp;", "&amp;VLOOKUP(P1721,[1]Plan1!$B$2:$L$546,8,0)&amp;", "&amp;VLOOKUP(P1721,[1]Plan1!$B$2:$L$546,9,0)&amp;", CEP "&amp;VLOOKUP(P1721,[1]Plan1!$B$2:$L$546,10,0)&amp;", "&amp;VLOOKUP(P1721,[1]Plan1!$B$2:$L$546,11,0)</f>
        <v>AV FRANKLIN ROOSEVELT , 137, , CENTRO , RIO DE JANEIRO , RJ , CEP 20.021-120, BR</v>
      </c>
      <c r="G1721" s="92" t="s">
        <v>2655</v>
      </c>
      <c r="H1721" s="92" t="s">
        <v>2146</v>
      </c>
      <c r="I1721" s="101">
        <v>125.75</v>
      </c>
      <c r="J1721" s="93"/>
      <c r="K1721" s="94">
        <v>41730</v>
      </c>
      <c r="L1721" s="39">
        <v>1221008</v>
      </c>
      <c r="P1721" s="78">
        <v>3816461000125</v>
      </c>
    </row>
    <row r="1722" spans="2:16" ht="13.5" customHeight="1" x14ac:dyDescent="0.2">
      <c r="B1722" s="100" t="s">
        <v>30</v>
      </c>
      <c r="C1722" s="92" t="s">
        <v>137</v>
      </c>
      <c r="D1722" s="78">
        <v>428307000198</v>
      </c>
      <c r="E1722" s="92" t="str">
        <f t="shared" si="27"/>
        <v>00.428.307/0001-98</v>
      </c>
      <c r="F1722" s="99" t="str">
        <f>VLOOKUP(P1722,[1]Plan1!$B$2:$L$546,4,0)&amp;", "&amp;VLOOKUP(P1722,[1]Plan1!$B$2:$L$546,5,0)&amp;", "&amp;VLOOKUP(P1722,[1]Plan1!$B$2:$L$546,6,0)&amp;", "&amp;VLOOKUP(P1722,[1]Plan1!$B$2:$L$546,7,0)&amp;", "&amp;VLOOKUP(P1722,[1]Plan1!$B$2:$L$546,8,0)&amp;", "&amp;VLOOKUP(P1722,[1]Plan1!$B$2:$L$546,9,0)&amp;", CEP "&amp;VLOOKUP(P1722,[1]Plan1!$B$2:$L$546,10,0)&amp;", "&amp;VLOOKUP(P1722,[1]Plan1!$B$2:$L$546,11,0)</f>
        <v>R PLINIO A. DE NES , 5040, E ACESSO 282, BELVEDERE, CHAPECO , SC , CEP 89.805-290, BR</v>
      </c>
      <c r="G1722" s="92" t="s">
        <v>2655</v>
      </c>
      <c r="H1722" s="92" t="s">
        <v>2147</v>
      </c>
      <c r="I1722" s="101">
        <v>21.59</v>
      </c>
      <c r="J1722" s="93"/>
      <c r="K1722" s="94">
        <v>41208</v>
      </c>
      <c r="L1722" s="39">
        <v>1001856</v>
      </c>
      <c r="P1722" s="78">
        <v>428307000198</v>
      </c>
    </row>
    <row r="1723" spans="2:16" ht="13.5" customHeight="1" x14ac:dyDescent="0.2">
      <c r="B1723" s="100" t="s">
        <v>30</v>
      </c>
      <c r="C1723" s="92" t="s">
        <v>288</v>
      </c>
      <c r="D1723" s="78">
        <v>89054050000165</v>
      </c>
      <c r="E1723" s="92" t="str">
        <f t="shared" si="27"/>
        <v>89.054.050/0001-65</v>
      </c>
      <c r="F1723" s="99" t="str">
        <f>VLOOKUP(P1723,[1]Plan1!$B$2:$L$546,4,0)&amp;", "&amp;VLOOKUP(P1723,[1]Plan1!$B$2:$L$546,5,0)&amp;", "&amp;VLOOKUP(P1723,[1]Plan1!$B$2:$L$546,6,0)&amp;", "&amp;VLOOKUP(P1723,[1]Plan1!$B$2:$L$546,7,0)&amp;", "&amp;VLOOKUP(P1723,[1]Plan1!$B$2:$L$546,8,0)&amp;", "&amp;VLOOKUP(P1723,[1]Plan1!$B$2:$L$546,9,0)&amp;", CEP "&amp;VLOOKUP(P1723,[1]Plan1!$B$2:$L$546,10,0)&amp;", "&amp;VLOOKUP(P1723,[1]Plan1!$B$2:$L$546,11,0)</f>
        <v>R JULIO KOWALSKI , 225, PAVILHAO A , JARDIM SAO PEDRO , PORTO ALEGRE , RS, CEP 91.040-380 , BR</v>
      </c>
      <c r="G1723" s="92" t="s">
        <v>2655</v>
      </c>
      <c r="H1723" s="92" t="s">
        <v>2148</v>
      </c>
      <c r="I1723" s="101">
        <v>858.95</v>
      </c>
      <c r="J1723" s="93"/>
      <c r="K1723" s="94">
        <v>42103</v>
      </c>
      <c r="L1723" s="39">
        <v>1350110</v>
      </c>
      <c r="P1723" s="78">
        <v>89054050000165</v>
      </c>
    </row>
    <row r="1724" spans="2:16" ht="13.5" customHeight="1" x14ac:dyDescent="0.2">
      <c r="B1724" s="100" t="s">
        <v>30</v>
      </c>
      <c r="C1724" s="92" t="s">
        <v>289</v>
      </c>
      <c r="D1724" s="78">
        <v>92304831000175</v>
      </c>
      <c r="E1724" s="92" t="str">
        <f t="shared" si="27"/>
        <v>92.304.831/0001-75</v>
      </c>
      <c r="F1724" s="99" t="str">
        <f>VLOOKUP(P1724,[1]Plan1!$B$2:$L$546,4,0)&amp;", "&amp;VLOOKUP(P1724,[1]Plan1!$B$2:$L$546,5,0)&amp;", "&amp;VLOOKUP(P1724,[1]Plan1!$B$2:$L$546,6,0)&amp;", "&amp;VLOOKUP(P1724,[1]Plan1!$B$2:$L$546,7,0)&amp;", "&amp;VLOOKUP(P1724,[1]Plan1!$B$2:$L$546,8,0)&amp;", "&amp;VLOOKUP(P1724,[1]Plan1!$B$2:$L$546,9,0)&amp;", CEP "&amp;VLOOKUP(P1724,[1]Plan1!$B$2:$L$546,10,0)&amp;", "&amp;VLOOKUP(P1724,[1]Plan1!$B$2:$L$546,11,0)</f>
        <v>, , , , , , CEP , BR</v>
      </c>
      <c r="G1724" s="92" t="s">
        <v>2655</v>
      </c>
      <c r="H1724" s="92" t="s">
        <v>2149</v>
      </c>
      <c r="I1724" s="101">
        <v>133.13999999999999</v>
      </c>
      <c r="J1724" s="93"/>
      <c r="K1724" s="94">
        <v>41515</v>
      </c>
      <c r="L1724" s="39">
        <v>1147189</v>
      </c>
      <c r="P1724" s="78">
        <v>92304831000175</v>
      </c>
    </row>
    <row r="1725" spans="2:16" ht="13.5" customHeight="1" x14ac:dyDescent="0.2">
      <c r="B1725" s="100" t="s">
        <v>30</v>
      </c>
      <c r="C1725" s="92" t="s">
        <v>289</v>
      </c>
      <c r="D1725" s="78">
        <v>92304831000175</v>
      </c>
      <c r="E1725" s="92" t="str">
        <f t="shared" si="27"/>
        <v>92.304.831/0001-75</v>
      </c>
      <c r="F1725" s="99" t="str">
        <f>VLOOKUP(P1725,[1]Plan1!$B$2:$L$546,4,0)&amp;", "&amp;VLOOKUP(P1725,[1]Plan1!$B$2:$L$546,5,0)&amp;", "&amp;VLOOKUP(P1725,[1]Plan1!$B$2:$L$546,6,0)&amp;", "&amp;VLOOKUP(P1725,[1]Plan1!$B$2:$L$546,7,0)&amp;", "&amp;VLOOKUP(P1725,[1]Plan1!$B$2:$L$546,8,0)&amp;", "&amp;VLOOKUP(P1725,[1]Plan1!$B$2:$L$546,9,0)&amp;", CEP "&amp;VLOOKUP(P1725,[1]Plan1!$B$2:$L$546,10,0)&amp;", "&amp;VLOOKUP(P1725,[1]Plan1!$B$2:$L$546,11,0)</f>
        <v>, , , , , , CEP , BR</v>
      </c>
      <c r="G1725" s="92" t="s">
        <v>2655</v>
      </c>
      <c r="H1725" s="92" t="s">
        <v>2150</v>
      </c>
      <c r="I1725" s="101">
        <v>365.48</v>
      </c>
      <c r="J1725" s="93"/>
      <c r="K1725" s="94">
        <v>41505</v>
      </c>
      <c r="L1725" s="39">
        <v>1145704</v>
      </c>
      <c r="P1725" s="78">
        <v>92304831000175</v>
      </c>
    </row>
    <row r="1726" spans="2:16" ht="13.5" customHeight="1" x14ac:dyDescent="0.2">
      <c r="B1726" s="100" t="s">
        <v>30</v>
      </c>
      <c r="C1726" s="92" t="s">
        <v>290</v>
      </c>
      <c r="D1726" s="78">
        <v>2083685903</v>
      </c>
      <c r="E1726" s="92" t="str">
        <f t="shared" si="27"/>
        <v>00.002.083/6859-03</v>
      </c>
      <c r="F1726" s="99" t="str">
        <f>VLOOKUP(P1726,[1]Plan1!$B$2:$L$546,4,0)&amp;", "&amp;VLOOKUP(P1726,[1]Plan1!$B$2:$L$546,5,0)&amp;", "&amp;VLOOKUP(P1726,[1]Plan1!$B$2:$L$546,6,0)&amp;", "&amp;VLOOKUP(P1726,[1]Plan1!$B$2:$L$546,7,0)&amp;", "&amp;VLOOKUP(P1726,[1]Plan1!$B$2:$L$546,8,0)&amp;", "&amp;VLOOKUP(P1726,[1]Plan1!$B$2:$L$546,9,0)&amp;", CEP "&amp;VLOOKUP(P1726,[1]Plan1!$B$2:$L$546,10,0)&amp;", "&amp;VLOOKUP(P1726,[1]Plan1!$B$2:$L$546,11,0)</f>
        <v xml:space="preserve"> ,  ,  ,  ,  ,  , CEP  , BR</v>
      </c>
      <c r="G1726" s="92" t="s">
        <v>2655</v>
      </c>
      <c r="H1726" s="92" t="s">
        <v>2151</v>
      </c>
      <c r="I1726" s="101">
        <v>1</v>
      </c>
      <c r="J1726" s="93"/>
      <c r="K1726" s="94">
        <v>41834</v>
      </c>
      <c r="L1726" s="39">
        <v>1252826</v>
      </c>
      <c r="P1726" s="78">
        <v>2083685903</v>
      </c>
    </row>
    <row r="1727" spans="2:16" ht="13.5" customHeight="1" x14ac:dyDescent="0.2">
      <c r="B1727" s="100" t="s">
        <v>30</v>
      </c>
      <c r="C1727" s="92" t="s">
        <v>290</v>
      </c>
      <c r="D1727" s="78">
        <v>2083685903</v>
      </c>
      <c r="E1727" s="92" t="str">
        <f t="shared" si="27"/>
        <v>00.002.083/6859-03</v>
      </c>
      <c r="F1727" s="99" t="str">
        <f>VLOOKUP(P1727,[1]Plan1!$B$2:$L$546,4,0)&amp;", "&amp;VLOOKUP(P1727,[1]Plan1!$B$2:$L$546,5,0)&amp;", "&amp;VLOOKUP(P1727,[1]Plan1!$B$2:$L$546,6,0)&amp;", "&amp;VLOOKUP(P1727,[1]Plan1!$B$2:$L$546,7,0)&amp;", "&amp;VLOOKUP(P1727,[1]Plan1!$B$2:$L$546,8,0)&amp;", "&amp;VLOOKUP(P1727,[1]Plan1!$B$2:$L$546,9,0)&amp;", CEP "&amp;VLOOKUP(P1727,[1]Plan1!$B$2:$L$546,10,0)&amp;", "&amp;VLOOKUP(P1727,[1]Plan1!$B$2:$L$546,11,0)</f>
        <v xml:space="preserve"> ,  ,  ,  ,  ,  , CEP  , BR</v>
      </c>
      <c r="G1727" s="92" t="s">
        <v>2655</v>
      </c>
      <c r="H1727" s="92" t="s">
        <v>2152</v>
      </c>
      <c r="I1727" s="101">
        <v>105</v>
      </c>
      <c r="J1727" s="93"/>
      <c r="K1727" s="94">
        <v>41851</v>
      </c>
      <c r="L1727" s="39">
        <v>1259567</v>
      </c>
      <c r="P1727" s="78">
        <v>2083685903</v>
      </c>
    </row>
    <row r="1728" spans="2:16" ht="13.5" customHeight="1" x14ac:dyDescent="0.2">
      <c r="B1728" s="100" t="s">
        <v>30</v>
      </c>
      <c r="C1728" s="92" t="s">
        <v>291</v>
      </c>
      <c r="D1728" s="78">
        <v>92664028002438</v>
      </c>
      <c r="E1728" s="92" t="str">
        <f t="shared" si="27"/>
        <v>92.664.028/0024-38</v>
      </c>
      <c r="F1728" s="99" t="str">
        <f>VLOOKUP(P1728,[1]Plan1!$B$2:$L$546,4,0)&amp;", "&amp;VLOOKUP(P1728,[1]Plan1!$B$2:$L$546,5,0)&amp;", "&amp;VLOOKUP(P1728,[1]Plan1!$B$2:$L$546,6,0)&amp;", "&amp;VLOOKUP(P1728,[1]Plan1!$B$2:$L$546,7,0)&amp;", "&amp;VLOOKUP(P1728,[1]Plan1!$B$2:$L$546,8,0)&amp;", "&amp;VLOOKUP(P1728,[1]Plan1!$B$2:$L$546,9,0)&amp;", CEP "&amp;VLOOKUP(P1728,[1]Plan1!$B$2:$L$546,10,0)&amp;", "&amp;VLOOKUP(P1728,[1]Plan1!$B$2:$L$546,11,0)</f>
        <v>R JOAO BETTEGA, 4280, , CIC, CURITIBA , PR, CEP 81.350-900 , BR</v>
      </c>
      <c r="G1728" s="92" t="s">
        <v>2655</v>
      </c>
      <c r="H1728" s="92" t="s">
        <v>2153</v>
      </c>
      <c r="I1728" s="101">
        <v>114.25</v>
      </c>
      <c r="J1728" s="93"/>
      <c r="K1728" s="94">
        <v>41814</v>
      </c>
      <c r="L1728" s="39">
        <v>1253893</v>
      </c>
      <c r="P1728" s="78">
        <v>92664028002438</v>
      </c>
    </row>
    <row r="1729" spans="2:16" ht="13.5" customHeight="1" x14ac:dyDescent="0.2">
      <c r="B1729" s="100" t="s">
        <v>30</v>
      </c>
      <c r="C1729" s="92" t="s">
        <v>292</v>
      </c>
      <c r="D1729" s="78">
        <v>14843715000110</v>
      </c>
      <c r="E1729" s="92" t="str">
        <f t="shared" si="27"/>
        <v>14.843.715/0001-10</v>
      </c>
      <c r="F1729" s="99" t="str">
        <f>VLOOKUP(P1729,[1]Plan1!$B$2:$L$546,4,0)&amp;", "&amp;VLOOKUP(P1729,[1]Plan1!$B$2:$L$546,5,0)&amp;", "&amp;VLOOKUP(P1729,[1]Plan1!$B$2:$L$546,6,0)&amp;", "&amp;VLOOKUP(P1729,[1]Plan1!$B$2:$L$546,7,0)&amp;", "&amp;VLOOKUP(P1729,[1]Plan1!$B$2:$L$546,8,0)&amp;", "&amp;VLOOKUP(P1729,[1]Plan1!$B$2:$L$546,9,0)&amp;", CEP "&amp;VLOOKUP(P1729,[1]Plan1!$B$2:$L$546,10,0)&amp;", "&amp;VLOOKUP(P1729,[1]Plan1!$B$2:$L$546,11,0)</f>
        <v>R ROSA ZAMBENEDETTI , 939, sala c, DR. ARI LUNARDI , XAXIM , sc, CEP 89.825-000 , BR</v>
      </c>
      <c r="G1729" s="92" t="s">
        <v>2655</v>
      </c>
      <c r="H1729" s="92" t="s">
        <v>2154</v>
      </c>
      <c r="I1729" s="101">
        <v>375</v>
      </c>
      <c r="J1729" s="93"/>
      <c r="K1729" s="94">
        <v>42123</v>
      </c>
      <c r="L1729" s="39">
        <v>1355565</v>
      </c>
      <c r="P1729" s="78">
        <v>14843715000110</v>
      </c>
    </row>
    <row r="1730" spans="2:16" ht="13.5" customHeight="1" x14ac:dyDescent="0.2">
      <c r="B1730" s="100" t="s">
        <v>30</v>
      </c>
      <c r="C1730" s="92" t="s">
        <v>293</v>
      </c>
      <c r="D1730" s="78">
        <v>9004515000134</v>
      </c>
      <c r="E1730" s="92" t="str">
        <f t="shared" si="27"/>
        <v>09.004.515/0001-34</v>
      </c>
      <c r="F1730" s="99" t="str">
        <f>VLOOKUP(P1730,[1]Plan1!$B$2:$L$546,4,0)&amp;", "&amp;VLOOKUP(P1730,[1]Plan1!$B$2:$L$546,5,0)&amp;", "&amp;VLOOKUP(P1730,[1]Plan1!$B$2:$L$546,6,0)&amp;", "&amp;VLOOKUP(P1730,[1]Plan1!$B$2:$L$546,7,0)&amp;", "&amp;VLOOKUP(P1730,[1]Plan1!$B$2:$L$546,8,0)&amp;", "&amp;VLOOKUP(P1730,[1]Plan1!$B$2:$L$546,9,0)&amp;", CEP "&amp;VLOOKUP(P1730,[1]Plan1!$B$2:$L$546,10,0)&amp;", "&amp;VLOOKUP(P1730,[1]Plan1!$B$2:$L$546,11,0)</f>
        <v>R DOUTOR ARY FLORENCIO GUIMARAES , 59, , VILA IZABEL , CURITIBA , PR, CEP 80.240-660, BR</v>
      </c>
      <c r="G1730" s="92" t="s">
        <v>2655</v>
      </c>
      <c r="H1730" s="92" t="s">
        <v>2155</v>
      </c>
      <c r="I1730" s="101">
        <v>350</v>
      </c>
      <c r="J1730" s="93"/>
      <c r="K1730" s="94">
        <v>42077</v>
      </c>
      <c r="L1730" s="39">
        <v>1341416</v>
      </c>
      <c r="P1730" s="78">
        <v>9004515000134</v>
      </c>
    </row>
    <row r="1731" spans="2:16" ht="13.5" customHeight="1" x14ac:dyDescent="0.2">
      <c r="B1731" s="100" t="s">
        <v>30</v>
      </c>
      <c r="C1731" s="92" t="s">
        <v>293</v>
      </c>
      <c r="D1731" s="78">
        <v>9004515000134</v>
      </c>
      <c r="E1731" s="92" t="str">
        <f t="shared" si="27"/>
        <v>09.004.515/0001-34</v>
      </c>
      <c r="F1731" s="99" t="str">
        <f>VLOOKUP(P1731,[1]Plan1!$B$2:$L$546,4,0)&amp;", "&amp;VLOOKUP(P1731,[1]Plan1!$B$2:$L$546,5,0)&amp;", "&amp;VLOOKUP(P1731,[1]Plan1!$B$2:$L$546,6,0)&amp;", "&amp;VLOOKUP(P1731,[1]Plan1!$B$2:$L$546,7,0)&amp;", "&amp;VLOOKUP(P1731,[1]Plan1!$B$2:$L$546,8,0)&amp;", "&amp;VLOOKUP(P1731,[1]Plan1!$B$2:$L$546,9,0)&amp;", CEP "&amp;VLOOKUP(P1731,[1]Plan1!$B$2:$L$546,10,0)&amp;", "&amp;VLOOKUP(P1731,[1]Plan1!$B$2:$L$546,11,0)</f>
        <v>R DOUTOR ARY FLORENCIO GUIMARAES , 59, , VILA IZABEL , CURITIBA , PR, CEP 80.240-660, BR</v>
      </c>
      <c r="G1731" s="92" t="s">
        <v>2655</v>
      </c>
      <c r="H1731" s="92" t="s">
        <v>2156</v>
      </c>
      <c r="I1731" s="101">
        <v>350</v>
      </c>
      <c r="J1731" s="93"/>
      <c r="K1731" s="94">
        <v>42108</v>
      </c>
      <c r="L1731" s="39">
        <v>1352137</v>
      </c>
      <c r="P1731" s="78">
        <v>9004515000134</v>
      </c>
    </row>
    <row r="1732" spans="2:16" ht="13.5" customHeight="1" x14ac:dyDescent="0.2">
      <c r="B1732" s="100" t="s">
        <v>30</v>
      </c>
      <c r="C1732" s="92" t="s">
        <v>294</v>
      </c>
      <c r="D1732" s="78">
        <v>2955273000115</v>
      </c>
      <c r="E1732" s="92" t="str">
        <f t="shared" si="27"/>
        <v>02.955.273/0001-15</v>
      </c>
      <c r="F1732" s="99" t="str">
        <f>VLOOKUP(P1732,[1]Plan1!$B$2:$L$546,4,0)&amp;", "&amp;VLOOKUP(P1732,[1]Plan1!$B$2:$L$546,5,0)&amp;", "&amp;VLOOKUP(P1732,[1]Plan1!$B$2:$L$546,6,0)&amp;", "&amp;VLOOKUP(P1732,[1]Plan1!$B$2:$L$546,7,0)&amp;", "&amp;VLOOKUP(P1732,[1]Plan1!$B$2:$L$546,8,0)&amp;", "&amp;VLOOKUP(P1732,[1]Plan1!$B$2:$L$546,9,0)&amp;", CEP "&amp;VLOOKUP(P1732,[1]Plan1!$B$2:$L$546,10,0)&amp;", "&amp;VLOOKUP(P1732,[1]Plan1!$B$2:$L$546,11,0)</f>
        <v>R URUGUAI , 3 , , CENTRO HISTORICO , PORTO ALEGRE , RS , CEP 90.010-140 , BR</v>
      </c>
      <c r="G1732" s="92" t="s">
        <v>2655</v>
      </c>
      <c r="H1732" s="92" t="s">
        <v>2157</v>
      </c>
      <c r="I1732" s="101">
        <v>2251.04</v>
      </c>
      <c r="J1732" s="93"/>
      <c r="K1732" s="94">
        <v>42104</v>
      </c>
      <c r="L1732" s="39">
        <v>1346896</v>
      </c>
      <c r="P1732" s="78">
        <v>2955273000115</v>
      </c>
    </row>
    <row r="1733" spans="2:16" ht="13.5" customHeight="1" x14ac:dyDescent="0.2">
      <c r="B1733" s="100" t="s">
        <v>30</v>
      </c>
      <c r="C1733" s="92" t="s">
        <v>295</v>
      </c>
      <c r="D1733" s="78">
        <v>3420926000477</v>
      </c>
      <c r="E1733" s="92" t="str">
        <f t="shared" si="27"/>
        <v>03.420.926/0004-77</v>
      </c>
      <c r="F1733" s="99" t="str">
        <f>VLOOKUP(P1733,[1]Plan1!$B$2:$L$546,4,0)&amp;", "&amp;VLOOKUP(P1733,[1]Plan1!$B$2:$L$546,5,0)&amp;", "&amp;VLOOKUP(P1733,[1]Plan1!$B$2:$L$546,6,0)&amp;", "&amp;VLOOKUP(P1733,[1]Plan1!$B$2:$L$546,7,0)&amp;", "&amp;VLOOKUP(P1733,[1]Plan1!$B$2:$L$546,8,0)&amp;", "&amp;VLOOKUP(P1733,[1]Plan1!$B$2:$L$546,9,0)&amp;", CEP "&amp;VLOOKUP(P1733,[1]Plan1!$B$2:$L$546,10,0)&amp;", "&amp;VLOOKUP(P1733,[1]Plan1!$B$2:$L$546,11,0)</f>
        <v>, , , , , , CEP , BR</v>
      </c>
      <c r="G1733" s="92" t="s">
        <v>2655</v>
      </c>
      <c r="H1733" s="92" t="s">
        <v>2158</v>
      </c>
      <c r="I1733" s="101">
        <v>1027.3599999999999</v>
      </c>
      <c r="J1733" s="93"/>
      <c r="K1733" s="94">
        <v>42109</v>
      </c>
      <c r="L1733" s="39">
        <v>1322238</v>
      </c>
      <c r="P1733" s="78">
        <v>3420926000477</v>
      </c>
    </row>
    <row r="1734" spans="2:16" ht="13.5" customHeight="1" x14ac:dyDescent="0.2">
      <c r="B1734" s="100" t="s">
        <v>30</v>
      </c>
      <c r="C1734" s="92" t="s">
        <v>296</v>
      </c>
      <c r="D1734" s="78">
        <v>87907887000184</v>
      </c>
      <c r="E1734" s="92" t="str">
        <f t="shared" si="27"/>
        <v>87.907.887/0001-84</v>
      </c>
      <c r="F1734" s="99" t="str">
        <f>VLOOKUP(P1734,[1]Plan1!$B$2:$L$546,4,0)&amp;", "&amp;VLOOKUP(P1734,[1]Plan1!$B$2:$L$546,5,0)&amp;", "&amp;VLOOKUP(P1734,[1]Plan1!$B$2:$L$546,6,0)&amp;", "&amp;VLOOKUP(P1734,[1]Plan1!$B$2:$L$546,7,0)&amp;", "&amp;VLOOKUP(P1734,[1]Plan1!$B$2:$L$546,8,0)&amp;", "&amp;VLOOKUP(P1734,[1]Plan1!$B$2:$L$546,9,0)&amp;", CEP "&amp;VLOOKUP(P1734,[1]Plan1!$B$2:$L$546,10,0)&amp;", "&amp;VLOOKUP(P1734,[1]Plan1!$B$2:$L$546,11,0)</f>
        <v>R PADRE HILDEBRANDO , 751 , , SANTA MARIA GORETTI , PORTO ALEGRE, RS, CEP 91.030-310 , br</v>
      </c>
      <c r="G1734" s="92" t="s">
        <v>2655</v>
      </c>
      <c r="H1734" s="92" t="s">
        <v>2159</v>
      </c>
      <c r="I1734" s="101">
        <v>563.34</v>
      </c>
      <c r="J1734" s="93"/>
      <c r="K1734" s="94">
        <v>42114</v>
      </c>
      <c r="L1734" s="39">
        <v>1348945</v>
      </c>
      <c r="P1734" s="78">
        <v>87907887000184</v>
      </c>
    </row>
    <row r="1735" spans="2:16" ht="13.5" customHeight="1" x14ac:dyDescent="0.2">
      <c r="B1735" s="100" t="s">
        <v>30</v>
      </c>
      <c r="C1735" s="92" t="s">
        <v>296</v>
      </c>
      <c r="D1735" s="78">
        <v>87907887000184</v>
      </c>
      <c r="E1735" s="92" t="str">
        <f t="shared" si="27"/>
        <v>87.907.887/0001-84</v>
      </c>
      <c r="F1735" s="99" t="str">
        <f>VLOOKUP(P1735,[1]Plan1!$B$2:$L$546,4,0)&amp;", "&amp;VLOOKUP(P1735,[1]Plan1!$B$2:$L$546,5,0)&amp;", "&amp;VLOOKUP(P1735,[1]Plan1!$B$2:$L$546,6,0)&amp;", "&amp;VLOOKUP(P1735,[1]Plan1!$B$2:$L$546,7,0)&amp;", "&amp;VLOOKUP(P1735,[1]Plan1!$B$2:$L$546,8,0)&amp;", "&amp;VLOOKUP(P1735,[1]Plan1!$B$2:$L$546,9,0)&amp;", CEP "&amp;VLOOKUP(P1735,[1]Plan1!$B$2:$L$546,10,0)&amp;", "&amp;VLOOKUP(P1735,[1]Plan1!$B$2:$L$546,11,0)</f>
        <v>R PADRE HILDEBRANDO , 751 , , SANTA MARIA GORETTI , PORTO ALEGRE, RS, CEP 91.030-310 , br</v>
      </c>
      <c r="G1735" s="92" t="s">
        <v>2655</v>
      </c>
      <c r="H1735" s="92" t="s">
        <v>2160</v>
      </c>
      <c r="I1735" s="101">
        <v>563.33000000000004</v>
      </c>
      <c r="J1735" s="93"/>
      <c r="K1735" s="94">
        <v>42135</v>
      </c>
      <c r="L1735" s="39">
        <v>1348945</v>
      </c>
      <c r="P1735" s="78">
        <v>87907887000184</v>
      </c>
    </row>
    <row r="1736" spans="2:16" ht="13.5" customHeight="1" x14ac:dyDescent="0.2">
      <c r="B1736" s="100" t="s">
        <v>30</v>
      </c>
      <c r="C1736" s="92" t="s">
        <v>296</v>
      </c>
      <c r="D1736" s="78">
        <v>87907887000184</v>
      </c>
      <c r="E1736" s="92" t="str">
        <f t="shared" si="27"/>
        <v>87.907.887/0001-84</v>
      </c>
      <c r="F1736" s="99" t="str">
        <f>VLOOKUP(P1736,[1]Plan1!$B$2:$L$546,4,0)&amp;", "&amp;VLOOKUP(P1736,[1]Plan1!$B$2:$L$546,5,0)&amp;", "&amp;VLOOKUP(P1736,[1]Plan1!$B$2:$L$546,6,0)&amp;", "&amp;VLOOKUP(P1736,[1]Plan1!$B$2:$L$546,7,0)&amp;", "&amp;VLOOKUP(P1736,[1]Plan1!$B$2:$L$546,8,0)&amp;", "&amp;VLOOKUP(P1736,[1]Plan1!$B$2:$L$546,9,0)&amp;", CEP "&amp;VLOOKUP(P1736,[1]Plan1!$B$2:$L$546,10,0)&amp;", "&amp;VLOOKUP(P1736,[1]Plan1!$B$2:$L$546,11,0)</f>
        <v>R PADRE HILDEBRANDO , 751 , , SANTA MARIA GORETTI , PORTO ALEGRE, RS, CEP 91.030-310 , br</v>
      </c>
      <c r="G1736" s="92" t="s">
        <v>2655</v>
      </c>
      <c r="H1736" s="92" t="s">
        <v>2161</v>
      </c>
      <c r="I1736" s="101">
        <v>563.33000000000004</v>
      </c>
      <c r="J1736" s="93"/>
      <c r="K1736" s="94">
        <v>42156</v>
      </c>
      <c r="L1736" s="39">
        <v>1348945</v>
      </c>
      <c r="P1736" s="78">
        <v>87907887000184</v>
      </c>
    </row>
    <row r="1737" spans="2:16" ht="13.5" customHeight="1" x14ac:dyDescent="0.2">
      <c r="B1737" s="100" t="s">
        <v>30</v>
      </c>
      <c r="C1737" s="92" t="s">
        <v>297</v>
      </c>
      <c r="D1737" s="78">
        <v>9310539000111</v>
      </c>
      <c r="E1737" s="92" t="str">
        <f t="shared" si="27"/>
        <v>09.310.539/0001-11</v>
      </c>
      <c r="F1737" s="99" t="str">
        <f>VLOOKUP(P1737,[1]Plan1!$B$2:$L$546,4,0)&amp;", "&amp;VLOOKUP(P1737,[1]Plan1!$B$2:$L$546,5,0)&amp;", "&amp;VLOOKUP(P1737,[1]Plan1!$B$2:$L$546,6,0)&amp;", "&amp;VLOOKUP(P1737,[1]Plan1!$B$2:$L$546,7,0)&amp;", "&amp;VLOOKUP(P1737,[1]Plan1!$B$2:$L$546,8,0)&amp;", "&amp;VLOOKUP(P1737,[1]Plan1!$B$2:$L$546,9,0)&amp;", CEP "&amp;VLOOKUP(P1737,[1]Plan1!$B$2:$L$546,10,0)&amp;", "&amp;VLOOKUP(P1737,[1]Plan1!$B$2:$L$546,11,0)</f>
        <v>, , , , , , CEP , BR</v>
      </c>
      <c r="G1737" s="92" t="s">
        <v>2655</v>
      </c>
      <c r="H1737" s="92" t="s">
        <v>2162</v>
      </c>
      <c r="I1737" s="101">
        <v>45.26</v>
      </c>
      <c r="J1737" s="93"/>
      <c r="K1737" s="94">
        <v>42017</v>
      </c>
      <c r="L1737" s="39">
        <v>1327837</v>
      </c>
      <c r="P1737" s="78">
        <v>9310539000111</v>
      </c>
    </row>
    <row r="1738" spans="2:16" ht="13.5" customHeight="1" x14ac:dyDescent="0.2">
      <c r="B1738" s="100" t="s">
        <v>30</v>
      </c>
      <c r="C1738" s="92" t="s">
        <v>298</v>
      </c>
      <c r="D1738" s="78">
        <v>4070589000155</v>
      </c>
      <c r="E1738" s="92" t="str">
        <f t="shared" si="27"/>
        <v>04.070.589/0001-55</v>
      </c>
      <c r="F1738" s="99" t="str">
        <f>VLOOKUP(P1738,[1]Plan1!$B$2:$L$546,4,0)&amp;", "&amp;VLOOKUP(P1738,[1]Plan1!$B$2:$L$546,5,0)&amp;", "&amp;VLOOKUP(P1738,[1]Plan1!$B$2:$L$546,6,0)&amp;", "&amp;VLOOKUP(P1738,[1]Plan1!$B$2:$L$546,7,0)&amp;", "&amp;VLOOKUP(P1738,[1]Plan1!$B$2:$L$546,8,0)&amp;", "&amp;VLOOKUP(P1738,[1]Plan1!$B$2:$L$546,9,0)&amp;", CEP "&amp;VLOOKUP(P1738,[1]Plan1!$B$2:$L$546,10,0)&amp;", "&amp;VLOOKUP(P1738,[1]Plan1!$B$2:$L$546,11,0)</f>
        <v>R ALMIRANTE BARROSO , 715, 501 E 503 , FLORESTA , PORTO ALEGRE , RS, CEP 90.220-021 , BR</v>
      </c>
      <c r="G1738" s="92" t="s">
        <v>2655</v>
      </c>
      <c r="H1738" s="92" t="s">
        <v>2163</v>
      </c>
      <c r="I1738" s="101">
        <v>12068.02</v>
      </c>
      <c r="J1738" s="93"/>
      <c r="K1738" s="94">
        <v>41988</v>
      </c>
      <c r="L1738" s="39">
        <v>1355438</v>
      </c>
      <c r="P1738" s="78">
        <v>4070589000155</v>
      </c>
    </row>
    <row r="1739" spans="2:16" ht="13.5" customHeight="1" x14ac:dyDescent="0.2">
      <c r="B1739" s="100" t="s">
        <v>30</v>
      </c>
      <c r="C1739" s="92" t="s">
        <v>298</v>
      </c>
      <c r="D1739" s="78">
        <v>4070589000155</v>
      </c>
      <c r="E1739" s="92" t="str">
        <f t="shared" si="27"/>
        <v>04.070.589/0001-55</v>
      </c>
      <c r="F1739" s="99" t="str">
        <f>VLOOKUP(P1739,[1]Plan1!$B$2:$L$546,4,0)&amp;", "&amp;VLOOKUP(P1739,[1]Plan1!$B$2:$L$546,5,0)&amp;", "&amp;VLOOKUP(P1739,[1]Plan1!$B$2:$L$546,6,0)&amp;", "&amp;VLOOKUP(P1739,[1]Plan1!$B$2:$L$546,7,0)&amp;", "&amp;VLOOKUP(P1739,[1]Plan1!$B$2:$L$546,8,0)&amp;", "&amp;VLOOKUP(P1739,[1]Plan1!$B$2:$L$546,9,0)&amp;", CEP "&amp;VLOOKUP(P1739,[1]Plan1!$B$2:$L$546,10,0)&amp;", "&amp;VLOOKUP(P1739,[1]Plan1!$B$2:$L$546,11,0)</f>
        <v>R ALMIRANTE BARROSO , 715, 501 E 503 , FLORESTA , PORTO ALEGRE , RS, CEP 90.220-021 , BR</v>
      </c>
      <c r="G1739" s="92" t="s">
        <v>2655</v>
      </c>
      <c r="H1739" s="92" t="s">
        <v>2164</v>
      </c>
      <c r="I1739" s="101">
        <v>13034.25</v>
      </c>
      <c r="J1739" s="93"/>
      <c r="K1739" s="94">
        <v>42019</v>
      </c>
      <c r="L1739" s="39">
        <v>1339816</v>
      </c>
      <c r="P1739" s="78">
        <v>4070589000155</v>
      </c>
    </row>
    <row r="1740" spans="2:16" ht="13.5" customHeight="1" x14ac:dyDescent="0.2">
      <c r="B1740" s="100" t="s">
        <v>30</v>
      </c>
      <c r="C1740" s="92" t="s">
        <v>298</v>
      </c>
      <c r="D1740" s="78">
        <v>4070589000155</v>
      </c>
      <c r="E1740" s="92" t="str">
        <f t="shared" si="27"/>
        <v>04.070.589/0001-55</v>
      </c>
      <c r="F1740" s="99" t="str">
        <f>VLOOKUP(P1740,[1]Plan1!$B$2:$L$546,4,0)&amp;", "&amp;VLOOKUP(P1740,[1]Plan1!$B$2:$L$546,5,0)&amp;", "&amp;VLOOKUP(P1740,[1]Plan1!$B$2:$L$546,6,0)&amp;", "&amp;VLOOKUP(P1740,[1]Plan1!$B$2:$L$546,7,0)&amp;", "&amp;VLOOKUP(P1740,[1]Plan1!$B$2:$L$546,8,0)&amp;", "&amp;VLOOKUP(P1740,[1]Plan1!$B$2:$L$546,9,0)&amp;", CEP "&amp;VLOOKUP(P1740,[1]Plan1!$B$2:$L$546,10,0)&amp;", "&amp;VLOOKUP(P1740,[1]Plan1!$B$2:$L$546,11,0)</f>
        <v>R ALMIRANTE BARROSO , 715, 501 E 503 , FLORESTA , PORTO ALEGRE , RS, CEP 90.220-021 , BR</v>
      </c>
      <c r="G1740" s="92" t="s">
        <v>2655</v>
      </c>
      <c r="H1740" s="92" t="s">
        <v>2165</v>
      </c>
      <c r="I1740" s="101">
        <v>2491.0700000000002</v>
      </c>
      <c r="J1740" s="93"/>
      <c r="K1740" s="94">
        <v>42019</v>
      </c>
      <c r="L1740" s="39">
        <v>1339815</v>
      </c>
      <c r="P1740" s="78">
        <v>4070589000155</v>
      </c>
    </row>
    <row r="1741" spans="2:16" ht="13.5" customHeight="1" x14ac:dyDescent="0.2">
      <c r="B1741" s="100" t="s">
        <v>30</v>
      </c>
      <c r="C1741" s="92" t="s">
        <v>298</v>
      </c>
      <c r="D1741" s="78">
        <v>4070589000155</v>
      </c>
      <c r="E1741" s="92" t="str">
        <f t="shared" si="27"/>
        <v>04.070.589/0001-55</v>
      </c>
      <c r="F1741" s="99" t="str">
        <f>VLOOKUP(P1741,[1]Plan1!$B$2:$L$546,4,0)&amp;", "&amp;VLOOKUP(P1741,[1]Plan1!$B$2:$L$546,5,0)&amp;", "&amp;VLOOKUP(P1741,[1]Plan1!$B$2:$L$546,6,0)&amp;", "&amp;VLOOKUP(P1741,[1]Plan1!$B$2:$L$546,7,0)&amp;", "&amp;VLOOKUP(P1741,[1]Plan1!$B$2:$L$546,8,0)&amp;", "&amp;VLOOKUP(P1741,[1]Plan1!$B$2:$L$546,9,0)&amp;", CEP "&amp;VLOOKUP(P1741,[1]Plan1!$B$2:$L$546,10,0)&amp;", "&amp;VLOOKUP(P1741,[1]Plan1!$B$2:$L$546,11,0)</f>
        <v>R ALMIRANTE BARROSO , 715, 501 E 503 , FLORESTA , PORTO ALEGRE , RS, CEP 90.220-021 , BR</v>
      </c>
      <c r="G1741" s="92" t="s">
        <v>2655</v>
      </c>
      <c r="H1741" s="92" t="s">
        <v>2166</v>
      </c>
      <c r="I1741" s="101">
        <v>13034.25</v>
      </c>
      <c r="J1741" s="93"/>
      <c r="K1741" s="94">
        <v>42051</v>
      </c>
      <c r="L1741" s="39">
        <v>1337469</v>
      </c>
      <c r="P1741" s="78">
        <v>4070589000155</v>
      </c>
    </row>
    <row r="1742" spans="2:16" ht="13.5" customHeight="1" x14ac:dyDescent="0.2">
      <c r="B1742" s="100" t="s">
        <v>30</v>
      </c>
      <c r="C1742" s="92" t="s">
        <v>298</v>
      </c>
      <c r="D1742" s="78">
        <v>4070589000155</v>
      </c>
      <c r="E1742" s="92" t="str">
        <f t="shared" si="27"/>
        <v>04.070.589/0001-55</v>
      </c>
      <c r="F1742" s="99" t="str">
        <f>VLOOKUP(P1742,[1]Plan1!$B$2:$L$546,4,0)&amp;", "&amp;VLOOKUP(P1742,[1]Plan1!$B$2:$L$546,5,0)&amp;", "&amp;VLOOKUP(P1742,[1]Plan1!$B$2:$L$546,6,0)&amp;", "&amp;VLOOKUP(P1742,[1]Plan1!$B$2:$L$546,7,0)&amp;", "&amp;VLOOKUP(P1742,[1]Plan1!$B$2:$L$546,8,0)&amp;", "&amp;VLOOKUP(P1742,[1]Plan1!$B$2:$L$546,9,0)&amp;", CEP "&amp;VLOOKUP(P1742,[1]Plan1!$B$2:$L$546,10,0)&amp;", "&amp;VLOOKUP(P1742,[1]Plan1!$B$2:$L$546,11,0)</f>
        <v>R ALMIRANTE BARROSO , 715, 501 E 503 , FLORESTA , PORTO ALEGRE , RS, CEP 90.220-021 , BR</v>
      </c>
      <c r="G1742" s="92" t="s">
        <v>2655</v>
      </c>
      <c r="H1742" s="92" t="s">
        <v>2167</v>
      </c>
      <c r="I1742" s="101">
        <v>2491.0700000000002</v>
      </c>
      <c r="J1742" s="93"/>
      <c r="K1742" s="94">
        <v>42051</v>
      </c>
      <c r="L1742" s="39">
        <v>1337468</v>
      </c>
      <c r="P1742" s="78">
        <v>4070589000155</v>
      </c>
    </row>
    <row r="1743" spans="2:16" ht="13.5" customHeight="1" x14ac:dyDescent="0.2">
      <c r="B1743" s="100" t="s">
        <v>30</v>
      </c>
      <c r="C1743" s="92" t="s">
        <v>80</v>
      </c>
      <c r="D1743" s="78">
        <v>83855973000130</v>
      </c>
      <c r="E1743" s="92" t="str">
        <f t="shared" si="27"/>
        <v>83.855.973/0001-30</v>
      </c>
      <c r="F1743" s="99" t="str">
        <f>VLOOKUP(P1743,[1]Plan1!$B$2:$L$546,4,0)&amp;", "&amp;VLOOKUP(P1743,[1]Plan1!$B$2:$L$546,5,0)&amp;", "&amp;VLOOKUP(P1743,[1]Plan1!$B$2:$L$546,6,0)&amp;", "&amp;VLOOKUP(P1743,[1]Plan1!$B$2:$L$546,7,0)&amp;", "&amp;VLOOKUP(P1743,[1]Plan1!$B$2:$L$546,8,0)&amp;", "&amp;VLOOKUP(P1743,[1]Plan1!$B$2:$L$546,9,0)&amp;", CEP "&amp;VLOOKUP(P1743,[1]Plan1!$B$2:$L$546,10,0)&amp;", "&amp;VLOOKUP(P1743,[1]Plan1!$B$2:$L$546,11,0)</f>
        <v>R DR. JOSE DE MIRANDA RAMOS , 51, , CENTRO, XANXERE, SC, CEP 89.820-000 , BR</v>
      </c>
      <c r="G1743" s="92" t="s">
        <v>2655</v>
      </c>
      <c r="H1743" s="92" t="s">
        <v>2168</v>
      </c>
      <c r="I1743" s="101">
        <v>753.93</v>
      </c>
      <c r="J1743" s="93"/>
      <c r="K1743" s="94">
        <v>42139</v>
      </c>
      <c r="L1743" s="39">
        <v>1352915</v>
      </c>
      <c r="P1743" s="78">
        <v>83855973000130</v>
      </c>
    </row>
    <row r="1744" spans="2:16" ht="13.5" customHeight="1" x14ac:dyDescent="0.2">
      <c r="B1744" s="100" t="s">
        <v>30</v>
      </c>
      <c r="C1744" s="92" t="s">
        <v>299</v>
      </c>
      <c r="D1744" s="78">
        <v>7414755000181</v>
      </c>
      <c r="E1744" s="92" t="str">
        <f t="shared" si="27"/>
        <v>07.414.755/0001-81</v>
      </c>
      <c r="F1744" s="99" t="str">
        <f>VLOOKUP(P1744,[1]Plan1!$B$2:$L$546,4,0)&amp;", "&amp;VLOOKUP(P1744,[1]Plan1!$B$2:$L$546,5,0)&amp;", "&amp;VLOOKUP(P1744,[1]Plan1!$B$2:$L$546,6,0)&amp;", "&amp;VLOOKUP(P1744,[1]Plan1!$B$2:$L$546,7,0)&amp;", "&amp;VLOOKUP(P1744,[1]Plan1!$B$2:$L$546,8,0)&amp;", "&amp;VLOOKUP(P1744,[1]Plan1!$B$2:$L$546,9,0)&amp;", CEP "&amp;VLOOKUP(P1744,[1]Plan1!$B$2:$L$546,10,0)&amp;", "&amp;VLOOKUP(P1744,[1]Plan1!$B$2:$L$546,11,0)</f>
        <v>R TANCREDO DE ALMEIDA NEVES , 4768, SALA 01 , SAO CRISTOVAO , CONCORDIA , SC, CEP 89.700-000 , BR</v>
      </c>
      <c r="G1744" s="92" t="s">
        <v>2654</v>
      </c>
      <c r="H1744" s="92" t="s">
        <v>1815</v>
      </c>
      <c r="I1744" s="101">
        <v>4000</v>
      </c>
      <c r="J1744" s="93"/>
      <c r="K1744" s="94">
        <v>41730</v>
      </c>
      <c r="L1744" s="39">
        <v>1224525</v>
      </c>
      <c r="P1744" s="78">
        <v>7414755000181</v>
      </c>
    </row>
    <row r="1745" spans="2:16" ht="13.5" customHeight="1" x14ac:dyDescent="0.2">
      <c r="B1745" s="100" t="s">
        <v>30</v>
      </c>
      <c r="C1745" s="92" t="s">
        <v>299</v>
      </c>
      <c r="D1745" s="78">
        <v>7414755000181</v>
      </c>
      <c r="E1745" s="92" t="str">
        <f t="shared" si="27"/>
        <v>07.414.755/0001-81</v>
      </c>
      <c r="F1745" s="99" t="str">
        <f>VLOOKUP(P1745,[1]Plan1!$B$2:$L$546,4,0)&amp;", "&amp;VLOOKUP(P1745,[1]Plan1!$B$2:$L$546,5,0)&amp;", "&amp;VLOOKUP(P1745,[1]Plan1!$B$2:$L$546,6,0)&amp;", "&amp;VLOOKUP(P1745,[1]Plan1!$B$2:$L$546,7,0)&amp;", "&amp;VLOOKUP(P1745,[1]Plan1!$B$2:$L$546,8,0)&amp;", "&amp;VLOOKUP(P1745,[1]Plan1!$B$2:$L$546,9,0)&amp;", CEP "&amp;VLOOKUP(P1745,[1]Plan1!$B$2:$L$546,10,0)&amp;", "&amp;VLOOKUP(P1745,[1]Plan1!$B$2:$L$546,11,0)</f>
        <v>R TANCREDO DE ALMEIDA NEVES , 4768, SALA 01 , SAO CRISTOVAO , CONCORDIA , SC, CEP 89.700-000 , BR</v>
      </c>
      <c r="G1745" s="92" t="s">
        <v>2655</v>
      </c>
      <c r="H1745" s="92" t="s">
        <v>2169</v>
      </c>
      <c r="I1745" s="101">
        <v>4000</v>
      </c>
      <c r="J1745" s="93"/>
      <c r="K1745" s="94">
        <v>41737</v>
      </c>
      <c r="L1745" s="39">
        <v>1224524</v>
      </c>
      <c r="P1745" s="78">
        <v>7414755000181</v>
      </c>
    </row>
    <row r="1746" spans="2:16" ht="13.5" customHeight="1" x14ac:dyDescent="0.2">
      <c r="B1746" s="100" t="s">
        <v>30</v>
      </c>
      <c r="C1746" s="92" t="s">
        <v>300</v>
      </c>
      <c r="D1746" s="78">
        <v>15042028000169</v>
      </c>
      <c r="E1746" s="92" t="str">
        <f t="shared" si="27"/>
        <v>15.042.028/0001-69</v>
      </c>
      <c r="F1746" s="99" t="str">
        <f>VLOOKUP(P1746,[1]Plan1!$B$2:$L$546,4,0)&amp;", "&amp;VLOOKUP(P1746,[1]Plan1!$B$2:$L$546,5,0)&amp;", "&amp;VLOOKUP(P1746,[1]Plan1!$B$2:$L$546,6,0)&amp;", "&amp;VLOOKUP(P1746,[1]Plan1!$B$2:$L$546,7,0)&amp;", "&amp;VLOOKUP(P1746,[1]Plan1!$B$2:$L$546,8,0)&amp;", "&amp;VLOOKUP(P1746,[1]Plan1!$B$2:$L$546,9,0)&amp;", CEP "&amp;VLOOKUP(P1746,[1]Plan1!$B$2:$L$546,10,0)&amp;", "&amp;VLOOKUP(P1746,[1]Plan1!$B$2:$L$546,11,0)</f>
        <v>R TREZE DE JULHO , 446, , JARDIM PRESIDENTE DUTRA , GUARULHOS, SP, CEP 07.173-000 , BR</v>
      </c>
      <c r="G1746" s="92" t="s">
        <v>2655</v>
      </c>
      <c r="H1746" s="92" t="s">
        <v>2170</v>
      </c>
      <c r="I1746" s="101">
        <v>500</v>
      </c>
      <c r="J1746" s="93"/>
      <c r="K1746" s="94">
        <v>41901</v>
      </c>
      <c r="L1746" s="39">
        <v>1275612</v>
      </c>
      <c r="P1746" s="78">
        <v>15042028000169</v>
      </c>
    </row>
    <row r="1747" spans="2:16" ht="13.5" customHeight="1" x14ac:dyDescent="0.2">
      <c r="B1747" s="100" t="s">
        <v>30</v>
      </c>
      <c r="C1747" s="92" t="s">
        <v>301</v>
      </c>
      <c r="D1747" s="78">
        <v>6173320000120</v>
      </c>
      <c r="E1747" s="92" t="str">
        <f t="shared" si="27"/>
        <v>06.173.320/0001-20</v>
      </c>
      <c r="F1747" s="99" t="str">
        <f>VLOOKUP(P1747,[1]Plan1!$B$2:$L$546,4,0)&amp;", "&amp;VLOOKUP(P1747,[1]Plan1!$B$2:$L$546,5,0)&amp;", "&amp;VLOOKUP(P1747,[1]Plan1!$B$2:$L$546,6,0)&amp;", "&amp;VLOOKUP(P1747,[1]Plan1!$B$2:$L$546,7,0)&amp;", "&amp;VLOOKUP(P1747,[1]Plan1!$B$2:$L$546,8,0)&amp;", "&amp;VLOOKUP(P1747,[1]Plan1!$B$2:$L$546,9,0)&amp;", CEP "&amp;VLOOKUP(P1747,[1]Plan1!$B$2:$L$546,10,0)&amp;", "&amp;VLOOKUP(P1747,[1]Plan1!$B$2:$L$546,11,0)</f>
        <v>R JURUA , 759, SALA 01 , JARDIM SAO PEDRO , PORTO ALEGRE , RS, CEP 91.040-220 , BR</v>
      </c>
      <c r="G1747" s="92" t="s">
        <v>2655</v>
      </c>
      <c r="H1747" s="92" t="s">
        <v>2171</v>
      </c>
      <c r="I1747" s="101">
        <v>854.83</v>
      </c>
      <c r="J1747" s="93"/>
      <c r="K1747" s="94">
        <v>41988</v>
      </c>
      <c r="L1747" s="39">
        <v>1355000</v>
      </c>
      <c r="P1747" s="78">
        <v>6173320000120</v>
      </c>
    </row>
    <row r="1748" spans="2:16" ht="13.5" customHeight="1" x14ac:dyDescent="0.2">
      <c r="B1748" s="100" t="s">
        <v>30</v>
      </c>
      <c r="C1748" s="92" t="s">
        <v>301</v>
      </c>
      <c r="D1748" s="78">
        <v>6173320000120</v>
      </c>
      <c r="E1748" s="92" t="str">
        <f t="shared" si="27"/>
        <v>06.173.320/0001-20</v>
      </c>
      <c r="F1748" s="99" t="str">
        <f>VLOOKUP(P1748,[1]Plan1!$B$2:$L$546,4,0)&amp;", "&amp;VLOOKUP(P1748,[1]Plan1!$B$2:$L$546,5,0)&amp;", "&amp;VLOOKUP(P1748,[1]Plan1!$B$2:$L$546,6,0)&amp;", "&amp;VLOOKUP(P1748,[1]Plan1!$B$2:$L$546,7,0)&amp;", "&amp;VLOOKUP(P1748,[1]Plan1!$B$2:$L$546,8,0)&amp;", "&amp;VLOOKUP(P1748,[1]Plan1!$B$2:$L$546,9,0)&amp;", CEP "&amp;VLOOKUP(P1748,[1]Plan1!$B$2:$L$546,10,0)&amp;", "&amp;VLOOKUP(P1748,[1]Plan1!$B$2:$L$546,11,0)</f>
        <v>R JURUA , 759, SALA 01 , JARDIM SAO PEDRO , PORTO ALEGRE , RS, CEP 91.040-220 , BR</v>
      </c>
      <c r="G1748" s="92" t="s">
        <v>2655</v>
      </c>
      <c r="H1748" s="92" t="s">
        <v>2172</v>
      </c>
      <c r="I1748" s="101">
        <v>2447.73</v>
      </c>
      <c r="J1748" s="93"/>
      <c r="K1748" s="94">
        <v>42060</v>
      </c>
      <c r="L1748" s="39">
        <v>1355000</v>
      </c>
      <c r="P1748" s="78">
        <v>6173320000120</v>
      </c>
    </row>
    <row r="1749" spans="2:16" ht="13.5" customHeight="1" x14ac:dyDescent="0.2">
      <c r="B1749" s="100" t="s">
        <v>30</v>
      </c>
      <c r="C1749" s="92" t="s">
        <v>301</v>
      </c>
      <c r="D1749" s="78">
        <v>6173320000120</v>
      </c>
      <c r="E1749" s="92" t="str">
        <f t="shared" si="27"/>
        <v>06.173.320/0001-20</v>
      </c>
      <c r="F1749" s="99" t="str">
        <f>VLOOKUP(P1749,[1]Plan1!$B$2:$L$546,4,0)&amp;", "&amp;VLOOKUP(P1749,[1]Plan1!$B$2:$L$546,5,0)&amp;", "&amp;VLOOKUP(P1749,[1]Plan1!$B$2:$L$546,6,0)&amp;", "&amp;VLOOKUP(P1749,[1]Plan1!$B$2:$L$546,7,0)&amp;", "&amp;VLOOKUP(P1749,[1]Plan1!$B$2:$L$546,8,0)&amp;", "&amp;VLOOKUP(P1749,[1]Plan1!$B$2:$L$546,9,0)&amp;", CEP "&amp;VLOOKUP(P1749,[1]Plan1!$B$2:$L$546,10,0)&amp;", "&amp;VLOOKUP(P1749,[1]Plan1!$B$2:$L$546,11,0)</f>
        <v>R JURUA , 759, SALA 01 , JARDIM SAO PEDRO , PORTO ALEGRE , RS, CEP 91.040-220 , BR</v>
      </c>
      <c r="G1749" s="92" t="s">
        <v>2655</v>
      </c>
      <c r="H1749" s="92" t="s">
        <v>2173</v>
      </c>
      <c r="I1749" s="101">
        <v>1481.32</v>
      </c>
      <c r="J1749" s="93"/>
      <c r="K1749" s="94">
        <v>42094</v>
      </c>
      <c r="L1749" s="39">
        <v>1355000</v>
      </c>
      <c r="P1749" s="78">
        <v>6173320000120</v>
      </c>
    </row>
    <row r="1750" spans="2:16" ht="13.5" customHeight="1" x14ac:dyDescent="0.2">
      <c r="B1750" s="100" t="s">
        <v>30</v>
      </c>
      <c r="C1750" s="92" t="s">
        <v>301</v>
      </c>
      <c r="D1750" s="78">
        <v>6173320000120</v>
      </c>
      <c r="E1750" s="92" t="str">
        <f t="shared" si="27"/>
        <v>06.173.320/0001-20</v>
      </c>
      <c r="F1750" s="99" t="str">
        <f>VLOOKUP(P1750,[1]Plan1!$B$2:$L$546,4,0)&amp;", "&amp;VLOOKUP(P1750,[1]Plan1!$B$2:$L$546,5,0)&amp;", "&amp;VLOOKUP(P1750,[1]Plan1!$B$2:$L$546,6,0)&amp;", "&amp;VLOOKUP(P1750,[1]Plan1!$B$2:$L$546,7,0)&amp;", "&amp;VLOOKUP(P1750,[1]Plan1!$B$2:$L$546,8,0)&amp;", "&amp;VLOOKUP(P1750,[1]Plan1!$B$2:$L$546,9,0)&amp;", CEP "&amp;VLOOKUP(P1750,[1]Plan1!$B$2:$L$546,10,0)&amp;", "&amp;VLOOKUP(P1750,[1]Plan1!$B$2:$L$546,11,0)</f>
        <v>R JURUA , 759, SALA 01 , JARDIM SAO PEDRO , PORTO ALEGRE , RS, CEP 91.040-220 , BR</v>
      </c>
      <c r="G1750" s="92" t="s">
        <v>2655</v>
      </c>
      <c r="H1750" s="92" t="s">
        <v>2174</v>
      </c>
      <c r="I1750" s="101">
        <v>1475</v>
      </c>
      <c r="J1750" s="93"/>
      <c r="K1750" s="94">
        <v>42109</v>
      </c>
      <c r="L1750" s="39">
        <v>1355000</v>
      </c>
      <c r="P1750" s="78">
        <v>6173320000120</v>
      </c>
    </row>
    <row r="1751" spans="2:16" ht="13.5" customHeight="1" x14ac:dyDescent="0.2">
      <c r="B1751" s="100" t="s">
        <v>30</v>
      </c>
      <c r="C1751" s="92" t="s">
        <v>302</v>
      </c>
      <c r="D1751" s="78">
        <v>662270000915</v>
      </c>
      <c r="E1751" s="92" t="str">
        <f t="shared" si="27"/>
        <v>00.662.270/0009-15</v>
      </c>
      <c r="F1751" s="99" t="str">
        <f>VLOOKUP(P1751,[1]Plan1!$B$2:$L$546,4,0)&amp;", "&amp;VLOOKUP(P1751,[1]Plan1!$B$2:$L$546,5,0)&amp;", "&amp;VLOOKUP(P1751,[1]Plan1!$B$2:$L$546,6,0)&amp;", "&amp;VLOOKUP(P1751,[1]Plan1!$B$2:$L$546,7,0)&amp;", "&amp;VLOOKUP(P1751,[1]Plan1!$B$2:$L$546,8,0)&amp;", "&amp;VLOOKUP(P1751,[1]Plan1!$B$2:$L$546,9,0)&amp;", CEP "&amp;VLOOKUP(P1751,[1]Plan1!$B$2:$L$546,10,0)&amp;", "&amp;VLOOKUP(P1751,[1]Plan1!$B$2:$L$546,11,0)</f>
        <v>AV BERLIM, 627, , SAO GERALDO, PORTO ALEGRE, RS, CEP 90.240-581 , BR</v>
      </c>
      <c r="G1751" s="92" t="s">
        <v>2655</v>
      </c>
      <c r="H1751" s="92" t="s">
        <v>2175</v>
      </c>
      <c r="I1751" s="101">
        <v>142.80000000000001</v>
      </c>
      <c r="J1751" s="93"/>
      <c r="K1751" s="94">
        <v>42064</v>
      </c>
      <c r="L1751" s="39">
        <v>1339318</v>
      </c>
      <c r="P1751" s="78">
        <v>662270000915</v>
      </c>
    </row>
    <row r="1752" spans="2:16" ht="13.5" customHeight="1" x14ac:dyDescent="0.2">
      <c r="B1752" s="100" t="s">
        <v>30</v>
      </c>
      <c r="C1752" s="92" t="s">
        <v>303</v>
      </c>
      <c r="D1752" s="78">
        <v>3659166002156</v>
      </c>
      <c r="E1752" s="92" t="str">
        <f t="shared" si="27"/>
        <v>03.659.166/0021-56</v>
      </c>
      <c r="F1752" s="99" t="str">
        <f>VLOOKUP(P1752,[1]Plan1!$B$2:$L$546,4,0)&amp;", "&amp;VLOOKUP(P1752,[1]Plan1!$B$2:$L$546,5,0)&amp;", "&amp;VLOOKUP(P1752,[1]Plan1!$B$2:$L$546,6,0)&amp;", "&amp;VLOOKUP(P1752,[1]Plan1!$B$2:$L$546,7,0)&amp;", "&amp;VLOOKUP(P1752,[1]Plan1!$B$2:$L$546,8,0)&amp;", "&amp;VLOOKUP(P1752,[1]Plan1!$B$2:$L$546,9,0)&amp;", CEP "&amp;VLOOKUP(P1752,[1]Plan1!$B$2:$L$546,10,0)&amp;", "&amp;VLOOKUP(P1752,[1]Plan1!$B$2:$L$546,11,0)</f>
        <v>R MIGUEL TEIXEIRA, 126 , , CIDADE BAIXA , PORTO ALEGRE, RS, CEP 90.050-250 , br</v>
      </c>
      <c r="G1752" s="92" t="s">
        <v>2655</v>
      </c>
      <c r="H1752" s="92" t="s">
        <v>2176</v>
      </c>
      <c r="I1752" s="101">
        <v>2250</v>
      </c>
      <c r="J1752" s="93"/>
      <c r="K1752" s="94">
        <v>42012</v>
      </c>
      <c r="L1752" s="39">
        <v>1320926</v>
      </c>
      <c r="P1752" s="78">
        <v>3659166002156</v>
      </c>
    </row>
    <row r="1753" spans="2:16" ht="13.5" customHeight="1" x14ac:dyDescent="0.2">
      <c r="B1753" s="100" t="s">
        <v>30</v>
      </c>
      <c r="C1753" s="92" t="s">
        <v>303</v>
      </c>
      <c r="D1753" s="78">
        <v>3659166002156</v>
      </c>
      <c r="E1753" s="92" t="str">
        <f t="shared" si="27"/>
        <v>03.659.166/0021-56</v>
      </c>
      <c r="F1753" s="99" t="str">
        <f>VLOOKUP(P1753,[1]Plan1!$B$2:$L$546,4,0)&amp;", "&amp;VLOOKUP(P1753,[1]Plan1!$B$2:$L$546,5,0)&amp;", "&amp;VLOOKUP(P1753,[1]Plan1!$B$2:$L$546,6,0)&amp;", "&amp;VLOOKUP(P1753,[1]Plan1!$B$2:$L$546,7,0)&amp;", "&amp;VLOOKUP(P1753,[1]Plan1!$B$2:$L$546,8,0)&amp;", "&amp;VLOOKUP(P1753,[1]Plan1!$B$2:$L$546,9,0)&amp;", CEP "&amp;VLOOKUP(P1753,[1]Plan1!$B$2:$L$546,10,0)&amp;", "&amp;VLOOKUP(P1753,[1]Plan1!$B$2:$L$546,11,0)</f>
        <v>R MIGUEL TEIXEIRA, 126 , , CIDADE BAIXA , PORTO ALEGRE, RS, CEP 90.050-250 , br</v>
      </c>
      <c r="G1753" s="92" t="s">
        <v>2655</v>
      </c>
      <c r="H1753" s="92" t="s">
        <v>2177</v>
      </c>
      <c r="I1753" s="101">
        <v>2250</v>
      </c>
      <c r="J1753" s="93"/>
      <c r="K1753" s="94">
        <v>42012</v>
      </c>
      <c r="L1753" s="39">
        <v>1307701</v>
      </c>
      <c r="P1753" s="78">
        <v>3659166002156</v>
      </c>
    </row>
    <row r="1754" spans="2:16" ht="13.5" customHeight="1" x14ac:dyDescent="0.2">
      <c r="B1754" s="100" t="s">
        <v>30</v>
      </c>
      <c r="C1754" s="92" t="s">
        <v>304</v>
      </c>
      <c r="D1754" s="78">
        <v>7410720000174</v>
      </c>
      <c r="E1754" s="92" t="str">
        <f t="shared" si="27"/>
        <v>07.410.720/0001-74</v>
      </c>
      <c r="F1754" s="99" t="str">
        <f>VLOOKUP(P1754,[1]Plan1!$B$2:$L$546,4,0)&amp;", "&amp;VLOOKUP(P1754,[1]Plan1!$B$2:$L$546,5,0)&amp;", "&amp;VLOOKUP(P1754,[1]Plan1!$B$2:$L$546,6,0)&amp;", "&amp;VLOOKUP(P1754,[1]Plan1!$B$2:$L$546,7,0)&amp;", "&amp;VLOOKUP(P1754,[1]Plan1!$B$2:$L$546,8,0)&amp;", "&amp;VLOOKUP(P1754,[1]Plan1!$B$2:$L$546,9,0)&amp;", CEP "&amp;VLOOKUP(P1754,[1]Plan1!$B$2:$L$546,10,0)&amp;", "&amp;VLOOKUP(P1754,[1]Plan1!$B$2:$L$546,11,0)</f>
        <v>R DO IANO, 1791, , N. SRA. DO ROSARIO , SAO JOSE, SC , CEP 88.110-603, BR</v>
      </c>
      <c r="G1754" s="92" t="s">
        <v>2655</v>
      </c>
      <c r="H1754" s="92" t="s">
        <v>2178</v>
      </c>
      <c r="I1754" s="101">
        <v>142.80000000000001</v>
      </c>
      <c r="J1754" s="93"/>
      <c r="K1754" s="94">
        <v>42064</v>
      </c>
      <c r="L1754" s="39">
        <v>1337134</v>
      </c>
      <c r="P1754" s="78">
        <v>7410720000174</v>
      </c>
    </row>
    <row r="1755" spans="2:16" ht="13.5" customHeight="1" x14ac:dyDescent="0.2">
      <c r="B1755" s="100" t="s">
        <v>30</v>
      </c>
      <c r="C1755" s="92" t="s">
        <v>305</v>
      </c>
      <c r="D1755" s="78">
        <v>2207285000161</v>
      </c>
      <c r="E1755" s="92" t="str">
        <f t="shared" si="27"/>
        <v>02.207.285/0001-61</v>
      </c>
      <c r="F1755" s="99" t="str">
        <f>VLOOKUP(P1755,[1]Plan1!$B$2:$L$546,4,0)&amp;", "&amp;VLOOKUP(P1755,[1]Plan1!$B$2:$L$546,5,0)&amp;", "&amp;VLOOKUP(P1755,[1]Plan1!$B$2:$L$546,6,0)&amp;", "&amp;VLOOKUP(P1755,[1]Plan1!$B$2:$L$546,7,0)&amp;", "&amp;VLOOKUP(P1755,[1]Plan1!$B$2:$L$546,8,0)&amp;", "&amp;VLOOKUP(P1755,[1]Plan1!$B$2:$L$546,9,0)&amp;", CEP "&amp;VLOOKUP(P1755,[1]Plan1!$B$2:$L$546,10,0)&amp;", "&amp;VLOOKUP(P1755,[1]Plan1!$B$2:$L$546,11,0)</f>
        <v>R BOM JESUS DO IGUAPE , 984, , hauer, CURITIBA , pr, CEP 81.610-040 , BR</v>
      </c>
      <c r="G1755" s="92" t="s">
        <v>2655</v>
      </c>
      <c r="H1755" s="92" t="s">
        <v>2179</v>
      </c>
      <c r="I1755" s="101">
        <v>150</v>
      </c>
      <c r="J1755" s="93"/>
      <c r="K1755" s="94">
        <v>42062</v>
      </c>
      <c r="L1755" s="39">
        <v>1332672</v>
      </c>
      <c r="P1755" s="78">
        <v>2207285000161</v>
      </c>
    </row>
    <row r="1756" spans="2:16" ht="13.5" customHeight="1" x14ac:dyDescent="0.2">
      <c r="B1756" s="100" t="s">
        <v>30</v>
      </c>
      <c r="C1756" s="92" t="s">
        <v>305</v>
      </c>
      <c r="D1756" s="78">
        <v>2207285000161</v>
      </c>
      <c r="E1756" s="92" t="str">
        <f t="shared" si="27"/>
        <v>02.207.285/0001-61</v>
      </c>
      <c r="F1756" s="99" t="str">
        <f>VLOOKUP(P1756,[1]Plan1!$B$2:$L$546,4,0)&amp;", "&amp;VLOOKUP(P1756,[1]Plan1!$B$2:$L$546,5,0)&amp;", "&amp;VLOOKUP(P1756,[1]Plan1!$B$2:$L$546,6,0)&amp;", "&amp;VLOOKUP(P1756,[1]Plan1!$B$2:$L$546,7,0)&amp;", "&amp;VLOOKUP(P1756,[1]Plan1!$B$2:$L$546,8,0)&amp;", "&amp;VLOOKUP(P1756,[1]Plan1!$B$2:$L$546,9,0)&amp;", CEP "&amp;VLOOKUP(P1756,[1]Plan1!$B$2:$L$546,10,0)&amp;", "&amp;VLOOKUP(P1756,[1]Plan1!$B$2:$L$546,11,0)</f>
        <v>R BOM JESUS DO IGUAPE , 984, , hauer, CURITIBA , pr, CEP 81.610-040 , BR</v>
      </c>
      <c r="G1756" s="92" t="s">
        <v>2655</v>
      </c>
      <c r="H1756" s="92" t="s">
        <v>2180</v>
      </c>
      <c r="I1756" s="101">
        <v>136.5</v>
      </c>
      <c r="J1756" s="93"/>
      <c r="K1756" s="94">
        <v>42062</v>
      </c>
      <c r="L1756" s="39">
        <v>1332670</v>
      </c>
      <c r="P1756" s="78">
        <v>2207285000161</v>
      </c>
    </row>
    <row r="1757" spans="2:16" ht="13.5" customHeight="1" x14ac:dyDescent="0.2">
      <c r="B1757" s="100" t="s">
        <v>30</v>
      </c>
      <c r="C1757" s="92" t="s">
        <v>306</v>
      </c>
      <c r="D1757" s="78">
        <v>92780808000157</v>
      </c>
      <c r="E1757" s="92" t="str">
        <f t="shared" si="27"/>
        <v>92.780.808/0001-57</v>
      </c>
      <c r="F1757" s="99" t="str">
        <f>VLOOKUP(P1757,[1]Plan1!$B$2:$L$546,4,0)&amp;", "&amp;VLOOKUP(P1757,[1]Plan1!$B$2:$L$546,5,0)&amp;", "&amp;VLOOKUP(P1757,[1]Plan1!$B$2:$L$546,6,0)&amp;", "&amp;VLOOKUP(P1757,[1]Plan1!$B$2:$L$546,7,0)&amp;", "&amp;VLOOKUP(P1757,[1]Plan1!$B$2:$L$546,8,0)&amp;", "&amp;VLOOKUP(P1757,[1]Plan1!$B$2:$L$546,9,0)&amp;", CEP "&amp;VLOOKUP(P1757,[1]Plan1!$B$2:$L$546,10,0)&amp;", "&amp;VLOOKUP(P1757,[1]Plan1!$B$2:$L$546,11,0)</f>
        <v>AV PRES ROOSEVELT, 837, 849 855 , S GERALDO , PORTO ALEGRE, RS, CEP 90.230-001, BR</v>
      </c>
      <c r="G1757" s="92" t="s">
        <v>2655</v>
      </c>
      <c r="H1757" s="92" t="s">
        <v>2181</v>
      </c>
      <c r="I1757" s="101">
        <v>111.15</v>
      </c>
      <c r="J1757" s="93"/>
      <c r="K1757" s="94">
        <v>41778</v>
      </c>
      <c r="L1757" s="39">
        <v>1238216</v>
      </c>
      <c r="P1757" s="78">
        <v>92780808000157</v>
      </c>
    </row>
    <row r="1758" spans="2:16" ht="13.5" customHeight="1" x14ac:dyDescent="0.2">
      <c r="B1758" s="100" t="s">
        <v>30</v>
      </c>
      <c r="C1758" s="92" t="s">
        <v>307</v>
      </c>
      <c r="D1758" s="78">
        <v>8749108000193</v>
      </c>
      <c r="E1758" s="92" t="str">
        <f t="shared" si="27"/>
        <v>08.749.108/0001-93</v>
      </c>
      <c r="F1758" s="99" t="str">
        <f>VLOOKUP(P1758,[1]Plan1!$B$2:$L$546,4,0)&amp;", "&amp;VLOOKUP(P1758,[1]Plan1!$B$2:$L$546,5,0)&amp;", "&amp;VLOOKUP(P1758,[1]Plan1!$B$2:$L$546,6,0)&amp;", "&amp;VLOOKUP(P1758,[1]Plan1!$B$2:$L$546,7,0)&amp;", "&amp;VLOOKUP(P1758,[1]Plan1!$B$2:$L$546,8,0)&amp;", "&amp;VLOOKUP(P1758,[1]Plan1!$B$2:$L$546,9,0)&amp;", CEP "&amp;VLOOKUP(P1758,[1]Plan1!$B$2:$L$546,10,0)&amp;", "&amp;VLOOKUP(P1758,[1]Plan1!$B$2:$L$546,11,0)</f>
        <v>R ALFERES ANGELO SAMPAIO , 301, , AGUA VERDE , CURITIBA , PR, CEP 80.250-120 , BR</v>
      </c>
      <c r="G1758" s="92" t="s">
        <v>2655</v>
      </c>
      <c r="H1758" s="92" t="s">
        <v>2182</v>
      </c>
      <c r="I1758" s="101">
        <v>416.6</v>
      </c>
      <c r="J1758" s="93"/>
      <c r="K1758" s="94">
        <v>41966</v>
      </c>
      <c r="L1758" s="39">
        <v>1259515</v>
      </c>
      <c r="P1758" s="78">
        <v>8749108000193</v>
      </c>
    </row>
    <row r="1759" spans="2:16" ht="13.5" customHeight="1" x14ac:dyDescent="0.2">
      <c r="B1759" s="100" t="s">
        <v>30</v>
      </c>
      <c r="C1759" s="92" t="s">
        <v>307</v>
      </c>
      <c r="D1759" s="78">
        <v>8749108000193</v>
      </c>
      <c r="E1759" s="92" t="str">
        <f t="shared" si="27"/>
        <v>08.749.108/0001-93</v>
      </c>
      <c r="F1759" s="99" t="str">
        <f>VLOOKUP(P1759,[1]Plan1!$B$2:$L$546,4,0)&amp;", "&amp;VLOOKUP(P1759,[1]Plan1!$B$2:$L$546,5,0)&amp;", "&amp;VLOOKUP(P1759,[1]Plan1!$B$2:$L$546,6,0)&amp;", "&amp;VLOOKUP(P1759,[1]Plan1!$B$2:$L$546,7,0)&amp;", "&amp;VLOOKUP(P1759,[1]Plan1!$B$2:$L$546,8,0)&amp;", "&amp;VLOOKUP(P1759,[1]Plan1!$B$2:$L$546,9,0)&amp;", CEP "&amp;VLOOKUP(P1759,[1]Plan1!$B$2:$L$546,10,0)&amp;", "&amp;VLOOKUP(P1759,[1]Plan1!$B$2:$L$546,11,0)</f>
        <v>R ALFERES ANGELO SAMPAIO , 301, , AGUA VERDE , CURITIBA , PR, CEP 80.250-120 , BR</v>
      </c>
      <c r="G1759" s="92" t="s">
        <v>2655</v>
      </c>
      <c r="H1759" s="92" t="s">
        <v>2183</v>
      </c>
      <c r="I1759" s="101">
        <v>416.6</v>
      </c>
      <c r="J1759" s="93"/>
      <c r="K1759" s="94">
        <v>41996</v>
      </c>
      <c r="L1759" s="39">
        <v>1259515</v>
      </c>
      <c r="P1759" s="78">
        <v>8749108000193</v>
      </c>
    </row>
    <row r="1760" spans="2:16" ht="13.5" customHeight="1" x14ac:dyDescent="0.2">
      <c r="B1760" s="100" t="s">
        <v>30</v>
      </c>
      <c r="C1760" s="92" t="s">
        <v>307</v>
      </c>
      <c r="D1760" s="78">
        <v>8749108000193</v>
      </c>
      <c r="E1760" s="92" t="str">
        <f t="shared" si="27"/>
        <v>08.749.108/0001-93</v>
      </c>
      <c r="F1760" s="99" t="str">
        <f>VLOOKUP(P1760,[1]Plan1!$B$2:$L$546,4,0)&amp;", "&amp;VLOOKUP(P1760,[1]Plan1!$B$2:$L$546,5,0)&amp;", "&amp;VLOOKUP(P1760,[1]Plan1!$B$2:$L$546,6,0)&amp;", "&amp;VLOOKUP(P1760,[1]Plan1!$B$2:$L$546,7,0)&amp;", "&amp;VLOOKUP(P1760,[1]Plan1!$B$2:$L$546,8,0)&amp;", "&amp;VLOOKUP(P1760,[1]Plan1!$B$2:$L$546,9,0)&amp;", CEP "&amp;VLOOKUP(P1760,[1]Plan1!$B$2:$L$546,10,0)&amp;", "&amp;VLOOKUP(P1760,[1]Plan1!$B$2:$L$546,11,0)</f>
        <v>R ALFERES ANGELO SAMPAIO , 301, , AGUA VERDE , CURITIBA , PR, CEP 80.250-120 , BR</v>
      </c>
      <c r="G1760" s="92" t="s">
        <v>2655</v>
      </c>
      <c r="H1760" s="92" t="s">
        <v>2184</v>
      </c>
      <c r="I1760" s="101">
        <v>416.6</v>
      </c>
      <c r="J1760" s="93"/>
      <c r="K1760" s="94">
        <v>42060</v>
      </c>
      <c r="L1760" s="39">
        <v>1259515</v>
      </c>
      <c r="P1760" s="78">
        <v>8749108000193</v>
      </c>
    </row>
    <row r="1761" spans="2:16" ht="13.5" customHeight="1" x14ac:dyDescent="0.2">
      <c r="B1761" s="100" t="s">
        <v>30</v>
      </c>
      <c r="C1761" s="92" t="s">
        <v>308</v>
      </c>
      <c r="D1761" s="78">
        <v>7295435000150</v>
      </c>
      <c r="E1761" s="92" t="str">
        <f t="shared" si="27"/>
        <v>07.295.435/0001-50</v>
      </c>
      <c r="F1761" s="99" t="str">
        <f>VLOOKUP(P1761,[1]Plan1!$B$2:$L$546,4,0)&amp;", "&amp;VLOOKUP(P1761,[1]Plan1!$B$2:$L$546,5,0)&amp;", "&amp;VLOOKUP(P1761,[1]Plan1!$B$2:$L$546,6,0)&amp;", "&amp;VLOOKUP(P1761,[1]Plan1!$B$2:$L$546,7,0)&amp;", "&amp;VLOOKUP(P1761,[1]Plan1!$B$2:$L$546,8,0)&amp;", "&amp;VLOOKUP(P1761,[1]Plan1!$B$2:$L$546,9,0)&amp;", CEP "&amp;VLOOKUP(P1761,[1]Plan1!$B$2:$L$546,10,0)&amp;", "&amp;VLOOKUP(P1761,[1]Plan1!$B$2:$L$546,11,0)</f>
        <v>R INDEPENDENCIA , 1620, , DR. ARI LUNARDI , XAXIM , SC, CEP 89.825-000 , BR</v>
      </c>
      <c r="G1761" s="92" t="s">
        <v>2655</v>
      </c>
      <c r="H1761" s="92" t="s">
        <v>2185</v>
      </c>
      <c r="I1761" s="101">
        <v>390</v>
      </c>
      <c r="J1761" s="93"/>
      <c r="K1761" s="94">
        <v>42133</v>
      </c>
      <c r="L1761" s="39">
        <v>1352771</v>
      </c>
      <c r="P1761" s="78">
        <v>7295435000150</v>
      </c>
    </row>
    <row r="1762" spans="2:16" ht="13.5" customHeight="1" x14ac:dyDescent="0.2">
      <c r="B1762" s="100" t="s">
        <v>30</v>
      </c>
      <c r="C1762" s="92" t="s">
        <v>308</v>
      </c>
      <c r="D1762" s="78">
        <v>7295435000150</v>
      </c>
      <c r="E1762" s="92" t="str">
        <f t="shared" si="27"/>
        <v>07.295.435/0001-50</v>
      </c>
      <c r="F1762" s="99" t="str">
        <f>VLOOKUP(P1762,[1]Plan1!$B$2:$L$546,4,0)&amp;", "&amp;VLOOKUP(P1762,[1]Plan1!$B$2:$L$546,5,0)&amp;", "&amp;VLOOKUP(P1762,[1]Plan1!$B$2:$L$546,6,0)&amp;", "&amp;VLOOKUP(P1762,[1]Plan1!$B$2:$L$546,7,0)&amp;", "&amp;VLOOKUP(P1762,[1]Plan1!$B$2:$L$546,8,0)&amp;", "&amp;VLOOKUP(P1762,[1]Plan1!$B$2:$L$546,9,0)&amp;", CEP "&amp;VLOOKUP(P1762,[1]Plan1!$B$2:$L$546,10,0)&amp;", "&amp;VLOOKUP(P1762,[1]Plan1!$B$2:$L$546,11,0)</f>
        <v>R INDEPENDENCIA , 1620, , DR. ARI LUNARDI , XAXIM , SC, CEP 89.825-000 , BR</v>
      </c>
      <c r="G1762" s="92" t="s">
        <v>2655</v>
      </c>
      <c r="H1762" s="92" t="s">
        <v>2186</v>
      </c>
      <c r="I1762" s="101">
        <v>390</v>
      </c>
      <c r="J1762" s="93"/>
      <c r="K1762" s="94">
        <v>42163</v>
      </c>
      <c r="L1762" s="39">
        <v>1352771</v>
      </c>
      <c r="P1762" s="78">
        <v>7295435000150</v>
      </c>
    </row>
    <row r="1763" spans="2:16" ht="13.5" customHeight="1" x14ac:dyDescent="0.2">
      <c r="B1763" s="100" t="s">
        <v>30</v>
      </c>
      <c r="C1763" s="92" t="s">
        <v>308</v>
      </c>
      <c r="D1763" s="78">
        <v>7295435000150</v>
      </c>
      <c r="E1763" s="92" t="str">
        <f t="shared" si="27"/>
        <v>07.295.435/0001-50</v>
      </c>
      <c r="F1763" s="99" t="str">
        <f>VLOOKUP(P1763,[1]Plan1!$B$2:$L$546,4,0)&amp;", "&amp;VLOOKUP(P1763,[1]Plan1!$B$2:$L$546,5,0)&amp;", "&amp;VLOOKUP(P1763,[1]Plan1!$B$2:$L$546,6,0)&amp;", "&amp;VLOOKUP(P1763,[1]Plan1!$B$2:$L$546,7,0)&amp;", "&amp;VLOOKUP(P1763,[1]Plan1!$B$2:$L$546,8,0)&amp;", "&amp;VLOOKUP(P1763,[1]Plan1!$B$2:$L$546,9,0)&amp;", CEP "&amp;VLOOKUP(P1763,[1]Plan1!$B$2:$L$546,10,0)&amp;", "&amp;VLOOKUP(P1763,[1]Plan1!$B$2:$L$546,11,0)</f>
        <v>R INDEPENDENCIA , 1620, , DR. ARI LUNARDI , XAXIM , SC, CEP 89.825-000 , BR</v>
      </c>
      <c r="G1763" s="92" t="s">
        <v>2655</v>
      </c>
      <c r="H1763" s="92" t="s">
        <v>2187</v>
      </c>
      <c r="I1763" s="101">
        <v>7.5</v>
      </c>
      <c r="J1763" s="93"/>
      <c r="K1763" s="94">
        <v>42133</v>
      </c>
      <c r="L1763" s="39">
        <v>1352796</v>
      </c>
      <c r="P1763" s="78">
        <v>7295435000150</v>
      </c>
    </row>
    <row r="1764" spans="2:16" ht="13.5" customHeight="1" x14ac:dyDescent="0.2">
      <c r="B1764" s="100" t="s">
        <v>30</v>
      </c>
      <c r="C1764" s="92" t="s">
        <v>308</v>
      </c>
      <c r="D1764" s="78">
        <v>7295435000150</v>
      </c>
      <c r="E1764" s="92" t="str">
        <f t="shared" si="27"/>
        <v>07.295.435/0001-50</v>
      </c>
      <c r="F1764" s="99" t="str">
        <f>VLOOKUP(P1764,[1]Plan1!$B$2:$L$546,4,0)&amp;", "&amp;VLOOKUP(P1764,[1]Plan1!$B$2:$L$546,5,0)&amp;", "&amp;VLOOKUP(P1764,[1]Plan1!$B$2:$L$546,6,0)&amp;", "&amp;VLOOKUP(P1764,[1]Plan1!$B$2:$L$546,7,0)&amp;", "&amp;VLOOKUP(P1764,[1]Plan1!$B$2:$L$546,8,0)&amp;", "&amp;VLOOKUP(P1764,[1]Plan1!$B$2:$L$546,9,0)&amp;", CEP "&amp;VLOOKUP(P1764,[1]Plan1!$B$2:$L$546,10,0)&amp;", "&amp;VLOOKUP(P1764,[1]Plan1!$B$2:$L$546,11,0)</f>
        <v>R INDEPENDENCIA , 1620, , DR. ARI LUNARDI , XAXIM , SC, CEP 89.825-000 , BR</v>
      </c>
      <c r="G1764" s="92" t="s">
        <v>2655</v>
      </c>
      <c r="H1764" s="92" t="s">
        <v>2188</v>
      </c>
      <c r="I1764" s="101">
        <v>7.5</v>
      </c>
      <c r="J1764" s="93"/>
      <c r="K1764" s="94">
        <v>42163</v>
      </c>
      <c r="L1764" s="39">
        <v>1352796</v>
      </c>
      <c r="P1764" s="78">
        <v>7295435000150</v>
      </c>
    </row>
    <row r="1765" spans="2:16" ht="13.5" customHeight="1" x14ac:dyDescent="0.2">
      <c r="B1765" s="100" t="s">
        <v>30</v>
      </c>
      <c r="C1765" s="92" t="s">
        <v>309</v>
      </c>
      <c r="D1765" s="78">
        <v>86901196000100</v>
      </c>
      <c r="E1765" s="92" t="str">
        <f t="shared" si="27"/>
        <v>86.901.196/0001-00</v>
      </c>
      <c r="F1765" s="99" t="str">
        <f>VLOOKUP(P1765,[1]Plan1!$B$2:$L$546,4,0)&amp;", "&amp;VLOOKUP(P1765,[1]Plan1!$B$2:$L$546,5,0)&amp;", "&amp;VLOOKUP(P1765,[1]Plan1!$B$2:$L$546,6,0)&amp;", "&amp;VLOOKUP(P1765,[1]Plan1!$B$2:$L$546,7,0)&amp;", "&amp;VLOOKUP(P1765,[1]Plan1!$B$2:$L$546,8,0)&amp;", "&amp;VLOOKUP(P1765,[1]Plan1!$B$2:$L$546,9,0)&amp;", CEP "&amp;VLOOKUP(P1765,[1]Plan1!$B$2:$L$546,10,0)&amp;", "&amp;VLOOKUP(P1765,[1]Plan1!$B$2:$L$546,11,0)</f>
        <v>AV JUSCELINO K DE OLIVEIRA , 13880 , , CIDADE INDUSTRIAL, CURITIBA, PR, CEP 81.450-000, BR</v>
      </c>
      <c r="G1765" s="92" t="s">
        <v>2655</v>
      </c>
      <c r="H1765" s="92" t="s">
        <v>2189</v>
      </c>
      <c r="I1765" s="101">
        <v>80</v>
      </c>
      <c r="J1765" s="93"/>
      <c r="K1765" s="94">
        <v>42068</v>
      </c>
      <c r="L1765" s="39">
        <v>1334190</v>
      </c>
      <c r="P1765" s="78">
        <v>86901196000100</v>
      </c>
    </row>
    <row r="1766" spans="2:16" ht="13.5" customHeight="1" x14ac:dyDescent="0.2">
      <c r="B1766" s="100" t="s">
        <v>30</v>
      </c>
      <c r="C1766" s="92" t="s">
        <v>309</v>
      </c>
      <c r="D1766" s="78">
        <v>86901196000100</v>
      </c>
      <c r="E1766" s="92" t="str">
        <f t="shared" si="27"/>
        <v>86.901.196/0001-00</v>
      </c>
      <c r="F1766" s="99" t="str">
        <f>VLOOKUP(P1766,[1]Plan1!$B$2:$L$546,4,0)&amp;", "&amp;VLOOKUP(P1766,[1]Plan1!$B$2:$L$546,5,0)&amp;", "&amp;VLOOKUP(P1766,[1]Plan1!$B$2:$L$546,6,0)&amp;", "&amp;VLOOKUP(P1766,[1]Plan1!$B$2:$L$546,7,0)&amp;", "&amp;VLOOKUP(P1766,[1]Plan1!$B$2:$L$546,8,0)&amp;", "&amp;VLOOKUP(P1766,[1]Plan1!$B$2:$L$546,9,0)&amp;", CEP "&amp;VLOOKUP(P1766,[1]Plan1!$B$2:$L$546,10,0)&amp;", "&amp;VLOOKUP(P1766,[1]Plan1!$B$2:$L$546,11,0)</f>
        <v>AV JUSCELINO K DE OLIVEIRA , 13880 , , CIDADE INDUSTRIAL, CURITIBA, PR, CEP 81.450-000, BR</v>
      </c>
      <c r="G1766" s="92" t="s">
        <v>2655</v>
      </c>
      <c r="H1766" s="92" t="s">
        <v>2190</v>
      </c>
      <c r="I1766" s="101">
        <v>80</v>
      </c>
      <c r="J1766" s="93"/>
      <c r="K1766" s="94">
        <v>42102</v>
      </c>
      <c r="L1766" s="39">
        <v>1344486</v>
      </c>
      <c r="P1766" s="78">
        <v>86901196000100</v>
      </c>
    </row>
    <row r="1767" spans="2:16" ht="13.5" customHeight="1" x14ac:dyDescent="0.2">
      <c r="B1767" s="100" t="s">
        <v>30</v>
      </c>
      <c r="C1767" s="92" t="s">
        <v>310</v>
      </c>
      <c r="D1767" s="78">
        <v>8036841000160</v>
      </c>
      <c r="E1767" s="92" t="str">
        <f t="shared" si="27"/>
        <v>08.036.841/0001-60</v>
      </c>
      <c r="F1767" s="99" t="str">
        <f>VLOOKUP(P1767,[1]Plan1!$B$2:$L$546,4,0)&amp;", "&amp;VLOOKUP(P1767,[1]Plan1!$B$2:$L$546,5,0)&amp;", "&amp;VLOOKUP(P1767,[1]Plan1!$B$2:$L$546,6,0)&amp;", "&amp;VLOOKUP(P1767,[1]Plan1!$B$2:$L$546,7,0)&amp;", "&amp;VLOOKUP(P1767,[1]Plan1!$B$2:$L$546,8,0)&amp;", "&amp;VLOOKUP(P1767,[1]Plan1!$B$2:$L$546,9,0)&amp;", CEP "&amp;VLOOKUP(P1767,[1]Plan1!$B$2:$L$546,10,0)&amp;", "&amp;VLOOKUP(P1767,[1]Plan1!$B$2:$L$546,11,0)</f>
        <v>AV JUSCELINO KUBITSCHEK DE OLIVEIRA , 13880 , , CIDADE INDUSTRIAL, CURITIBA , PR, CEP 81.450-000, BR</v>
      </c>
      <c r="G1767" s="92" t="s">
        <v>2655</v>
      </c>
      <c r="H1767" s="92" t="s">
        <v>2191</v>
      </c>
      <c r="I1767" s="101">
        <v>105.17</v>
      </c>
      <c r="J1767" s="93"/>
      <c r="K1767" s="94">
        <v>42103</v>
      </c>
      <c r="L1767" s="39">
        <v>1350111</v>
      </c>
      <c r="P1767" s="78">
        <v>8036841000160</v>
      </c>
    </row>
    <row r="1768" spans="2:16" ht="13.5" customHeight="1" x14ac:dyDescent="0.2">
      <c r="B1768" s="100" t="s">
        <v>30</v>
      </c>
      <c r="C1768" s="92" t="s">
        <v>311</v>
      </c>
      <c r="D1768" s="78">
        <v>19617214000130</v>
      </c>
      <c r="E1768" s="92" t="str">
        <f t="shared" si="27"/>
        <v>19.617.214/0001-30</v>
      </c>
      <c r="F1768" s="99" t="str">
        <f>VLOOKUP(P1768,[1]Plan1!$B$2:$L$546,4,0)&amp;", "&amp;VLOOKUP(P1768,[1]Plan1!$B$2:$L$546,5,0)&amp;", "&amp;VLOOKUP(P1768,[1]Plan1!$B$2:$L$546,6,0)&amp;", "&amp;VLOOKUP(P1768,[1]Plan1!$B$2:$L$546,7,0)&amp;", "&amp;VLOOKUP(P1768,[1]Plan1!$B$2:$L$546,8,0)&amp;", "&amp;VLOOKUP(P1768,[1]Plan1!$B$2:$L$546,9,0)&amp;", CEP "&amp;VLOOKUP(P1768,[1]Plan1!$B$2:$L$546,10,0)&amp;", "&amp;VLOOKUP(P1768,[1]Plan1!$B$2:$L$546,11,0)</f>
        <v>, , , , , , CEP , BR</v>
      </c>
      <c r="G1768" s="92" t="s">
        <v>2655</v>
      </c>
      <c r="H1768" s="92" t="s">
        <v>2192</v>
      </c>
      <c r="I1768" s="101">
        <v>80</v>
      </c>
      <c r="J1768" s="93"/>
      <c r="K1768" s="94">
        <v>42104</v>
      </c>
      <c r="L1768" s="39">
        <v>1350998</v>
      </c>
      <c r="P1768" s="78">
        <v>19617214000130</v>
      </c>
    </row>
    <row r="1769" spans="2:16" ht="13.5" customHeight="1" x14ac:dyDescent="0.2">
      <c r="B1769" s="100" t="s">
        <v>30</v>
      </c>
      <c r="C1769" s="92" t="s">
        <v>312</v>
      </c>
      <c r="D1769" s="78">
        <v>16858858000121</v>
      </c>
      <c r="E1769" s="92" t="str">
        <f t="shared" si="27"/>
        <v>16.858.858/0001-21</v>
      </c>
      <c r="F1769" s="99" t="str">
        <f>VLOOKUP(P1769,[1]Plan1!$B$2:$L$546,4,0)&amp;", "&amp;VLOOKUP(P1769,[1]Plan1!$B$2:$L$546,5,0)&amp;", "&amp;VLOOKUP(P1769,[1]Plan1!$B$2:$L$546,6,0)&amp;", "&amp;VLOOKUP(P1769,[1]Plan1!$B$2:$L$546,7,0)&amp;", "&amp;VLOOKUP(P1769,[1]Plan1!$B$2:$L$546,8,0)&amp;", "&amp;VLOOKUP(P1769,[1]Plan1!$B$2:$L$546,9,0)&amp;", CEP "&amp;VLOOKUP(P1769,[1]Plan1!$B$2:$L$546,10,0)&amp;", "&amp;VLOOKUP(P1769,[1]Plan1!$B$2:$L$546,11,0)</f>
        <v>AV GENERAL FLORES DA CUNHA , 2466, PAVLH A , VILA PARQUE BRASILIA , CACHOEIRINHA , RS, CEP 94.950-000 , BR</v>
      </c>
      <c r="G1769" s="92" t="s">
        <v>2655</v>
      </c>
      <c r="H1769" s="92" t="s">
        <v>2193</v>
      </c>
      <c r="I1769" s="101">
        <v>540</v>
      </c>
      <c r="J1769" s="93"/>
      <c r="K1769" s="94">
        <v>42072</v>
      </c>
      <c r="L1769" s="39">
        <v>1339713</v>
      </c>
      <c r="P1769" s="78">
        <v>16858858000121</v>
      </c>
    </row>
    <row r="1770" spans="2:16" ht="13.5" customHeight="1" x14ac:dyDescent="0.2">
      <c r="B1770" s="100" t="s">
        <v>30</v>
      </c>
      <c r="C1770" s="92" t="s">
        <v>312</v>
      </c>
      <c r="D1770" s="78">
        <v>16858858000121</v>
      </c>
      <c r="E1770" s="92" t="str">
        <f t="shared" si="27"/>
        <v>16.858.858/0001-21</v>
      </c>
      <c r="F1770" s="99" t="str">
        <f>VLOOKUP(P1770,[1]Plan1!$B$2:$L$546,4,0)&amp;", "&amp;VLOOKUP(P1770,[1]Plan1!$B$2:$L$546,5,0)&amp;", "&amp;VLOOKUP(P1770,[1]Plan1!$B$2:$L$546,6,0)&amp;", "&amp;VLOOKUP(P1770,[1]Plan1!$B$2:$L$546,7,0)&amp;", "&amp;VLOOKUP(P1770,[1]Plan1!$B$2:$L$546,8,0)&amp;", "&amp;VLOOKUP(P1770,[1]Plan1!$B$2:$L$546,9,0)&amp;", CEP "&amp;VLOOKUP(P1770,[1]Plan1!$B$2:$L$546,10,0)&amp;", "&amp;VLOOKUP(P1770,[1]Plan1!$B$2:$L$546,11,0)</f>
        <v>AV GENERAL FLORES DA CUNHA , 2466, PAVLH A , VILA PARQUE BRASILIA , CACHOEIRINHA , RS, CEP 94.950-000 , BR</v>
      </c>
      <c r="G1770" s="92" t="s">
        <v>2655</v>
      </c>
      <c r="H1770" s="92" t="s">
        <v>2194</v>
      </c>
      <c r="I1770" s="101">
        <v>170</v>
      </c>
      <c r="J1770" s="93"/>
      <c r="K1770" s="94">
        <v>42079</v>
      </c>
      <c r="L1770" s="39">
        <v>1339712</v>
      </c>
      <c r="P1770" s="78">
        <v>16858858000121</v>
      </c>
    </row>
    <row r="1771" spans="2:16" ht="13.5" customHeight="1" x14ac:dyDescent="0.2">
      <c r="B1771" s="100" t="s">
        <v>30</v>
      </c>
      <c r="C1771" s="92" t="s">
        <v>313</v>
      </c>
      <c r="D1771" s="78">
        <v>7895771000133</v>
      </c>
      <c r="E1771" s="92" t="str">
        <f t="shared" si="27"/>
        <v>07.895.771/0001-33</v>
      </c>
      <c r="F1771" s="99" t="str">
        <f>VLOOKUP(P1771,[1]Plan1!$B$2:$L$546,4,0)&amp;", "&amp;VLOOKUP(P1771,[1]Plan1!$B$2:$L$546,5,0)&amp;", "&amp;VLOOKUP(P1771,[1]Plan1!$B$2:$L$546,6,0)&amp;", "&amp;VLOOKUP(P1771,[1]Plan1!$B$2:$L$546,7,0)&amp;", "&amp;VLOOKUP(P1771,[1]Plan1!$B$2:$L$546,8,0)&amp;", "&amp;VLOOKUP(P1771,[1]Plan1!$B$2:$L$546,9,0)&amp;", CEP "&amp;VLOOKUP(P1771,[1]Plan1!$B$2:$L$546,10,0)&amp;", "&amp;VLOOKUP(P1771,[1]Plan1!$B$2:$L$546,11,0)</f>
        <v>R BARAO DO AMAZONAS , 426, CONJ 301 , PETROPOLIS, PORTO ALEGRE , RS, CEP 90.670-000 , BR</v>
      </c>
      <c r="G1771" s="92" t="s">
        <v>2655</v>
      </c>
      <c r="H1771" s="92" t="s">
        <v>2195</v>
      </c>
      <c r="I1771" s="101">
        <v>268.8</v>
      </c>
      <c r="J1771" s="93"/>
      <c r="K1771" s="94">
        <v>41978</v>
      </c>
      <c r="L1771" s="39">
        <v>1310555</v>
      </c>
      <c r="P1771" s="78">
        <v>7895771000133</v>
      </c>
    </row>
    <row r="1772" spans="2:16" ht="13.5" customHeight="1" x14ac:dyDescent="0.2">
      <c r="B1772" s="100" t="s">
        <v>30</v>
      </c>
      <c r="C1772" s="92" t="s">
        <v>313</v>
      </c>
      <c r="D1772" s="78">
        <v>7895771000133</v>
      </c>
      <c r="E1772" s="92" t="str">
        <f t="shared" si="27"/>
        <v>07.895.771/0001-33</v>
      </c>
      <c r="F1772" s="99" t="str">
        <f>VLOOKUP(P1772,[1]Plan1!$B$2:$L$546,4,0)&amp;", "&amp;VLOOKUP(P1772,[1]Plan1!$B$2:$L$546,5,0)&amp;", "&amp;VLOOKUP(P1772,[1]Plan1!$B$2:$L$546,6,0)&amp;", "&amp;VLOOKUP(P1772,[1]Plan1!$B$2:$L$546,7,0)&amp;", "&amp;VLOOKUP(P1772,[1]Plan1!$B$2:$L$546,8,0)&amp;", "&amp;VLOOKUP(P1772,[1]Plan1!$B$2:$L$546,9,0)&amp;", CEP "&amp;VLOOKUP(P1772,[1]Plan1!$B$2:$L$546,10,0)&amp;", "&amp;VLOOKUP(P1772,[1]Plan1!$B$2:$L$546,11,0)</f>
        <v>R BARAO DO AMAZONAS , 426, CONJ 301 , PETROPOLIS, PORTO ALEGRE , RS, CEP 90.670-000 , BR</v>
      </c>
      <c r="G1772" s="92" t="s">
        <v>2655</v>
      </c>
      <c r="H1772" s="92" t="s">
        <v>2196</v>
      </c>
      <c r="I1772" s="101">
        <v>306</v>
      </c>
      <c r="J1772" s="93"/>
      <c r="K1772" s="94">
        <v>41978</v>
      </c>
      <c r="L1772" s="39">
        <v>1310556</v>
      </c>
      <c r="P1772" s="78">
        <v>7895771000133</v>
      </c>
    </row>
    <row r="1773" spans="2:16" ht="13.5" customHeight="1" x14ac:dyDescent="0.2">
      <c r="B1773" s="100" t="s">
        <v>30</v>
      </c>
      <c r="C1773" s="92" t="s">
        <v>314</v>
      </c>
      <c r="D1773" s="78">
        <v>43283811001202</v>
      </c>
      <c r="E1773" s="92" t="str">
        <f t="shared" si="27"/>
        <v>43.283.811/0012-02</v>
      </c>
      <c r="F1773" s="99" t="str">
        <f>VLOOKUP(P1773,[1]Plan1!$B$2:$L$546,4,0)&amp;", "&amp;VLOOKUP(P1773,[1]Plan1!$B$2:$L$546,5,0)&amp;", "&amp;VLOOKUP(P1773,[1]Plan1!$B$2:$L$546,6,0)&amp;", "&amp;VLOOKUP(P1773,[1]Plan1!$B$2:$L$546,7,0)&amp;", "&amp;VLOOKUP(P1773,[1]Plan1!$B$2:$L$546,8,0)&amp;", "&amp;VLOOKUP(P1773,[1]Plan1!$B$2:$L$546,9,0)&amp;", CEP "&amp;VLOOKUP(P1773,[1]Plan1!$B$2:$L$546,10,0)&amp;", "&amp;VLOOKUP(P1773,[1]Plan1!$B$2:$L$546,11,0)</f>
        <v>AV ARUANA , 150, , TAMBORE , BARUERI , SP, CEP 06.460-010 , BR</v>
      </c>
      <c r="G1773" s="92" t="s">
        <v>2655</v>
      </c>
      <c r="H1773" s="92" t="s">
        <v>2197</v>
      </c>
      <c r="I1773" s="101">
        <v>465.26</v>
      </c>
      <c r="J1773" s="93"/>
      <c r="K1773" s="94">
        <v>41591</v>
      </c>
      <c r="L1773" s="39">
        <v>1163090</v>
      </c>
      <c r="P1773" s="78">
        <v>43283811001202</v>
      </c>
    </row>
    <row r="1774" spans="2:16" ht="13.5" customHeight="1" x14ac:dyDescent="0.2">
      <c r="B1774" s="100" t="s">
        <v>30</v>
      </c>
      <c r="C1774" s="92" t="s">
        <v>314</v>
      </c>
      <c r="D1774" s="78">
        <v>43283811001202</v>
      </c>
      <c r="E1774" s="92" t="str">
        <f t="shared" si="27"/>
        <v>43.283.811/0012-02</v>
      </c>
      <c r="F1774" s="99" t="str">
        <f>VLOOKUP(P1774,[1]Plan1!$B$2:$L$546,4,0)&amp;", "&amp;VLOOKUP(P1774,[1]Plan1!$B$2:$L$546,5,0)&amp;", "&amp;VLOOKUP(P1774,[1]Plan1!$B$2:$L$546,6,0)&amp;", "&amp;VLOOKUP(P1774,[1]Plan1!$B$2:$L$546,7,0)&amp;", "&amp;VLOOKUP(P1774,[1]Plan1!$B$2:$L$546,8,0)&amp;", "&amp;VLOOKUP(P1774,[1]Plan1!$B$2:$L$546,9,0)&amp;", CEP "&amp;VLOOKUP(P1774,[1]Plan1!$B$2:$L$546,10,0)&amp;", "&amp;VLOOKUP(P1774,[1]Plan1!$B$2:$L$546,11,0)</f>
        <v>AV ARUANA , 150, , TAMBORE , BARUERI , SP, CEP 06.460-010 , BR</v>
      </c>
      <c r="G1774" s="92" t="s">
        <v>2655</v>
      </c>
      <c r="H1774" s="92" t="s">
        <v>2198</v>
      </c>
      <c r="I1774" s="101">
        <v>106.37</v>
      </c>
      <c r="J1774" s="93"/>
      <c r="K1774" s="94">
        <v>41582</v>
      </c>
      <c r="L1774" s="39">
        <v>1143251</v>
      </c>
      <c r="P1774" s="78">
        <v>43283811001202</v>
      </c>
    </row>
    <row r="1775" spans="2:16" ht="13.5" customHeight="1" x14ac:dyDescent="0.2">
      <c r="B1775" s="100" t="s">
        <v>30</v>
      </c>
      <c r="C1775" s="92" t="s">
        <v>315</v>
      </c>
      <c r="D1775" s="78">
        <v>10869882000180</v>
      </c>
      <c r="E1775" s="92" t="str">
        <f t="shared" si="27"/>
        <v>10.869.882/0001-80</v>
      </c>
      <c r="F1775" s="99" t="str">
        <f>VLOOKUP(P1775,[1]Plan1!$B$2:$L$546,4,0)&amp;", "&amp;VLOOKUP(P1775,[1]Plan1!$B$2:$L$546,5,0)&amp;", "&amp;VLOOKUP(P1775,[1]Plan1!$B$2:$L$546,6,0)&amp;", "&amp;VLOOKUP(P1775,[1]Plan1!$B$2:$L$546,7,0)&amp;", "&amp;VLOOKUP(P1775,[1]Plan1!$B$2:$L$546,8,0)&amp;", "&amp;VLOOKUP(P1775,[1]Plan1!$B$2:$L$546,9,0)&amp;", CEP "&amp;VLOOKUP(P1775,[1]Plan1!$B$2:$L$546,10,0)&amp;", "&amp;VLOOKUP(P1775,[1]Plan1!$B$2:$L$546,11,0)</f>
        <v>R DOM JAIME CAMARA , 179, conj 306, CENTRO , FLORIANOPOLIS , SC, CEP 88.015-120 , BR</v>
      </c>
      <c r="G1775" s="92" t="s">
        <v>2655</v>
      </c>
      <c r="H1775" s="92" t="s">
        <v>2199</v>
      </c>
      <c r="I1775" s="101">
        <v>2990</v>
      </c>
      <c r="J1775" s="93"/>
      <c r="K1775" s="94">
        <v>42093</v>
      </c>
      <c r="L1775" s="39">
        <v>1350174</v>
      </c>
      <c r="P1775" s="78">
        <v>10869882000180</v>
      </c>
    </row>
    <row r="1776" spans="2:16" ht="13.5" customHeight="1" x14ac:dyDescent="0.2">
      <c r="B1776" s="100" t="s">
        <v>30</v>
      </c>
      <c r="C1776" s="92" t="s">
        <v>315</v>
      </c>
      <c r="D1776" s="78">
        <v>10869882000180</v>
      </c>
      <c r="E1776" s="92" t="str">
        <f t="shared" si="27"/>
        <v>10.869.882/0001-80</v>
      </c>
      <c r="F1776" s="99" t="str">
        <f>VLOOKUP(P1776,[1]Plan1!$B$2:$L$546,4,0)&amp;", "&amp;VLOOKUP(P1776,[1]Plan1!$B$2:$L$546,5,0)&amp;", "&amp;VLOOKUP(P1776,[1]Plan1!$B$2:$L$546,6,0)&amp;", "&amp;VLOOKUP(P1776,[1]Plan1!$B$2:$L$546,7,0)&amp;", "&amp;VLOOKUP(P1776,[1]Plan1!$B$2:$L$546,8,0)&amp;", "&amp;VLOOKUP(P1776,[1]Plan1!$B$2:$L$546,9,0)&amp;", CEP "&amp;VLOOKUP(P1776,[1]Plan1!$B$2:$L$546,10,0)&amp;", "&amp;VLOOKUP(P1776,[1]Plan1!$B$2:$L$546,11,0)</f>
        <v>R DOM JAIME CAMARA , 179, conj 306, CENTRO , FLORIANOPOLIS , SC, CEP 88.015-120 , BR</v>
      </c>
      <c r="G1776" s="92" t="s">
        <v>2655</v>
      </c>
      <c r="H1776" s="92" t="s">
        <v>2200</v>
      </c>
      <c r="I1776" s="101">
        <v>1270</v>
      </c>
      <c r="J1776" s="93"/>
      <c r="K1776" s="94">
        <v>42100</v>
      </c>
      <c r="L1776" s="39">
        <v>1350186</v>
      </c>
      <c r="P1776" s="78">
        <v>10869882000180</v>
      </c>
    </row>
    <row r="1777" spans="2:16" ht="13.5" customHeight="1" x14ac:dyDescent="0.2">
      <c r="B1777" s="100" t="s">
        <v>30</v>
      </c>
      <c r="C1777" s="92" t="s">
        <v>316</v>
      </c>
      <c r="D1777" s="78">
        <v>6114935001580</v>
      </c>
      <c r="E1777" s="92" t="str">
        <f t="shared" si="27"/>
        <v>06.114.935/0015-80</v>
      </c>
      <c r="F1777" s="99" t="str">
        <f>VLOOKUP(P1777,[1]Plan1!$B$2:$L$546,4,0)&amp;", "&amp;VLOOKUP(P1777,[1]Plan1!$B$2:$L$546,5,0)&amp;", "&amp;VLOOKUP(P1777,[1]Plan1!$B$2:$L$546,6,0)&amp;", "&amp;VLOOKUP(P1777,[1]Plan1!$B$2:$L$546,7,0)&amp;", "&amp;VLOOKUP(P1777,[1]Plan1!$B$2:$L$546,8,0)&amp;", "&amp;VLOOKUP(P1777,[1]Plan1!$B$2:$L$546,9,0)&amp;", CEP "&amp;VLOOKUP(P1777,[1]Plan1!$B$2:$L$546,10,0)&amp;", "&amp;VLOOKUP(P1777,[1]Plan1!$B$2:$L$546,11,0)</f>
        <v>R MANOEL JOAO MARTINS , S/N, , PRAIA DE FORA , PALHOCA , SC, CEP 88.138-090 , BR</v>
      </c>
      <c r="G1777" s="92" t="s">
        <v>2655</v>
      </c>
      <c r="H1777" s="92" t="s">
        <v>2201</v>
      </c>
      <c r="I1777" s="101">
        <v>658</v>
      </c>
      <c r="J1777" s="93"/>
      <c r="K1777" s="94">
        <v>41981</v>
      </c>
      <c r="L1777" s="39">
        <v>1280761</v>
      </c>
      <c r="P1777" s="78">
        <v>6114935001580</v>
      </c>
    </row>
    <row r="1778" spans="2:16" ht="13.5" customHeight="1" x14ac:dyDescent="0.2">
      <c r="B1778" s="100" t="s">
        <v>30</v>
      </c>
      <c r="C1778" s="92" t="s">
        <v>316</v>
      </c>
      <c r="D1778" s="78">
        <v>6114935001580</v>
      </c>
      <c r="E1778" s="92" t="str">
        <f t="shared" si="27"/>
        <v>06.114.935/0015-80</v>
      </c>
      <c r="F1778" s="99" t="str">
        <f>VLOOKUP(P1778,[1]Plan1!$B$2:$L$546,4,0)&amp;", "&amp;VLOOKUP(P1778,[1]Plan1!$B$2:$L$546,5,0)&amp;", "&amp;VLOOKUP(P1778,[1]Plan1!$B$2:$L$546,6,0)&amp;", "&amp;VLOOKUP(P1778,[1]Plan1!$B$2:$L$546,7,0)&amp;", "&amp;VLOOKUP(P1778,[1]Plan1!$B$2:$L$546,8,0)&amp;", "&amp;VLOOKUP(P1778,[1]Plan1!$B$2:$L$546,9,0)&amp;", CEP "&amp;VLOOKUP(P1778,[1]Plan1!$B$2:$L$546,10,0)&amp;", "&amp;VLOOKUP(P1778,[1]Plan1!$B$2:$L$546,11,0)</f>
        <v>R MANOEL JOAO MARTINS , S/N, , PRAIA DE FORA , PALHOCA , SC, CEP 88.138-090 , BR</v>
      </c>
      <c r="G1778" s="92" t="s">
        <v>2655</v>
      </c>
      <c r="H1778" s="92" t="s">
        <v>2202</v>
      </c>
      <c r="I1778" s="101">
        <v>658</v>
      </c>
      <c r="J1778" s="93"/>
      <c r="K1778" s="94">
        <v>42009</v>
      </c>
      <c r="L1778" s="39">
        <v>1280761</v>
      </c>
      <c r="P1778" s="78">
        <v>6114935001580</v>
      </c>
    </row>
    <row r="1779" spans="2:16" ht="13.5" customHeight="1" x14ac:dyDescent="0.2">
      <c r="B1779" s="100" t="s">
        <v>30</v>
      </c>
      <c r="C1779" s="92" t="s">
        <v>316</v>
      </c>
      <c r="D1779" s="78">
        <v>6114935001580</v>
      </c>
      <c r="E1779" s="92" t="str">
        <f t="shared" si="27"/>
        <v>06.114.935/0015-80</v>
      </c>
      <c r="F1779" s="99" t="str">
        <f>VLOOKUP(P1779,[1]Plan1!$B$2:$L$546,4,0)&amp;", "&amp;VLOOKUP(P1779,[1]Plan1!$B$2:$L$546,5,0)&amp;", "&amp;VLOOKUP(P1779,[1]Plan1!$B$2:$L$546,6,0)&amp;", "&amp;VLOOKUP(P1779,[1]Plan1!$B$2:$L$546,7,0)&amp;", "&amp;VLOOKUP(P1779,[1]Plan1!$B$2:$L$546,8,0)&amp;", "&amp;VLOOKUP(P1779,[1]Plan1!$B$2:$L$546,9,0)&amp;", CEP "&amp;VLOOKUP(P1779,[1]Plan1!$B$2:$L$546,10,0)&amp;", "&amp;VLOOKUP(P1779,[1]Plan1!$B$2:$L$546,11,0)</f>
        <v>R MANOEL JOAO MARTINS , S/N, , PRAIA DE FORA , PALHOCA , SC, CEP 88.138-090 , BR</v>
      </c>
      <c r="G1779" s="92" t="s">
        <v>2655</v>
      </c>
      <c r="H1779" s="92" t="s">
        <v>2203</v>
      </c>
      <c r="I1779" s="101">
        <v>3600</v>
      </c>
      <c r="J1779" s="93"/>
      <c r="K1779" s="94">
        <v>41978</v>
      </c>
      <c r="L1779" s="39">
        <v>1292976</v>
      </c>
      <c r="P1779" s="78">
        <v>6114935001580</v>
      </c>
    </row>
    <row r="1780" spans="2:16" ht="13.5" customHeight="1" x14ac:dyDescent="0.2">
      <c r="B1780" s="100" t="s">
        <v>30</v>
      </c>
      <c r="C1780" s="92" t="s">
        <v>316</v>
      </c>
      <c r="D1780" s="78">
        <v>6114935001580</v>
      </c>
      <c r="E1780" s="92" t="str">
        <f t="shared" si="27"/>
        <v>06.114.935/0015-80</v>
      </c>
      <c r="F1780" s="99" t="str">
        <f>VLOOKUP(P1780,[1]Plan1!$B$2:$L$546,4,0)&amp;", "&amp;VLOOKUP(P1780,[1]Plan1!$B$2:$L$546,5,0)&amp;", "&amp;VLOOKUP(P1780,[1]Plan1!$B$2:$L$546,6,0)&amp;", "&amp;VLOOKUP(P1780,[1]Plan1!$B$2:$L$546,7,0)&amp;", "&amp;VLOOKUP(P1780,[1]Plan1!$B$2:$L$546,8,0)&amp;", "&amp;VLOOKUP(P1780,[1]Plan1!$B$2:$L$546,9,0)&amp;", CEP "&amp;VLOOKUP(P1780,[1]Plan1!$B$2:$L$546,10,0)&amp;", "&amp;VLOOKUP(P1780,[1]Plan1!$B$2:$L$546,11,0)</f>
        <v>R MANOEL JOAO MARTINS , S/N, , PRAIA DE FORA , PALHOCA , SC, CEP 88.138-090 , BR</v>
      </c>
      <c r="G1780" s="92" t="s">
        <v>2655</v>
      </c>
      <c r="H1780" s="92" t="s">
        <v>2204</v>
      </c>
      <c r="I1780" s="101">
        <v>3600</v>
      </c>
      <c r="J1780" s="93"/>
      <c r="K1780" s="94">
        <v>42006</v>
      </c>
      <c r="L1780" s="39">
        <v>1292976</v>
      </c>
      <c r="P1780" s="78">
        <v>6114935001580</v>
      </c>
    </row>
    <row r="1781" spans="2:16" ht="13.5" customHeight="1" x14ac:dyDescent="0.2">
      <c r="B1781" s="100" t="s">
        <v>30</v>
      </c>
      <c r="C1781" s="92" t="s">
        <v>316</v>
      </c>
      <c r="D1781" s="78">
        <v>6114935001580</v>
      </c>
      <c r="E1781" s="92" t="str">
        <f t="shared" ref="E1781:E1844" si="28">IF(LEN(P1781),TEXT(P1781,"00"".""000"".""000""/""0000""-""00"),P1781)</f>
        <v>06.114.935/0015-80</v>
      </c>
      <c r="F1781" s="99" t="str">
        <f>VLOOKUP(P1781,[1]Plan1!$B$2:$L$546,4,0)&amp;", "&amp;VLOOKUP(P1781,[1]Plan1!$B$2:$L$546,5,0)&amp;", "&amp;VLOOKUP(P1781,[1]Plan1!$B$2:$L$546,6,0)&amp;", "&amp;VLOOKUP(P1781,[1]Plan1!$B$2:$L$546,7,0)&amp;", "&amp;VLOOKUP(P1781,[1]Plan1!$B$2:$L$546,8,0)&amp;", "&amp;VLOOKUP(P1781,[1]Plan1!$B$2:$L$546,9,0)&amp;", CEP "&amp;VLOOKUP(P1781,[1]Plan1!$B$2:$L$546,10,0)&amp;", "&amp;VLOOKUP(P1781,[1]Plan1!$B$2:$L$546,11,0)</f>
        <v>R MANOEL JOAO MARTINS , S/N, , PRAIA DE FORA , PALHOCA , SC, CEP 88.138-090 , BR</v>
      </c>
      <c r="G1781" s="92" t="s">
        <v>2655</v>
      </c>
      <c r="H1781" s="92" t="s">
        <v>2205</v>
      </c>
      <c r="I1781" s="101">
        <v>3600</v>
      </c>
      <c r="J1781" s="93"/>
      <c r="K1781" s="94">
        <v>42034</v>
      </c>
      <c r="L1781" s="39">
        <v>1292976</v>
      </c>
      <c r="P1781" s="78">
        <v>6114935001580</v>
      </c>
    </row>
    <row r="1782" spans="2:16" ht="13.5" customHeight="1" x14ac:dyDescent="0.2">
      <c r="B1782" s="100" t="s">
        <v>30</v>
      </c>
      <c r="C1782" s="92" t="s">
        <v>316</v>
      </c>
      <c r="D1782" s="78">
        <v>6114935001580</v>
      </c>
      <c r="E1782" s="92" t="str">
        <f t="shared" si="28"/>
        <v>06.114.935/0015-80</v>
      </c>
      <c r="F1782" s="99" t="str">
        <f>VLOOKUP(P1782,[1]Plan1!$B$2:$L$546,4,0)&amp;", "&amp;VLOOKUP(P1782,[1]Plan1!$B$2:$L$546,5,0)&amp;", "&amp;VLOOKUP(P1782,[1]Plan1!$B$2:$L$546,6,0)&amp;", "&amp;VLOOKUP(P1782,[1]Plan1!$B$2:$L$546,7,0)&amp;", "&amp;VLOOKUP(P1782,[1]Plan1!$B$2:$L$546,8,0)&amp;", "&amp;VLOOKUP(P1782,[1]Plan1!$B$2:$L$546,9,0)&amp;", CEP "&amp;VLOOKUP(P1782,[1]Plan1!$B$2:$L$546,10,0)&amp;", "&amp;VLOOKUP(P1782,[1]Plan1!$B$2:$L$546,11,0)</f>
        <v>R MANOEL JOAO MARTINS , S/N, , PRAIA DE FORA , PALHOCA , SC, CEP 88.138-090 , BR</v>
      </c>
      <c r="G1782" s="92" t="s">
        <v>2655</v>
      </c>
      <c r="H1782" s="92" t="s">
        <v>2206</v>
      </c>
      <c r="I1782" s="101">
        <v>3600</v>
      </c>
      <c r="J1782" s="93"/>
      <c r="K1782" s="94">
        <v>42062</v>
      </c>
      <c r="L1782" s="39">
        <v>1292976</v>
      </c>
      <c r="P1782" s="78">
        <v>6114935001580</v>
      </c>
    </row>
    <row r="1783" spans="2:16" ht="13.5" customHeight="1" x14ac:dyDescent="0.2">
      <c r="B1783" s="100" t="s">
        <v>30</v>
      </c>
      <c r="C1783" s="92" t="s">
        <v>316</v>
      </c>
      <c r="D1783" s="78">
        <v>6114935001580</v>
      </c>
      <c r="E1783" s="92" t="str">
        <f t="shared" si="28"/>
        <v>06.114.935/0015-80</v>
      </c>
      <c r="F1783" s="99" t="str">
        <f>VLOOKUP(P1783,[1]Plan1!$B$2:$L$546,4,0)&amp;", "&amp;VLOOKUP(P1783,[1]Plan1!$B$2:$L$546,5,0)&amp;", "&amp;VLOOKUP(P1783,[1]Plan1!$B$2:$L$546,6,0)&amp;", "&amp;VLOOKUP(P1783,[1]Plan1!$B$2:$L$546,7,0)&amp;", "&amp;VLOOKUP(P1783,[1]Plan1!$B$2:$L$546,8,0)&amp;", "&amp;VLOOKUP(P1783,[1]Plan1!$B$2:$L$546,9,0)&amp;", CEP "&amp;VLOOKUP(P1783,[1]Plan1!$B$2:$L$546,10,0)&amp;", "&amp;VLOOKUP(P1783,[1]Plan1!$B$2:$L$546,11,0)</f>
        <v>R MANOEL JOAO MARTINS , S/N, , PRAIA DE FORA , PALHOCA , SC, CEP 88.138-090 , BR</v>
      </c>
      <c r="G1783" s="92" t="s">
        <v>2655</v>
      </c>
      <c r="H1783" s="92" t="s">
        <v>2207</v>
      </c>
      <c r="I1783" s="101">
        <v>3600</v>
      </c>
      <c r="J1783" s="93"/>
      <c r="K1783" s="94">
        <v>42090</v>
      </c>
      <c r="L1783" s="39">
        <v>1292976</v>
      </c>
      <c r="P1783" s="78">
        <v>6114935001580</v>
      </c>
    </row>
    <row r="1784" spans="2:16" ht="13.5" customHeight="1" x14ac:dyDescent="0.2">
      <c r="B1784" s="100" t="s">
        <v>30</v>
      </c>
      <c r="C1784" s="92" t="s">
        <v>316</v>
      </c>
      <c r="D1784" s="78">
        <v>6114935001580</v>
      </c>
      <c r="E1784" s="92" t="str">
        <f t="shared" si="28"/>
        <v>06.114.935/0015-80</v>
      </c>
      <c r="F1784" s="99" t="str">
        <f>VLOOKUP(P1784,[1]Plan1!$B$2:$L$546,4,0)&amp;", "&amp;VLOOKUP(P1784,[1]Plan1!$B$2:$L$546,5,0)&amp;", "&amp;VLOOKUP(P1784,[1]Plan1!$B$2:$L$546,6,0)&amp;", "&amp;VLOOKUP(P1784,[1]Plan1!$B$2:$L$546,7,0)&amp;", "&amp;VLOOKUP(P1784,[1]Plan1!$B$2:$L$546,8,0)&amp;", "&amp;VLOOKUP(P1784,[1]Plan1!$B$2:$L$546,9,0)&amp;", CEP "&amp;VLOOKUP(P1784,[1]Plan1!$B$2:$L$546,10,0)&amp;", "&amp;VLOOKUP(P1784,[1]Plan1!$B$2:$L$546,11,0)</f>
        <v>R MANOEL JOAO MARTINS , S/N, , PRAIA DE FORA , PALHOCA , SC, CEP 88.138-090 , BR</v>
      </c>
      <c r="G1784" s="92" t="s">
        <v>2655</v>
      </c>
      <c r="H1784" s="92" t="s">
        <v>2208</v>
      </c>
      <c r="I1784" s="101">
        <v>3600</v>
      </c>
      <c r="J1784" s="93"/>
      <c r="K1784" s="94">
        <v>42118</v>
      </c>
      <c r="L1784" s="39">
        <v>1292976</v>
      </c>
      <c r="P1784" s="78">
        <v>6114935001580</v>
      </c>
    </row>
    <row r="1785" spans="2:16" ht="13.5" customHeight="1" x14ac:dyDescent="0.2">
      <c r="B1785" s="100" t="s">
        <v>30</v>
      </c>
      <c r="C1785" s="92" t="s">
        <v>317</v>
      </c>
      <c r="D1785" s="78">
        <v>5983359000140</v>
      </c>
      <c r="E1785" s="92" t="str">
        <f t="shared" si="28"/>
        <v>05.983.359/0001-40</v>
      </c>
      <c r="F1785" s="99" t="str">
        <f>VLOOKUP(P1785,[1]Plan1!$B$2:$L$546,4,0)&amp;", "&amp;VLOOKUP(P1785,[1]Plan1!$B$2:$L$546,5,0)&amp;", "&amp;VLOOKUP(P1785,[1]Plan1!$B$2:$L$546,6,0)&amp;", "&amp;VLOOKUP(P1785,[1]Plan1!$B$2:$L$546,7,0)&amp;", "&amp;VLOOKUP(P1785,[1]Plan1!$B$2:$L$546,8,0)&amp;", "&amp;VLOOKUP(P1785,[1]Plan1!$B$2:$L$546,9,0)&amp;", CEP "&amp;VLOOKUP(P1785,[1]Plan1!$B$2:$L$546,10,0)&amp;", "&amp;VLOOKUP(P1785,[1]Plan1!$B$2:$L$546,11,0)</f>
        <v>AV BENJAMIN CONSTANT, 904, SALA 802 , SAO JOAO , PORTO ALEGRE , RS, CEP 90.550-001 , BR</v>
      </c>
      <c r="G1785" s="92" t="s">
        <v>2655</v>
      </c>
      <c r="H1785" s="92" t="s">
        <v>2209</v>
      </c>
      <c r="I1785" s="101">
        <v>2000</v>
      </c>
      <c r="J1785" s="93"/>
      <c r="K1785" s="94">
        <v>41654</v>
      </c>
      <c r="L1785" s="39">
        <v>1129945</v>
      </c>
      <c r="P1785" s="78">
        <v>5983359000140</v>
      </c>
    </row>
    <row r="1786" spans="2:16" ht="13.5" customHeight="1" x14ac:dyDescent="0.2">
      <c r="B1786" s="100" t="s">
        <v>30</v>
      </c>
      <c r="C1786" s="92" t="s">
        <v>318</v>
      </c>
      <c r="D1786" s="78">
        <v>5596445000108</v>
      </c>
      <c r="E1786" s="92" t="str">
        <f t="shared" si="28"/>
        <v>05.596.445/0001-08</v>
      </c>
      <c r="F1786" s="99" t="str">
        <f>VLOOKUP(P1786,[1]Plan1!$B$2:$L$546,4,0)&amp;", "&amp;VLOOKUP(P1786,[1]Plan1!$B$2:$L$546,5,0)&amp;", "&amp;VLOOKUP(P1786,[1]Plan1!$B$2:$L$546,6,0)&amp;", "&amp;VLOOKUP(P1786,[1]Plan1!$B$2:$L$546,7,0)&amp;", "&amp;VLOOKUP(P1786,[1]Plan1!$B$2:$L$546,8,0)&amp;", "&amp;VLOOKUP(P1786,[1]Plan1!$B$2:$L$546,9,0)&amp;", CEP "&amp;VLOOKUP(P1786,[1]Plan1!$B$2:$L$546,10,0)&amp;", "&amp;VLOOKUP(P1786,[1]Plan1!$B$2:$L$546,11,0)</f>
        <v>R CAPISTRANO DE ABREU , 1011, , NITEROI, CANOAS, RS, CEP 92120-131, BR</v>
      </c>
      <c r="G1786" s="92" t="s">
        <v>2655</v>
      </c>
      <c r="H1786" s="92" t="s">
        <v>2210</v>
      </c>
      <c r="I1786" s="101">
        <v>2483.34</v>
      </c>
      <c r="J1786" s="93"/>
      <c r="K1786" s="94">
        <v>42009</v>
      </c>
      <c r="L1786" s="39">
        <v>1319745</v>
      </c>
      <c r="P1786" s="78">
        <v>5596445000108</v>
      </c>
    </row>
    <row r="1787" spans="2:16" ht="13.5" customHeight="1" x14ac:dyDescent="0.2">
      <c r="B1787" s="100" t="s">
        <v>30</v>
      </c>
      <c r="C1787" s="92" t="s">
        <v>318</v>
      </c>
      <c r="D1787" s="78">
        <v>5596445000108</v>
      </c>
      <c r="E1787" s="92" t="str">
        <f t="shared" si="28"/>
        <v>05.596.445/0001-08</v>
      </c>
      <c r="F1787" s="99" t="str">
        <f>VLOOKUP(P1787,[1]Plan1!$B$2:$L$546,4,0)&amp;", "&amp;VLOOKUP(P1787,[1]Plan1!$B$2:$L$546,5,0)&amp;", "&amp;VLOOKUP(P1787,[1]Plan1!$B$2:$L$546,6,0)&amp;", "&amp;VLOOKUP(P1787,[1]Plan1!$B$2:$L$546,7,0)&amp;", "&amp;VLOOKUP(P1787,[1]Plan1!$B$2:$L$546,8,0)&amp;", "&amp;VLOOKUP(P1787,[1]Plan1!$B$2:$L$546,9,0)&amp;", CEP "&amp;VLOOKUP(P1787,[1]Plan1!$B$2:$L$546,10,0)&amp;", "&amp;VLOOKUP(P1787,[1]Plan1!$B$2:$L$546,11,0)</f>
        <v>R CAPISTRANO DE ABREU , 1011, , NITEROI, CANOAS, RS, CEP 92120-131, BR</v>
      </c>
      <c r="G1787" s="92" t="s">
        <v>2655</v>
      </c>
      <c r="H1787" s="92" t="s">
        <v>2211</v>
      </c>
      <c r="I1787" s="101">
        <v>2483.33</v>
      </c>
      <c r="J1787" s="93"/>
      <c r="K1787" s="94">
        <v>42013</v>
      </c>
      <c r="L1787" s="39">
        <v>1319745</v>
      </c>
      <c r="P1787" s="78">
        <v>5596445000108</v>
      </c>
    </row>
    <row r="1788" spans="2:16" ht="13.5" customHeight="1" x14ac:dyDescent="0.2">
      <c r="B1788" s="100" t="s">
        <v>30</v>
      </c>
      <c r="C1788" s="92" t="s">
        <v>318</v>
      </c>
      <c r="D1788" s="78">
        <v>5596445000108</v>
      </c>
      <c r="E1788" s="92" t="str">
        <f t="shared" si="28"/>
        <v>05.596.445/0001-08</v>
      </c>
      <c r="F1788" s="99" t="str">
        <f>VLOOKUP(P1788,[1]Plan1!$B$2:$L$546,4,0)&amp;", "&amp;VLOOKUP(P1788,[1]Plan1!$B$2:$L$546,5,0)&amp;", "&amp;VLOOKUP(P1788,[1]Plan1!$B$2:$L$546,6,0)&amp;", "&amp;VLOOKUP(P1788,[1]Plan1!$B$2:$L$546,7,0)&amp;", "&amp;VLOOKUP(P1788,[1]Plan1!$B$2:$L$546,8,0)&amp;", "&amp;VLOOKUP(P1788,[1]Plan1!$B$2:$L$546,9,0)&amp;", CEP "&amp;VLOOKUP(P1788,[1]Plan1!$B$2:$L$546,10,0)&amp;", "&amp;VLOOKUP(P1788,[1]Plan1!$B$2:$L$546,11,0)</f>
        <v>R CAPISTRANO DE ABREU , 1011, , NITEROI, CANOAS, RS, CEP 92120-131, BR</v>
      </c>
      <c r="G1788" s="92" t="s">
        <v>2655</v>
      </c>
      <c r="H1788" s="92" t="s">
        <v>2212</v>
      </c>
      <c r="I1788" s="101">
        <v>2483.33</v>
      </c>
      <c r="J1788" s="93"/>
      <c r="K1788" s="94">
        <v>42060</v>
      </c>
      <c r="L1788" s="39">
        <v>1319745</v>
      </c>
      <c r="P1788" s="78">
        <v>5596445000108</v>
      </c>
    </row>
    <row r="1789" spans="2:16" ht="13.5" customHeight="1" x14ac:dyDescent="0.2">
      <c r="B1789" s="100" t="s">
        <v>30</v>
      </c>
      <c r="C1789" s="92" t="s">
        <v>319</v>
      </c>
      <c r="D1789" s="78">
        <v>10625138000130</v>
      </c>
      <c r="E1789" s="92" t="str">
        <f t="shared" si="28"/>
        <v>10.625.138/0001-30</v>
      </c>
      <c r="F1789" s="99" t="str">
        <f>VLOOKUP(P1789,[1]Plan1!$B$2:$L$546,4,0)&amp;", "&amp;VLOOKUP(P1789,[1]Plan1!$B$2:$L$546,5,0)&amp;", "&amp;VLOOKUP(P1789,[1]Plan1!$B$2:$L$546,6,0)&amp;", "&amp;VLOOKUP(P1789,[1]Plan1!$B$2:$L$546,7,0)&amp;", "&amp;VLOOKUP(P1789,[1]Plan1!$B$2:$L$546,8,0)&amp;", "&amp;VLOOKUP(P1789,[1]Plan1!$B$2:$L$546,9,0)&amp;", CEP "&amp;VLOOKUP(P1789,[1]Plan1!$B$2:$L$546,10,0)&amp;", "&amp;VLOOKUP(P1789,[1]Plan1!$B$2:$L$546,11,0)</f>
        <v>R SANTA RITA DE CASSIA, 124 , , COHAB , CACHOEIRINHA , RS, CEP 94.935-600, BR</v>
      </c>
      <c r="G1789" s="92" t="s">
        <v>2655</v>
      </c>
      <c r="H1789" s="92" t="s">
        <v>2213</v>
      </c>
      <c r="I1789" s="101">
        <v>237.64</v>
      </c>
      <c r="J1789" s="93"/>
      <c r="K1789" s="94">
        <v>41668</v>
      </c>
      <c r="L1789" s="39">
        <v>1196668</v>
      </c>
      <c r="P1789" s="78">
        <v>10625138000130</v>
      </c>
    </row>
    <row r="1790" spans="2:16" ht="13.5" customHeight="1" x14ac:dyDescent="0.2">
      <c r="B1790" s="100" t="s">
        <v>30</v>
      </c>
      <c r="C1790" s="92" t="s">
        <v>320</v>
      </c>
      <c r="D1790" s="78">
        <v>46158804053</v>
      </c>
      <c r="E1790" s="92" t="str">
        <f t="shared" si="28"/>
        <v>00.046.158/8040-53</v>
      </c>
      <c r="F1790" s="99" t="str">
        <f>VLOOKUP(P1790,[1]Plan1!$B$2:$L$546,4,0)&amp;", "&amp;VLOOKUP(P1790,[1]Plan1!$B$2:$L$546,5,0)&amp;", "&amp;VLOOKUP(P1790,[1]Plan1!$B$2:$L$546,6,0)&amp;", "&amp;VLOOKUP(P1790,[1]Plan1!$B$2:$L$546,7,0)&amp;", "&amp;VLOOKUP(P1790,[1]Plan1!$B$2:$L$546,8,0)&amp;", "&amp;VLOOKUP(P1790,[1]Plan1!$B$2:$L$546,9,0)&amp;", CEP "&amp;VLOOKUP(P1790,[1]Plan1!$B$2:$L$546,10,0)&amp;", "&amp;VLOOKUP(P1790,[1]Plan1!$B$2:$L$546,11,0)</f>
        <v>, , , , , , CEP , BR</v>
      </c>
      <c r="G1790" s="92" t="s">
        <v>2655</v>
      </c>
      <c r="H1790" s="92" t="s">
        <v>2214</v>
      </c>
      <c r="I1790" s="101">
        <v>391.9</v>
      </c>
      <c r="J1790" s="93"/>
      <c r="K1790" s="94">
        <v>41670</v>
      </c>
      <c r="L1790" s="39">
        <v>1200029</v>
      </c>
      <c r="P1790" s="78">
        <v>46158804053</v>
      </c>
    </row>
    <row r="1791" spans="2:16" ht="13.5" customHeight="1" x14ac:dyDescent="0.2">
      <c r="B1791" s="100" t="s">
        <v>30</v>
      </c>
      <c r="C1791" s="92" t="s">
        <v>321</v>
      </c>
      <c r="D1791" s="78">
        <v>8297075000198</v>
      </c>
      <c r="E1791" s="92" t="str">
        <f t="shared" si="28"/>
        <v>08.297.075/0001-98</v>
      </c>
      <c r="F1791" s="99" t="str">
        <f>VLOOKUP(P1791,[1]Plan1!$B$2:$L$546,4,0)&amp;", "&amp;VLOOKUP(P1791,[1]Plan1!$B$2:$L$546,5,0)&amp;", "&amp;VLOOKUP(P1791,[1]Plan1!$B$2:$L$546,6,0)&amp;", "&amp;VLOOKUP(P1791,[1]Plan1!$B$2:$L$546,7,0)&amp;", "&amp;VLOOKUP(P1791,[1]Plan1!$B$2:$L$546,8,0)&amp;", "&amp;VLOOKUP(P1791,[1]Plan1!$B$2:$L$546,9,0)&amp;", CEP "&amp;VLOOKUP(P1791,[1]Plan1!$B$2:$L$546,10,0)&amp;", "&amp;VLOOKUP(P1791,[1]Plan1!$B$2:$L$546,11,0)</f>
        <v>R TAPIACU, 340, , PASSO DA AREIA , PORTO ALEGRE , RS, CEP 91.030-080, BR</v>
      </c>
      <c r="G1791" s="92" t="s">
        <v>2655</v>
      </c>
      <c r="H1791" s="92" t="s">
        <v>2215</v>
      </c>
      <c r="I1791" s="101">
        <v>440</v>
      </c>
      <c r="J1791" s="93"/>
      <c r="K1791" s="94">
        <v>42083</v>
      </c>
      <c r="L1791" s="39">
        <v>1330833</v>
      </c>
      <c r="P1791" s="78">
        <v>8297075000198</v>
      </c>
    </row>
    <row r="1792" spans="2:16" ht="13.5" customHeight="1" x14ac:dyDescent="0.2">
      <c r="B1792" s="100" t="s">
        <v>30</v>
      </c>
      <c r="C1792" s="92" t="s">
        <v>322</v>
      </c>
      <c r="D1792" s="78">
        <v>1589437000175</v>
      </c>
      <c r="E1792" s="92" t="str">
        <f t="shared" si="28"/>
        <v>01.589.437/0001-75</v>
      </c>
      <c r="F1792" s="99" t="str">
        <f>VLOOKUP(P1792,[1]Plan1!$B$2:$L$546,4,0)&amp;", "&amp;VLOOKUP(P1792,[1]Plan1!$B$2:$L$546,5,0)&amp;", "&amp;VLOOKUP(P1792,[1]Plan1!$B$2:$L$546,6,0)&amp;", "&amp;VLOOKUP(P1792,[1]Plan1!$B$2:$L$546,7,0)&amp;", "&amp;VLOOKUP(P1792,[1]Plan1!$B$2:$L$546,8,0)&amp;", "&amp;VLOOKUP(P1792,[1]Plan1!$B$2:$L$546,9,0)&amp;", CEP "&amp;VLOOKUP(P1792,[1]Plan1!$B$2:$L$546,10,0)&amp;", "&amp;VLOOKUP(P1792,[1]Plan1!$B$2:$L$546,11,0)</f>
        <v>R PEDRO FOLLE , 213, SALA 02 , PRIMAVERA , XAXIM , SC, CEP 89.825-000 , BR</v>
      </c>
      <c r="G1792" s="92" t="s">
        <v>2654</v>
      </c>
      <c r="H1792" s="92" t="s">
        <v>977</v>
      </c>
      <c r="I1792" s="101">
        <v>2300</v>
      </c>
      <c r="J1792" s="93"/>
      <c r="K1792" s="94">
        <v>41992</v>
      </c>
      <c r="L1792" s="39">
        <v>1317080</v>
      </c>
      <c r="P1792" s="78">
        <v>1589437000175</v>
      </c>
    </row>
    <row r="1793" spans="2:16" ht="13.5" customHeight="1" x14ac:dyDescent="0.2">
      <c r="B1793" s="100" t="s">
        <v>30</v>
      </c>
      <c r="C1793" s="92" t="s">
        <v>323</v>
      </c>
      <c r="D1793" s="78">
        <v>94312014000194</v>
      </c>
      <c r="E1793" s="92" t="str">
        <f t="shared" si="28"/>
        <v>94.312.014/0001-94</v>
      </c>
      <c r="F1793" s="99" t="str">
        <f>VLOOKUP(P1793,[1]Plan1!$B$2:$L$546,4,0)&amp;", "&amp;VLOOKUP(P1793,[1]Plan1!$B$2:$L$546,5,0)&amp;", "&amp;VLOOKUP(P1793,[1]Plan1!$B$2:$L$546,6,0)&amp;", "&amp;VLOOKUP(P1793,[1]Plan1!$B$2:$L$546,7,0)&amp;", "&amp;VLOOKUP(P1793,[1]Plan1!$B$2:$L$546,8,0)&amp;", "&amp;VLOOKUP(P1793,[1]Plan1!$B$2:$L$546,9,0)&amp;", CEP "&amp;VLOOKUP(P1793,[1]Plan1!$B$2:$L$546,10,0)&amp;", "&amp;VLOOKUP(P1793,[1]Plan1!$B$2:$L$546,11,0)</f>
        <v>AV DORIVAL CANDIDO LUZ DE OLIVEIRA , 7299 , , BOM PRINCIPIO , GRAVATAI , RS , CEP 94.070-001 , BR</v>
      </c>
      <c r="G1793" s="92" t="s">
        <v>2655</v>
      </c>
      <c r="H1793" s="92" t="s">
        <v>2216</v>
      </c>
      <c r="I1793" s="101">
        <v>12.25</v>
      </c>
      <c r="J1793" s="93"/>
      <c r="K1793" s="94">
        <v>42065</v>
      </c>
      <c r="L1793" s="39">
        <v>1329279</v>
      </c>
      <c r="P1793" s="78">
        <v>94312014000194</v>
      </c>
    </row>
    <row r="1794" spans="2:16" ht="13.5" customHeight="1" x14ac:dyDescent="0.2">
      <c r="B1794" s="100" t="s">
        <v>30</v>
      </c>
      <c r="C1794" s="92" t="s">
        <v>323</v>
      </c>
      <c r="D1794" s="78">
        <v>94312014000194</v>
      </c>
      <c r="E1794" s="92" t="str">
        <f t="shared" si="28"/>
        <v>94.312.014/0001-94</v>
      </c>
      <c r="F1794" s="99" t="str">
        <f>VLOOKUP(P1794,[1]Plan1!$B$2:$L$546,4,0)&amp;", "&amp;VLOOKUP(P1794,[1]Plan1!$B$2:$L$546,5,0)&amp;", "&amp;VLOOKUP(P1794,[1]Plan1!$B$2:$L$546,6,0)&amp;", "&amp;VLOOKUP(P1794,[1]Plan1!$B$2:$L$546,7,0)&amp;", "&amp;VLOOKUP(P1794,[1]Plan1!$B$2:$L$546,8,0)&amp;", "&amp;VLOOKUP(P1794,[1]Plan1!$B$2:$L$546,9,0)&amp;", CEP "&amp;VLOOKUP(P1794,[1]Plan1!$B$2:$L$546,10,0)&amp;", "&amp;VLOOKUP(P1794,[1]Plan1!$B$2:$L$546,11,0)</f>
        <v>AV DORIVAL CANDIDO LUZ DE OLIVEIRA , 7299 , , BOM PRINCIPIO , GRAVATAI , RS , CEP 94.070-001 , BR</v>
      </c>
      <c r="G1794" s="92" t="s">
        <v>2655</v>
      </c>
      <c r="H1794" s="92" t="s">
        <v>2217</v>
      </c>
      <c r="I1794" s="101">
        <v>254</v>
      </c>
      <c r="J1794" s="93"/>
      <c r="K1794" s="94">
        <v>42065</v>
      </c>
      <c r="L1794" s="39">
        <v>1329277</v>
      </c>
      <c r="P1794" s="78">
        <v>94312014000194</v>
      </c>
    </row>
    <row r="1795" spans="2:16" ht="13.5" customHeight="1" x14ac:dyDescent="0.2">
      <c r="B1795" s="100" t="s">
        <v>30</v>
      </c>
      <c r="C1795" s="92" t="s">
        <v>323</v>
      </c>
      <c r="D1795" s="78">
        <v>94312014000194</v>
      </c>
      <c r="E1795" s="92" t="str">
        <f t="shared" si="28"/>
        <v>94.312.014/0001-94</v>
      </c>
      <c r="F1795" s="99" t="str">
        <f>VLOOKUP(P1795,[1]Plan1!$B$2:$L$546,4,0)&amp;", "&amp;VLOOKUP(P1795,[1]Plan1!$B$2:$L$546,5,0)&amp;", "&amp;VLOOKUP(P1795,[1]Plan1!$B$2:$L$546,6,0)&amp;", "&amp;VLOOKUP(P1795,[1]Plan1!$B$2:$L$546,7,0)&amp;", "&amp;VLOOKUP(P1795,[1]Plan1!$B$2:$L$546,8,0)&amp;", "&amp;VLOOKUP(P1795,[1]Plan1!$B$2:$L$546,9,0)&amp;", CEP "&amp;VLOOKUP(P1795,[1]Plan1!$B$2:$L$546,10,0)&amp;", "&amp;VLOOKUP(P1795,[1]Plan1!$B$2:$L$546,11,0)</f>
        <v>AV DORIVAL CANDIDO LUZ DE OLIVEIRA , 7299 , , BOM PRINCIPIO , GRAVATAI , RS , CEP 94.070-001 , BR</v>
      </c>
      <c r="G1795" s="92" t="s">
        <v>2655</v>
      </c>
      <c r="H1795" s="92" t="s">
        <v>2218</v>
      </c>
      <c r="I1795" s="101">
        <v>217.66</v>
      </c>
      <c r="J1795" s="93"/>
      <c r="K1795" s="94">
        <v>42060</v>
      </c>
      <c r="L1795" s="39">
        <v>1331953</v>
      </c>
      <c r="P1795" s="78">
        <v>94312014000194</v>
      </c>
    </row>
    <row r="1796" spans="2:16" ht="13.5" customHeight="1" x14ac:dyDescent="0.2">
      <c r="B1796" s="100" t="s">
        <v>30</v>
      </c>
      <c r="C1796" s="92" t="s">
        <v>323</v>
      </c>
      <c r="D1796" s="78">
        <v>94312014000194</v>
      </c>
      <c r="E1796" s="92" t="str">
        <f t="shared" si="28"/>
        <v>94.312.014/0001-94</v>
      </c>
      <c r="F1796" s="99" t="str">
        <f>VLOOKUP(P1796,[1]Plan1!$B$2:$L$546,4,0)&amp;", "&amp;VLOOKUP(P1796,[1]Plan1!$B$2:$L$546,5,0)&amp;", "&amp;VLOOKUP(P1796,[1]Plan1!$B$2:$L$546,6,0)&amp;", "&amp;VLOOKUP(P1796,[1]Plan1!$B$2:$L$546,7,0)&amp;", "&amp;VLOOKUP(P1796,[1]Plan1!$B$2:$L$546,8,0)&amp;", "&amp;VLOOKUP(P1796,[1]Plan1!$B$2:$L$546,9,0)&amp;", CEP "&amp;VLOOKUP(P1796,[1]Plan1!$B$2:$L$546,10,0)&amp;", "&amp;VLOOKUP(P1796,[1]Plan1!$B$2:$L$546,11,0)</f>
        <v>AV DORIVAL CANDIDO LUZ DE OLIVEIRA , 7299 , , BOM PRINCIPIO , GRAVATAI , RS , CEP 94.070-001 , BR</v>
      </c>
      <c r="G1796" s="92" t="s">
        <v>2655</v>
      </c>
      <c r="H1796" s="92" t="s">
        <v>2219</v>
      </c>
      <c r="I1796" s="101">
        <v>65.33</v>
      </c>
      <c r="J1796" s="93"/>
      <c r="K1796" s="94">
        <v>42060</v>
      </c>
      <c r="L1796" s="39">
        <v>1331951</v>
      </c>
      <c r="P1796" s="78">
        <v>94312014000194</v>
      </c>
    </row>
    <row r="1797" spans="2:16" ht="13.5" customHeight="1" x14ac:dyDescent="0.2">
      <c r="B1797" s="100" t="s">
        <v>30</v>
      </c>
      <c r="C1797" s="92" t="s">
        <v>323</v>
      </c>
      <c r="D1797" s="78">
        <v>94312014000194</v>
      </c>
      <c r="E1797" s="92" t="str">
        <f t="shared" si="28"/>
        <v>94.312.014/0001-94</v>
      </c>
      <c r="F1797" s="99" t="str">
        <f>VLOOKUP(P1797,[1]Plan1!$B$2:$L$546,4,0)&amp;", "&amp;VLOOKUP(P1797,[1]Plan1!$B$2:$L$546,5,0)&amp;", "&amp;VLOOKUP(P1797,[1]Plan1!$B$2:$L$546,6,0)&amp;", "&amp;VLOOKUP(P1797,[1]Plan1!$B$2:$L$546,7,0)&amp;", "&amp;VLOOKUP(P1797,[1]Plan1!$B$2:$L$546,8,0)&amp;", "&amp;VLOOKUP(P1797,[1]Plan1!$B$2:$L$546,9,0)&amp;", CEP "&amp;VLOOKUP(P1797,[1]Plan1!$B$2:$L$546,10,0)&amp;", "&amp;VLOOKUP(P1797,[1]Plan1!$B$2:$L$546,11,0)</f>
        <v>AV DORIVAL CANDIDO LUZ DE OLIVEIRA , 7299 , , BOM PRINCIPIO , GRAVATAI , RS , CEP 94.070-001 , BR</v>
      </c>
      <c r="G1797" s="92" t="s">
        <v>2655</v>
      </c>
      <c r="H1797" s="92" t="s">
        <v>2220</v>
      </c>
      <c r="I1797" s="101">
        <v>224</v>
      </c>
      <c r="J1797" s="93"/>
      <c r="K1797" s="94">
        <v>42060</v>
      </c>
      <c r="L1797" s="39">
        <v>1337205</v>
      </c>
      <c r="P1797" s="78">
        <v>94312014000194</v>
      </c>
    </row>
    <row r="1798" spans="2:16" ht="13.5" customHeight="1" x14ac:dyDescent="0.2">
      <c r="B1798" s="100" t="s">
        <v>30</v>
      </c>
      <c r="C1798" s="92" t="s">
        <v>323</v>
      </c>
      <c r="D1798" s="78">
        <v>94312014000194</v>
      </c>
      <c r="E1798" s="92" t="str">
        <f t="shared" si="28"/>
        <v>94.312.014/0001-94</v>
      </c>
      <c r="F1798" s="99" t="str">
        <f>VLOOKUP(P1798,[1]Plan1!$B$2:$L$546,4,0)&amp;", "&amp;VLOOKUP(P1798,[1]Plan1!$B$2:$L$546,5,0)&amp;", "&amp;VLOOKUP(P1798,[1]Plan1!$B$2:$L$546,6,0)&amp;", "&amp;VLOOKUP(P1798,[1]Plan1!$B$2:$L$546,7,0)&amp;", "&amp;VLOOKUP(P1798,[1]Plan1!$B$2:$L$546,8,0)&amp;", "&amp;VLOOKUP(P1798,[1]Plan1!$B$2:$L$546,9,0)&amp;", CEP "&amp;VLOOKUP(P1798,[1]Plan1!$B$2:$L$546,10,0)&amp;", "&amp;VLOOKUP(P1798,[1]Plan1!$B$2:$L$546,11,0)</f>
        <v>AV DORIVAL CANDIDO LUZ DE OLIVEIRA , 7299 , , BOM PRINCIPIO , GRAVATAI , RS , CEP 94.070-001 , BR</v>
      </c>
      <c r="G1798" s="92" t="s">
        <v>2655</v>
      </c>
      <c r="H1798" s="92" t="s">
        <v>2221</v>
      </c>
      <c r="I1798" s="101">
        <v>223</v>
      </c>
      <c r="J1798" s="93"/>
      <c r="K1798" s="94">
        <v>42082</v>
      </c>
      <c r="L1798" s="39">
        <v>1337205</v>
      </c>
      <c r="P1798" s="78">
        <v>94312014000194</v>
      </c>
    </row>
    <row r="1799" spans="2:16" ht="13.5" customHeight="1" x14ac:dyDescent="0.2">
      <c r="B1799" s="100" t="s">
        <v>30</v>
      </c>
      <c r="C1799" s="92" t="s">
        <v>323</v>
      </c>
      <c r="D1799" s="78">
        <v>94312014000194</v>
      </c>
      <c r="E1799" s="92" t="str">
        <f t="shared" si="28"/>
        <v>94.312.014/0001-94</v>
      </c>
      <c r="F1799" s="99" t="str">
        <f>VLOOKUP(P1799,[1]Plan1!$B$2:$L$546,4,0)&amp;", "&amp;VLOOKUP(P1799,[1]Plan1!$B$2:$L$546,5,0)&amp;", "&amp;VLOOKUP(P1799,[1]Plan1!$B$2:$L$546,6,0)&amp;", "&amp;VLOOKUP(P1799,[1]Plan1!$B$2:$L$546,7,0)&amp;", "&amp;VLOOKUP(P1799,[1]Plan1!$B$2:$L$546,8,0)&amp;", "&amp;VLOOKUP(P1799,[1]Plan1!$B$2:$L$546,9,0)&amp;", CEP "&amp;VLOOKUP(P1799,[1]Plan1!$B$2:$L$546,10,0)&amp;", "&amp;VLOOKUP(P1799,[1]Plan1!$B$2:$L$546,11,0)</f>
        <v>AV DORIVAL CANDIDO LUZ DE OLIVEIRA , 7299 , , BOM PRINCIPIO , GRAVATAI , RS , CEP 94.070-001 , BR</v>
      </c>
      <c r="G1799" s="92" t="s">
        <v>2655</v>
      </c>
      <c r="H1799" s="92" t="s">
        <v>2222</v>
      </c>
      <c r="I1799" s="101">
        <v>223</v>
      </c>
      <c r="J1799" s="93"/>
      <c r="K1799" s="94">
        <v>42112</v>
      </c>
      <c r="L1799" s="39">
        <v>1337205</v>
      </c>
      <c r="P1799" s="78">
        <v>94312014000194</v>
      </c>
    </row>
    <row r="1800" spans="2:16" ht="13.5" customHeight="1" x14ac:dyDescent="0.2">
      <c r="B1800" s="100" t="s">
        <v>30</v>
      </c>
      <c r="C1800" s="92" t="s">
        <v>323</v>
      </c>
      <c r="D1800" s="78">
        <v>94312014000194</v>
      </c>
      <c r="E1800" s="92" t="str">
        <f t="shared" si="28"/>
        <v>94.312.014/0001-94</v>
      </c>
      <c r="F1800" s="99" t="str">
        <f>VLOOKUP(P1800,[1]Plan1!$B$2:$L$546,4,0)&amp;", "&amp;VLOOKUP(P1800,[1]Plan1!$B$2:$L$546,5,0)&amp;", "&amp;VLOOKUP(P1800,[1]Plan1!$B$2:$L$546,6,0)&amp;", "&amp;VLOOKUP(P1800,[1]Plan1!$B$2:$L$546,7,0)&amp;", "&amp;VLOOKUP(P1800,[1]Plan1!$B$2:$L$546,8,0)&amp;", "&amp;VLOOKUP(P1800,[1]Plan1!$B$2:$L$546,9,0)&amp;", CEP "&amp;VLOOKUP(P1800,[1]Plan1!$B$2:$L$546,10,0)&amp;", "&amp;VLOOKUP(P1800,[1]Plan1!$B$2:$L$546,11,0)</f>
        <v>AV DORIVAL CANDIDO LUZ DE OLIVEIRA , 7299 , , BOM PRINCIPIO , GRAVATAI , RS , CEP 94.070-001 , BR</v>
      </c>
      <c r="G1800" s="92" t="s">
        <v>2655</v>
      </c>
      <c r="H1800" s="92" t="s">
        <v>2223</v>
      </c>
      <c r="I1800" s="101">
        <v>224</v>
      </c>
      <c r="J1800" s="93"/>
      <c r="K1800" s="94">
        <v>42060</v>
      </c>
      <c r="L1800" s="39">
        <v>1319787</v>
      </c>
      <c r="P1800" s="78">
        <v>94312014000194</v>
      </c>
    </row>
    <row r="1801" spans="2:16" ht="13.5" customHeight="1" x14ac:dyDescent="0.2">
      <c r="B1801" s="100" t="s">
        <v>30</v>
      </c>
      <c r="C1801" s="92" t="s">
        <v>323</v>
      </c>
      <c r="D1801" s="78">
        <v>94312014000194</v>
      </c>
      <c r="E1801" s="92" t="str">
        <f t="shared" si="28"/>
        <v>94.312.014/0001-94</v>
      </c>
      <c r="F1801" s="99" t="str">
        <f>VLOOKUP(P1801,[1]Plan1!$B$2:$L$546,4,0)&amp;", "&amp;VLOOKUP(P1801,[1]Plan1!$B$2:$L$546,5,0)&amp;", "&amp;VLOOKUP(P1801,[1]Plan1!$B$2:$L$546,6,0)&amp;", "&amp;VLOOKUP(P1801,[1]Plan1!$B$2:$L$546,7,0)&amp;", "&amp;VLOOKUP(P1801,[1]Plan1!$B$2:$L$546,8,0)&amp;", "&amp;VLOOKUP(P1801,[1]Plan1!$B$2:$L$546,9,0)&amp;", CEP "&amp;VLOOKUP(P1801,[1]Plan1!$B$2:$L$546,10,0)&amp;", "&amp;VLOOKUP(P1801,[1]Plan1!$B$2:$L$546,11,0)</f>
        <v>AV DORIVAL CANDIDO LUZ DE OLIVEIRA , 7299 , , BOM PRINCIPIO , GRAVATAI , RS , CEP 94.070-001 , BR</v>
      </c>
      <c r="G1801" s="92" t="s">
        <v>2655</v>
      </c>
      <c r="H1801" s="92" t="s">
        <v>2224</v>
      </c>
      <c r="I1801" s="101">
        <v>223</v>
      </c>
      <c r="J1801" s="93"/>
      <c r="K1801" s="94">
        <v>42060</v>
      </c>
      <c r="L1801" s="39">
        <v>1319787</v>
      </c>
      <c r="P1801" s="78">
        <v>94312014000194</v>
      </c>
    </row>
    <row r="1802" spans="2:16" ht="13.5" customHeight="1" x14ac:dyDescent="0.2">
      <c r="B1802" s="100" t="s">
        <v>30</v>
      </c>
      <c r="C1802" s="92" t="s">
        <v>323</v>
      </c>
      <c r="D1802" s="78">
        <v>94312014000194</v>
      </c>
      <c r="E1802" s="92" t="str">
        <f t="shared" si="28"/>
        <v>94.312.014/0001-94</v>
      </c>
      <c r="F1802" s="99" t="str">
        <f>VLOOKUP(P1802,[1]Plan1!$B$2:$L$546,4,0)&amp;", "&amp;VLOOKUP(P1802,[1]Plan1!$B$2:$L$546,5,0)&amp;", "&amp;VLOOKUP(P1802,[1]Plan1!$B$2:$L$546,6,0)&amp;", "&amp;VLOOKUP(P1802,[1]Plan1!$B$2:$L$546,7,0)&amp;", "&amp;VLOOKUP(P1802,[1]Plan1!$B$2:$L$546,8,0)&amp;", "&amp;VLOOKUP(P1802,[1]Plan1!$B$2:$L$546,9,0)&amp;", CEP "&amp;VLOOKUP(P1802,[1]Plan1!$B$2:$L$546,10,0)&amp;", "&amp;VLOOKUP(P1802,[1]Plan1!$B$2:$L$546,11,0)</f>
        <v>AV DORIVAL CANDIDO LUZ DE OLIVEIRA , 7299 , , BOM PRINCIPIO , GRAVATAI , RS , CEP 94.070-001 , BR</v>
      </c>
      <c r="G1802" s="92" t="s">
        <v>2655</v>
      </c>
      <c r="H1802" s="92" t="s">
        <v>2225</v>
      </c>
      <c r="I1802" s="101">
        <v>223</v>
      </c>
      <c r="J1802" s="93"/>
      <c r="K1802" s="94">
        <v>42082</v>
      </c>
      <c r="L1802" s="39">
        <v>1319787</v>
      </c>
      <c r="P1802" s="78">
        <v>94312014000194</v>
      </c>
    </row>
    <row r="1803" spans="2:16" ht="13.5" customHeight="1" x14ac:dyDescent="0.2">
      <c r="B1803" s="100" t="s">
        <v>30</v>
      </c>
      <c r="C1803" s="92" t="s">
        <v>323</v>
      </c>
      <c r="D1803" s="78">
        <v>94312014000194</v>
      </c>
      <c r="E1803" s="92" t="str">
        <f t="shared" si="28"/>
        <v>94.312.014/0001-94</v>
      </c>
      <c r="F1803" s="99" t="str">
        <f>VLOOKUP(P1803,[1]Plan1!$B$2:$L$546,4,0)&amp;", "&amp;VLOOKUP(P1803,[1]Plan1!$B$2:$L$546,5,0)&amp;", "&amp;VLOOKUP(P1803,[1]Plan1!$B$2:$L$546,6,0)&amp;", "&amp;VLOOKUP(P1803,[1]Plan1!$B$2:$L$546,7,0)&amp;", "&amp;VLOOKUP(P1803,[1]Plan1!$B$2:$L$546,8,0)&amp;", "&amp;VLOOKUP(P1803,[1]Plan1!$B$2:$L$546,9,0)&amp;", CEP "&amp;VLOOKUP(P1803,[1]Plan1!$B$2:$L$546,10,0)&amp;", "&amp;VLOOKUP(P1803,[1]Plan1!$B$2:$L$546,11,0)</f>
        <v>AV DORIVAL CANDIDO LUZ DE OLIVEIRA , 7299 , , BOM PRINCIPIO , GRAVATAI , RS , CEP 94.070-001 , BR</v>
      </c>
      <c r="G1803" s="92" t="s">
        <v>2655</v>
      </c>
      <c r="H1803" s="92" t="s">
        <v>2226</v>
      </c>
      <c r="I1803" s="101">
        <v>223</v>
      </c>
      <c r="J1803" s="93"/>
      <c r="K1803" s="94">
        <v>42112</v>
      </c>
      <c r="L1803" s="39">
        <v>1319787</v>
      </c>
      <c r="P1803" s="78">
        <v>94312014000194</v>
      </c>
    </row>
    <row r="1804" spans="2:16" ht="13.5" customHeight="1" x14ac:dyDescent="0.2">
      <c r="B1804" s="100" t="s">
        <v>30</v>
      </c>
      <c r="C1804" s="92" t="s">
        <v>323</v>
      </c>
      <c r="D1804" s="78">
        <v>94312014000194</v>
      </c>
      <c r="E1804" s="92" t="str">
        <f t="shared" si="28"/>
        <v>94.312.014/0001-94</v>
      </c>
      <c r="F1804" s="99" t="str">
        <f>VLOOKUP(P1804,[1]Plan1!$B$2:$L$546,4,0)&amp;", "&amp;VLOOKUP(P1804,[1]Plan1!$B$2:$L$546,5,0)&amp;", "&amp;VLOOKUP(P1804,[1]Plan1!$B$2:$L$546,6,0)&amp;", "&amp;VLOOKUP(P1804,[1]Plan1!$B$2:$L$546,7,0)&amp;", "&amp;VLOOKUP(P1804,[1]Plan1!$B$2:$L$546,8,0)&amp;", "&amp;VLOOKUP(P1804,[1]Plan1!$B$2:$L$546,9,0)&amp;", CEP "&amp;VLOOKUP(P1804,[1]Plan1!$B$2:$L$546,10,0)&amp;", "&amp;VLOOKUP(P1804,[1]Plan1!$B$2:$L$546,11,0)</f>
        <v>AV DORIVAL CANDIDO LUZ DE OLIVEIRA , 7299 , , BOM PRINCIPIO , GRAVATAI , RS , CEP 94.070-001 , BR</v>
      </c>
      <c r="G1804" s="92" t="s">
        <v>2655</v>
      </c>
      <c r="H1804" s="92" t="s">
        <v>2227</v>
      </c>
      <c r="I1804" s="101">
        <v>167</v>
      </c>
      <c r="J1804" s="93"/>
      <c r="K1804" s="94">
        <v>42065</v>
      </c>
      <c r="L1804" s="39">
        <v>1328302</v>
      </c>
      <c r="P1804" s="78">
        <v>94312014000194</v>
      </c>
    </row>
    <row r="1805" spans="2:16" ht="13.5" customHeight="1" x14ac:dyDescent="0.2">
      <c r="B1805" s="100" t="s">
        <v>30</v>
      </c>
      <c r="C1805" s="92" t="s">
        <v>324</v>
      </c>
      <c r="D1805" s="78">
        <v>82832932000165</v>
      </c>
      <c r="E1805" s="92" t="str">
        <f t="shared" si="28"/>
        <v>82.832.932/0001-65</v>
      </c>
      <c r="F1805" s="99" t="str">
        <f>VLOOKUP(P1805,[1]Plan1!$B$2:$L$546,4,0)&amp;", "&amp;VLOOKUP(P1805,[1]Plan1!$B$2:$L$546,5,0)&amp;", "&amp;VLOOKUP(P1805,[1]Plan1!$B$2:$L$546,6,0)&amp;", "&amp;VLOOKUP(P1805,[1]Plan1!$B$2:$L$546,7,0)&amp;", "&amp;VLOOKUP(P1805,[1]Plan1!$B$2:$L$546,8,0)&amp;", "&amp;VLOOKUP(P1805,[1]Plan1!$B$2:$L$546,9,0)&amp;", CEP "&amp;VLOOKUP(P1805,[1]Plan1!$B$2:$L$546,10,0)&amp;", "&amp;VLOOKUP(P1805,[1]Plan1!$B$2:$L$546,11,0)</f>
        <v>AV PLINIO ARLINDO DE NES , 1212, , CENTRO , XAXIM , SC, CEP 89.825-000 , BR</v>
      </c>
      <c r="G1805" s="92" t="s">
        <v>2655</v>
      </c>
      <c r="H1805" s="92" t="s">
        <v>2228</v>
      </c>
      <c r="I1805" s="101">
        <v>390</v>
      </c>
      <c r="J1805" s="93"/>
      <c r="K1805" s="94">
        <v>42110</v>
      </c>
      <c r="L1805" s="39">
        <v>1351626</v>
      </c>
      <c r="P1805" s="78">
        <v>82832932000165</v>
      </c>
    </row>
    <row r="1806" spans="2:16" ht="13.5" customHeight="1" x14ac:dyDescent="0.2">
      <c r="B1806" s="100" t="s">
        <v>30</v>
      </c>
      <c r="C1806" s="92" t="s">
        <v>325</v>
      </c>
      <c r="D1806" s="78">
        <v>16670085016078</v>
      </c>
      <c r="E1806" s="92" t="str">
        <f t="shared" si="28"/>
        <v>16.670.085/0160-78</v>
      </c>
      <c r="F1806" s="99" t="str">
        <f>VLOOKUP(P1806,[1]Plan1!$B$2:$L$546,4,0)&amp;", "&amp;VLOOKUP(P1806,[1]Plan1!$B$2:$L$546,5,0)&amp;", "&amp;VLOOKUP(P1806,[1]Plan1!$B$2:$L$546,6,0)&amp;", "&amp;VLOOKUP(P1806,[1]Plan1!$B$2:$L$546,7,0)&amp;", "&amp;VLOOKUP(P1806,[1]Plan1!$B$2:$L$546,8,0)&amp;", "&amp;VLOOKUP(P1806,[1]Plan1!$B$2:$L$546,9,0)&amp;", CEP "&amp;VLOOKUP(P1806,[1]Plan1!$B$2:$L$546,10,0)&amp;", "&amp;VLOOKUP(P1806,[1]Plan1!$B$2:$L$546,11,0)</f>
        <v>AV PRESIDENTE JUSCELINO KUBITSCHEK , 215, , VILA NOVA , SAO PAULO , SP , CEP 04.543-010 , br</v>
      </c>
      <c r="G1806" s="92" t="s">
        <v>2655</v>
      </c>
      <c r="H1806" s="92" t="s">
        <v>2229</v>
      </c>
      <c r="I1806" s="101">
        <v>4971.1899999999996</v>
      </c>
      <c r="J1806" s="93"/>
      <c r="K1806" s="94">
        <v>41978</v>
      </c>
      <c r="L1806" s="39">
        <v>1306731</v>
      </c>
      <c r="P1806" s="78">
        <v>16670085016078</v>
      </c>
    </row>
    <row r="1807" spans="2:16" ht="13.5" customHeight="1" x14ac:dyDescent="0.2">
      <c r="B1807" s="100" t="s">
        <v>30</v>
      </c>
      <c r="C1807" s="92" t="s">
        <v>326</v>
      </c>
      <c r="D1807" s="78">
        <v>2351877000152</v>
      </c>
      <c r="E1807" s="92" t="str">
        <f t="shared" si="28"/>
        <v>02.351.877/0001-52</v>
      </c>
      <c r="F1807" s="99" t="str">
        <f>VLOOKUP(P1807,[1]Plan1!$B$2:$L$546,4,0)&amp;", "&amp;VLOOKUP(P1807,[1]Plan1!$B$2:$L$546,5,0)&amp;", "&amp;VLOOKUP(P1807,[1]Plan1!$B$2:$L$546,6,0)&amp;", "&amp;VLOOKUP(P1807,[1]Plan1!$B$2:$L$546,7,0)&amp;", "&amp;VLOOKUP(P1807,[1]Plan1!$B$2:$L$546,8,0)&amp;", "&amp;VLOOKUP(P1807,[1]Plan1!$B$2:$L$546,9,0)&amp;", CEP "&amp;VLOOKUP(P1807,[1]Plan1!$B$2:$L$546,10,0)&amp;", "&amp;VLOOKUP(P1807,[1]Plan1!$B$2:$L$546,11,0)</f>
        <v>R ITAPAIUNA, 2434, , VILA ANDRADE, SAO PAULO , SP, CEP 05.707-001, BR</v>
      </c>
      <c r="G1807" s="92" t="s">
        <v>2655</v>
      </c>
      <c r="H1807" s="92" t="s">
        <v>2230</v>
      </c>
      <c r="I1807" s="101">
        <v>243.89</v>
      </c>
      <c r="J1807" s="93"/>
      <c r="K1807" s="94">
        <v>42129</v>
      </c>
      <c r="L1807" s="39">
        <v>1356984</v>
      </c>
      <c r="P1807" s="78">
        <v>2351877000152</v>
      </c>
    </row>
    <row r="1808" spans="2:16" ht="13.5" customHeight="1" x14ac:dyDescent="0.2">
      <c r="B1808" s="100" t="s">
        <v>30</v>
      </c>
      <c r="C1808" s="92" t="s">
        <v>327</v>
      </c>
      <c r="D1808" s="78">
        <v>4820435000133</v>
      </c>
      <c r="E1808" s="92" t="str">
        <f t="shared" si="28"/>
        <v>04.820.435/0001-33</v>
      </c>
      <c r="F1808" s="99" t="str">
        <f>VLOOKUP(P1808,[1]Plan1!$B$2:$L$546,4,0)&amp;", "&amp;VLOOKUP(P1808,[1]Plan1!$B$2:$L$546,5,0)&amp;", "&amp;VLOOKUP(P1808,[1]Plan1!$B$2:$L$546,6,0)&amp;", "&amp;VLOOKUP(P1808,[1]Plan1!$B$2:$L$546,7,0)&amp;", "&amp;VLOOKUP(P1808,[1]Plan1!$B$2:$L$546,8,0)&amp;", "&amp;VLOOKUP(P1808,[1]Plan1!$B$2:$L$546,9,0)&amp;", CEP "&amp;VLOOKUP(P1808,[1]Plan1!$B$2:$L$546,10,0)&amp;", "&amp;VLOOKUP(P1808,[1]Plan1!$B$2:$L$546,11,0)</f>
        <v>R JAU , 160, APT 301 , CRISTO REDENTOR , PORTO ALEGRE, RS, CEP 91.040-080 , br</v>
      </c>
      <c r="G1808" s="92" t="s">
        <v>2655</v>
      </c>
      <c r="H1808" s="92" t="s">
        <v>1963</v>
      </c>
      <c r="I1808" s="101">
        <v>4000.6</v>
      </c>
      <c r="J1808" s="93"/>
      <c r="K1808" s="94">
        <v>42013</v>
      </c>
      <c r="L1808" s="39">
        <v>1332483</v>
      </c>
      <c r="P1808" s="78">
        <v>4820435000133</v>
      </c>
    </row>
    <row r="1809" spans="2:16" ht="13.5" customHeight="1" x14ac:dyDescent="0.2">
      <c r="B1809" s="100" t="s">
        <v>30</v>
      </c>
      <c r="C1809" s="92" t="s">
        <v>328</v>
      </c>
      <c r="D1809" s="78">
        <v>14590611000222</v>
      </c>
      <c r="E1809" s="92" t="str">
        <f t="shared" si="28"/>
        <v>14.590.611/0002-22</v>
      </c>
      <c r="F1809" s="99" t="str">
        <f>VLOOKUP(P1809,[1]Plan1!$B$2:$L$546,4,0)&amp;", "&amp;VLOOKUP(P1809,[1]Plan1!$B$2:$L$546,5,0)&amp;", "&amp;VLOOKUP(P1809,[1]Plan1!$B$2:$L$546,6,0)&amp;", "&amp;VLOOKUP(P1809,[1]Plan1!$B$2:$L$546,7,0)&amp;", "&amp;VLOOKUP(P1809,[1]Plan1!$B$2:$L$546,8,0)&amp;", "&amp;VLOOKUP(P1809,[1]Plan1!$B$2:$L$546,9,0)&amp;", CEP "&amp;VLOOKUP(P1809,[1]Plan1!$B$2:$L$546,10,0)&amp;", "&amp;VLOOKUP(P1809,[1]Plan1!$B$2:$L$546,11,0)</f>
        <v>R FRITZ BEISER , 801, , DISTRITO INDUSTRIAL , CACHOEIRINHA, RS, CEP 94935-220, BR</v>
      </c>
      <c r="G1809" s="92" t="s">
        <v>2654</v>
      </c>
      <c r="H1809" s="92" t="s">
        <v>1582</v>
      </c>
      <c r="I1809" s="101">
        <v>3022.4</v>
      </c>
      <c r="J1809" s="93"/>
      <c r="K1809" s="94">
        <v>42114</v>
      </c>
      <c r="L1809" s="39">
        <v>1354269</v>
      </c>
      <c r="P1809" s="78">
        <v>14590611000222</v>
      </c>
    </row>
    <row r="1810" spans="2:16" ht="13.5" customHeight="1" x14ac:dyDescent="0.2">
      <c r="B1810" s="100" t="s">
        <v>30</v>
      </c>
      <c r="C1810" s="92" t="s">
        <v>329</v>
      </c>
      <c r="D1810" s="78">
        <v>17315958000174</v>
      </c>
      <c r="E1810" s="92" t="str">
        <f t="shared" si="28"/>
        <v>17.315.958/0001-74</v>
      </c>
      <c r="F1810" s="99" t="str">
        <f>VLOOKUP(P1810,[1]Plan1!$B$2:$L$546,4,0)&amp;", "&amp;VLOOKUP(P1810,[1]Plan1!$B$2:$L$546,5,0)&amp;", "&amp;VLOOKUP(P1810,[1]Plan1!$B$2:$L$546,6,0)&amp;", "&amp;VLOOKUP(P1810,[1]Plan1!$B$2:$L$546,7,0)&amp;", "&amp;VLOOKUP(P1810,[1]Plan1!$B$2:$L$546,8,0)&amp;", "&amp;VLOOKUP(P1810,[1]Plan1!$B$2:$L$546,9,0)&amp;", CEP "&amp;VLOOKUP(P1810,[1]Plan1!$B$2:$L$546,10,0)&amp;", "&amp;VLOOKUP(P1810,[1]Plan1!$B$2:$L$546,11,0)</f>
        <v>, , , , , , CEP , BR</v>
      </c>
      <c r="G1810" s="92" t="s">
        <v>2655</v>
      </c>
      <c r="H1810" s="92" t="s">
        <v>2231</v>
      </c>
      <c r="I1810" s="101">
        <v>272.01</v>
      </c>
      <c r="J1810" s="93"/>
      <c r="K1810" s="94">
        <v>42062</v>
      </c>
      <c r="L1810" s="39">
        <v>1341901</v>
      </c>
      <c r="P1810" s="78">
        <v>17315958000174</v>
      </c>
    </row>
    <row r="1811" spans="2:16" ht="13.5" customHeight="1" x14ac:dyDescent="0.2">
      <c r="B1811" s="100" t="s">
        <v>30</v>
      </c>
      <c r="C1811" s="92" t="s">
        <v>329</v>
      </c>
      <c r="D1811" s="78">
        <v>17315958000174</v>
      </c>
      <c r="E1811" s="92" t="str">
        <f t="shared" si="28"/>
        <v>17.315.958/0001-74</v>
      </c>
      <c r="F1811" s="99" t="str">
        <f>VLOOKUP(P1811,[1]Plan1!$B$2:$L$546,4,0)&amp;", "&amp;VLOOKUP(P1811,[1]Plan1!$B$2:$L$546,5,0)&amp;", "&amp;VLOOKUP(P1811,[1]Plan1!$B$2:$L$546,6,0)&amp;", "&amp;VLOOKUP(P1811,[1]Plan1!$B$2:$L$546,7,0)&amp;", "&amp;VLOOKUP(P1811,[1]Plan1!$B$2:$L$546,8,0)&amp;", "&amp;VLOOKUP(P1811,[1]Plan1!$B$2:$L$546,9,0)&amp;", CEP "&amp;VLOOKUP(P1811,[1]Plan1!$B$2:$L$546,10,0)&amp;", "&amp;VLOOKUP(P1811,[1]Plan1!$B$2:$L$546,11,0)</f>
        <v>, , , , , , CEP , BR</v>
      </c>
      <c r="G1811" s="92" t="s">
        <v>2655</v>
      </c>
      <c r="H1811" s="92" t="s">
        <v>2232</v>
      </c>
      <c r="I1811" s="101">
        <v>561.20000000000005</v>
      </c>
      <c r="J1811" s="93"/>
      <c r="K1811" s="94">
        <v>42102</v>
      </c>
      <c r="L1811" s="39">
        <v>1356817</v>
      </c>
      <c r="P1811" s="78">
        <v>17315958000174</v>
      </c>
    </row>
    <row r="1812" spans="2:16" ht="13.5" customHeight="1" x14ac:dyDescent="0.2">
      <c r="B1812" s="100" t="s">
        <v>30</v>
      </c>
      <c r="C1812" s="92" t="s">
        <v>330</v>
      </c>
      <c r="D1812" s="78">
        <v>57026585000136</v>
      </c>
      <c r="E1812" s="92" t="str">
        <f t="shared" si="28"/>
        <v>57.026.585/0001-36</v>
      </c>
      <c r="F1812" s="99" t="str">
        <f>VLOOKUP(P1812,[1]Plan1!$B$2:$L$546,4,0)&amp;", "&amp;VLOOKUP(P1812,[1]Plan1!$B$2:$L$546,5,0)&amp;", "&amp;VLOOKUP(P1812,[1]Plan1!$B$2:$L$546,6,0)&amp;", "&amp;VLOOKUP(P1812,[1]Plan1!$B$2:$L$546,7,0)&amp;", "&amp;VLOOKUP(P1812,[1]Plan1!$B$2:$L$546,8,0)&amp;", "&amp;VLOOKUP(P1812,[1]Plan1!$B$2:$L$546,9,0)&amp;", CEP "&amp;VLOOKUP(P1812,[1]Plan1!$B$2:$L$546,10,0)&amp;", "&amp;VLOOKUP(P1812,[1]Plan1!$B$2:$L$546,11,0)</f>
        <v>R LUPO PANELI, 303, , INDUSTRIAL , CERQUILHO, SP, CEP 18.520-000 , br</v>
      </c>
      <c r="G1812" s="92" t="s">
        <v>2655</v>
      </c>
      <c r="H1812" s="92" t="s">
        <v>2233</v>
      </c>
      <c r="I1812" s="101">
        <v>2649.82</v>
      </c>
      <c r="J1812" s="93"/>
      <c r="K1812" s="94">
        <v>41999</v>
      </c>
      <c r="L1812" s="39">
        <v>1273335</v>
      </c>
      <c r="P1812" s="78">
        <v>57026585000136</v>
      </c>
    </row>
    <row r="1813" spans="2:16" ht="13.5" customHeight="1" x14ac:dyDescent="0.2">
      <c r="B1813" s="100" t="s">
        <v>30</v>
      </c>
      <c r="C1813" s="92" t="s">
        <v>330</v>
      </c>
      <c r="D1813" s="78">
        <v>57026585000136</v>
      </c>
      <c r="E1813" s="92" t="str">
        <f t="shared" si="28"/>
        <v>57.026.585/0001-36</v>
      </c>
      <c r="F1813" s="99" t="str">
        <f>VLOOKUP(P1813,[1]Plan1!$B$2:$L$546,4,0)&amp;", "&amp;VLOOKUP(P1813,[1]Plan1!$B$2:$L$546,5,0)&amp;", "&amp;VLOOKUP(P1813,[1]Plan1!$B$2:$L$546,6,0)&amp;", "&amp;VLOOKUP(P1813,[1]Plan1!$B$2:$L$546,7,0)&amp;", "&amp;VLOOKUP(P1813,[1]Plan1!$B$2:$L$546,8,0)&amp;", "&amp;VLOOKUP(P1813,[1]Plan1!$B$2:$L$546,9,0)&amp;", CEP "&amp;VLOOKUP(P1813,[1]Plan1!$B$2:$L$546,10,0)&amp;", "&amp;VLOOKUP(P1813,[1]Plan1!$B$2:$L$546,11,0)</f>
        <v>R LUPO PANELI, 303, , INDUSTRIAL , CERQUILHO, SP, CEP 18.520-000 , br</v>
      </c>
      <c r="G1813" s="92" t="s">
        <v>2655</v>
      </c>
      <c r="H1813" s="92" t="s">
        <v>2234</v>
      </c>
      <c r="I1813" s="101">
        <v>1397.66</v>
      </c>
      <c r="J1813" s="93"/>
      <c r="K1813" s="94">
        <v>42011</v>
      </c>
      <c r="L1813" s="39">
        <v>1300483</v>
      </c>
      <c r="P1813" s="78">
        <v>57026585000136</v>
      </c>
    </row>
    <row r="1814" spans="2:16" ht="13.5" customHeight="1" x14ac:dyDescent="0.2">
      <c r="B1814" s="100" t="s">
        <v>30</v>
      </c>
      <c r="C1814" s="92" t="s">
        <v>331</v>
      </c>
      <c r="D1814" s="78">
        <v>89403117000120</v>
      </c>
      <c r="E1814" s="92" t="str">
        <f t="shared" si="28"/>
        <v>89.403.117/0001-20</v>
      </c>
      <c r="F1814" s="99" t="str">
        <f>VLOOKUP(P1814,[1]Plan1!$B$2:$L$546,4,0)&amp;", "&amp;VLOOKUP(P1814,[1]Plan1!$B$2:$L$546,5,0)&amp;", "&amp;VLOOKUP(P1814,[1]Plan1!$B$2:$L$546,6,0)&amp;", "&amp;VLOOKUP(P1814,[1]Plan1!$B$2:$L$546,7,0)&amp;", "&amp;VLOOKUP(P1814,[1]Plan1!$B$2:$L$546,8,0)&amp;", "&amp;VLOOKUP(P1814,[1]Plan1!$B$2:$L$546,9,0)&amp;", CEP "&amp;VLOOKUP(P1814,[1]Plan1!$B$2:$L$546,10,0)&amp;", "&amp;VLOOKUP(P1814,[1]Plan1!$B$2:$L$546,11,0)</f>
        <v>AV DR. POMPILIO GOMES SOBRINHO , 24235, LOJA 02, CENTRO , GLORINHA , RS, CEP 94.380-970 , BR</v>
      </c>
      <c r="G1814" s="92" t="s">
        <v>2655</v>
      </c>
      <c r="H1814" s="92" t="s">
        <v>2235</v>
      </c>
      <c r="I1814" s="101">
        <v>128</v>
      </c>
      <c r="J1814" s="93"/>
      <c r="K1814" s="94">
        <v>41158</v>
      </c>
      <c r="L1814" s="39">
        <v>944529</v>
      </c>
      <c r="P1814" s="78">
        <v>89403117000120</v>
      </c>
    </row>
    <row r="1815" spans="2:16" ht="13.5" customHeight="1" x14ac:dyDescent="0.2">
      <c r="B1815" s="100" t="s">
        <v>30</v>
      </c>
      <c r="C1815" s="92" t="s">
        <v>332</v>
      </c>
      <c r="D1815" s="78">
        <v>19221318000120</v>
      </c>
      <c r="E1815" s="92" t="str">
        <f t="shared" si="28"/>
        <v>19.221.318/0001-20</v>
      </c>
      <c r="F1815" s="99" t="str">
        <f>VLOOKUP(P1815,[1]Plan1!$B$2:$L$546,4,0)&amp;", "&amp;VLOOKUP(P1815,[1]Plan1!$B$2:$L$546,5,0)&amp;", "&amp;VLOOKUP(P1815,[1]Plan1!$B$2:$L$546,6,0)&amp;", "&amp;VLOOKUP(P1815,[1]Plan1!$B$2:$L$546,7,0)&amp;", "&amp;VLOOKUP(P1815,[1]Plan1!$B$2:$L$546,8,0)&amp;", "&amp;VLOOKUP(P1815,[1]Plan1!$B$2:$L$546,9,0)&amp;", CEP "&amp;VLOOKUP(P1815,[1]Plan1!$B$2:$L$546,10,0)&amp;", "&amp;VLOOKUP(P1815,[1]Plan1!$B$2:$L$546,11,0)</f>
        <v>, , , , , , CEP , BR</v>
      </c>
      <c r="G1815" s="92" t="s">
        <v>2655</v>
      </c>
      <c r="H1815" s="92" t="s">
        <v>2236</v>
      </c>
      <c r="I1815" s="101">
        <v>20000</v>
      </c>
      <c r="J1815" s="93"/>
      <c r="K1815" s="94">
        <v>42063</v>
      </c>
      <c r="L1815" s="39">
        <v>1342164</v>
      </c>
      <c r="P1815" s="78">
        <v>19221318000120</v>
      </c>
    </row>
    <row r="1816" spans="2:16" ht="13.5" customHeight="1" x14ac:dyDescent="0.2">
      <c r="B1816" s="100" t="s">
        <v>30</v>
      </c>
      <c r="C1816" s="92" t="s">
        <v>332</v>
      </c>
      <c r="D1816" s="78">
        <v>19221318000120</v>
      </c>
      <c r="E1816" s="92" t="str">
        <f t="shared" si="28"/>
        <v>19.221.318/0001-20</v>
      </c>
      <c r="F1816" s="99" t="str">
        <f>VLOOKUP(P1816,[1]Plan1!$B$2:$L$546,4,0)&amp;", "&amp;VLOOKUP(P1816,[1]Plan1!$B$2:$L$546,5,0)&amp;", "&amp;VLOOKUP(P1816,[1]Plan1!$B$2:$L$546,6,0)&amp;", "&amp;VLOOKUP(P1816,[1]Plan1!$B$2:$L$546,7,0)&amp;", "&amp;VLOOKUP(P1816,[1]Plan1!$B$2:$L$546,8,0)&amp;", "&amp;VLOOKUP(P1816,[1]Plan1!$B$2:$L$546,9,0)&amp;", CEP "&amp;VLOOKUP(P1816,[1]Plan1!$B$2:$L$546,10,0)&amp;", "&amp;VLOOKUP(P1816,[1]Plan1!$B$2:$L$546,11,0)</f>
        <v>, , , , , , CEP , BR</v>
      </c>
      <c r="G1816" s="92" t="s">
        <v>2655</v>
      </c>
      <c r="H1816" s="92" t="s">
        <v>2237</v>
      </c>
      <c r="I1816" s="101">
        <v>20000</v>
      </c>
      <c r="J1816" s="93"/>
      <c r="K1816" s="94">
        <v>42102</v>
      </c>
      <c r="L1816" s="39">
        <v>1351460</v>
      </c>
      <c r="P1816" s="78">
        <v>19221318000120</v>
      </c>
    </row>
    <row r="1817" spans="2:16" ht="13.5" customHeight="1" x14ac:dyDescent="0.2">
      <c r="B1817" s="100" t="s">
        <v>30</v>
      </c>
      <c r="C1817" s="92" t="s">
        <v>333</v>
      </c>
      <c r="D1817" s="78">
        <v>92965524000135</v>
      </c>
      <c r="E1817" s="92" t="str">
        <f t="shared" si="28"/>
        <v>92.965.524/0001-35</v>
      </c>
      <c r="F1817" s="99" t="str">
        <f>VLOOKUP(P1817,[1]Plan1!$B$2:$L$546,4,0)&amp;", "&amp;VLOOKUP(P1817,[1]Plan1!$B$2:$L$546,5,0)&amp;", "&amp;VLOOKUP(P1817,[1]Plan1!$B$2:$L$546,6,0)&amp;", "&amp;VLOOKUP(P1817,[1]Plan1!$B$2:$L$546,7,0)&amp;", "&amp;VLOOKUP(P1817,[1]Plan1!$B$2:$L$546,8,0)&amp;", "&amp;VLOOKUP(P1817,[1]Plan1!$B$2:$L$546,9,0)&amp;", CEP "&amp;VLOOKUP(P1817,[1]Plan1!$B$2:$L$546,10,0)&amp;", "&amp;VLOOKUP(P1817,[1]Plan1!$B$2:$L$546,11,0)</f>
        <v>AV SERTORIO , 5500, , JD LINDOIA , PORTO ALEGRE , RS, CEP 91.050-370, BR</v>
      </c>
      <c r="G1817" s="92" t="s">
        <v>2655</v>
      </c>
      <c r="H1817" s="92" t="s">
        <v>2238</v>
      </c>
      <c r="I1817" s="101">
        <v>712</v>
      </c>
      <c r="J1817" s="93"/>
      <c r="K1817" s="94">
        <v>42003</v>
      </c>
      <c r="L1817" s="39">
        <v>1318672</v>
      </c>
      <c r="P1817" s="78">
        <v>92965524000135</v>
      </c>
    </row>
    <row r="1818" spans="2:16" ht="13.5" customHeight="1" x14ac:dyDescent="0.2">
      <c r="B1818" s="100" t="s">
        <v>30</v>
      </c>
      <c r="C1818" s="92" t="s">
        <v>334</v>
      </c>
      <c r="D1818" s="78">
        <v>8964425</v>
      </c>
      <c r="E1818" s="92" t="str">
        <f t="shared" si="28"/>
        <v>00.000.008/9644-25</v>
      </c>
      <c r="F1818" s="99" t="str">
        <f>VLOOKUP(P1818,[1]Plan1!$B$2:$L$546,4,0)&amp;", "&amp;VLOOKUP(P1818,[1]Plan1!$B$2:$L$546,5,0)&amp;", "&amp;VLOOKUP(P1818,[1]Plan1!$B$2:$L$546,6,0)&amp;", "&amp;VLOOKUP(P1818,[1]Plan1!$B$2:$L$546,7,0)&amp;", "&amp;VLOOKUP(P1818,[1]Plan1!$B$2:$L$546,8,0)&amp;", "&amp;VLOOKUP(P1818,[1]Plan1!$B$2:$L$546,9,0)&amp;", CEP "&amp;VLOOKUP(P1818,[1]Plan1!$B$2:$L$546,10,0)&amp;", "&amp;VLOOKUP(P1818,[1]Plan1!$B$2:$L$546,11,0)</f>
        <v>BUENOS AIRES, , , , BUENOS AIRES, , CEP , ARGENTINA</v>
      </c>
      <c r="G1818" s="92" t="s">
        <v>2655</v>
      </c>
      <c r="H1818" s="92" t="s">
        <v>2239</v>
      </c>
      <c r="I1818" s="101">
        <v>7108.88</v>
      </c>
      <c r="J1818" s="93"/>
      <c r="K1818" s="94">
        <v>41911</v>
      </c>
      <c r="L1818" s="39">
        <v>1292302</v>
      </c>
      <c r="P1818" s="78">
        <v>8964425</v>
      </c>
    </row>
    <row r="1819" spans="2:16" ht="13.5" customHeight="1" x14ac:dyDescent="0.2">
      <c r="B1819" s="100" t="s">
        <v>30</v>
      </c>
      <c r="C1819" s="92" t="s">
        <v>335</v>
      </c>
      <c r="D1819" s="78">
        <v>13503901000148</v>
      </c>
      <c r="E1819" s="92" t="str">
        <f t="shared" si="28"/>
        <v>13.503.901/0001-48</v>
      </c>
      <c r="F1819" s="99" t="str">
        <f>VLOOKUP(P1819,[1]Plan1!$B$2:$L$546,4,0)&amp;", "&amp;VLOOKUP(P1819,[1]Plan1!$B$2:$L$546,5,0)&amp;", "&amp;VLOOKUP(P1819,[1]Plan1!$B$2:$L$546,6,0)&amp;", "&amp;VLOOKUP(P1819,[1]Plan1!$B$2:$L$546,7,0)&amp;", "&amp;VLOOKUP(P1819,[1]Plan1!$B$2:$L$546,8,0)&amp;", "&amp;VLOOKUP(P1819,[1]Plan1!$B$2:$L$546,9,0)&amp;", CEP "&amp;VLOOKUP(P1819,[1]Plan1!$B$2:$L$546,10,0)&amp;", "&amp;VLOOKUP(P1819,[1]Plan1!$B$2:$L$546,11,0)</f>
        <v>R CORCOVADO , 245, , PARQUE DA MATRIZ, CACHOEIRINHA , RS, CEP 94.950-550, BR</v>
      </c>
      <c r="G1819" s="92" t="s">
        <v>2655</v>
      </c>
      <c r="H1819" s="92" t="s">
        <v>2240</v>
      </c>
      <c r="I1819" s="101">
        <v>928</v>
      </c>
      <c r="J1819" s="93"/>
      <c r="K1819" s="94">
        <v>42091</v>
      </c>
      <c r="L1819" s="39">
        <v>1343224</v>
      </c>
      <c r="P1819" s="78">
        <v>13503901000148</v>
      </c>
    </row>
    <row r="1820" spans="2:16" ht="13.5" customHeight="1" x14ac:dyDescent="0.2">
      <c r="B1820" s="100" t="s">
        <v>30</v>
      </c>
      <c r="C1820" s="92" t="s">
        <v>335</v>
      </c>
      <c r="D1820" s="78">
        <v>13503901000148</v>
      </c>
      <c r="E1820" s="92" t="str">
        <f t="shared" si="28"/>
        <v>13.503.901/0001-48</v>
      </c>
      <c r="F1820" s="99" t="str">
        <f>VLOOKUP(P1820,[1]Plan1!$B$2:$L$546,4,0)&amp;", "&amp;VLOOKUP(P1820,[1]Plan1!$B$2:$L$546,5,0)&amp;", "&amp;VLOOKUP(P1820,[1]Plan1!$B$2:$L$546,6,0)&amp;", "&amp;VLOOKUP(P1820,[1]Plan1!$B$2:$L$546,7,0)&amp;", "&amp;VLOOKUP(P1820,[1]Plan1!$B$2:$L$546,8,0)&amp;", "&amp;VLOOKUP(P1820,[1]Plan1!$B$2:$L$546,9,0)&amp;", CEP "&amp;VLOOKUP(P1820,[1]Plan1!$B$2:$L$546,10,0)&amp;", "&amp;VLOOKUP(P1820,[1]Plan1!$B$2:$L$546,11,0)</f>
        <v>R CORCOVADO , 245, , PARQUE DA MATRIZ, CACHOEIRINHA , RS, CEP 94.950-550, BR</v>
      </c>
      <c r="G1820" s="92" t="s">
        <v>2655</v>
      </c>
      <c r="H1820" s="92" t="s">
        <v>2241</v>
      </c>
      <c r="I1820" s="101">
        <v>2120</v>
      </c>
      <c r="J1820" s="93"/>
      <c r="K1820" s="94">
        <v>42088</v>
      </c>
      <c r="L1820" s="39">
        <v>1344489</v>
      </c>
      <c r="P1820" s="78">
        <v>13503901000148</v>
      </c>
    </row>
    <row r="1821" spans="2:16" ht="13.5" customHeight="1" x14ac:dyDescent="0.2">
      <c r="B1821" s="100" t="s">
        <v>30</v>
      </c>
      <c r="C1821" s="92" t="s">
        <v>335</v>
      </c>
      <c r="D1821" s="78">
        <v>13503901000148</v>
      </c>
      <c r="E1821" s="92" t="str">
        <f t="shared" si="28"/>
        <v>13.503.901/0001-48</v>
      </c>
      <c r="F1821" s="99" t="str">
        <f>VLOOKUP(P1821,[1]Plan1!$B$2:$L$546,4,0)&amp;", "&amp;VLOOKUP(P1821,[1]Plan1!$B$2:$L$546,5,0)&amp;", "&amp;VLOOKUP(P1821,[1]Plan1!$B$2:$L$546,6,0)&amp;", "&amp;VLOOKUP(P1821,[1]Plan1!$B$2:$L$546,7,0)&amp;", "&amp;VLOOKUP(P1821,[1]Plan1!$B$2:$L$546,8,0)&amp;", "&amp;VLOOKUP(P1821,[1]Plan1!$B$2:$L$546,9,0)&amp;", CEP "&amp;VLOOKUP(P1821,[1]Plan1!$B$2:$L$546,10,0)&amp;", "&amp;VLOOKUP(P1821,[1]Plan1!$B$2:$L$546,11,0)</f>
        <v>R CORCOVADO , 245, , PARQUE DA MATRIZ, CACHOEIRINHA , RS, CEP 94.950-550, BR</v>
      </c>
      <c r="G1821" s="92" t="s">
        <v>2655</v>
      </c>
      <c r="H1821" s="92" t="s">
        <v>2242</v>
      </c>
      <c r="I1821" s="101">
        <v>1200</v>
      </c>
      <c r="J1821" s="93"/>
      <c r="K1821" s="94">
        <v>42124</v>
      </c>
      <c r="L1821" s="39">
        <v>1350999</v>
      </c>
      <c r="P1821" s="78">
        <v>13503901000148</v>
      </c>
    </row>
    <row r="1822" spans="2:16" ht="13.5" customHeight="1" x14ac:dyDescent="0.2">
      <c r="B1822" s="100" t="s">
        <v>30</v>
      </c>
      <c r="C1822" s="92" t="s">
        <v>335</v>
      </c>
      <c r="D1822" s="78">
        <v>13503901000148</v>
      </c>
      <c r="E1822" s="92" t="str">
        <f t="shared" si="28"/>
        <v>13.503.901/0001-48</v>
      </c>
      <c r="F1822" s="99" t="str">
        <f>VLOOKUP(P1822,[1]Plan1!$B$2:$L$546,4,0)&amp;", "&amp;VLOOKUP(P1822,[1]Plan1!$B$2:$L$546,5,0)&amp;", "&amp;VLOOKUP(P1822,[1]Plan1!$B$2:$L$546,6,0)&amp;", "&amp;VLOOKUP(P1822,[1]Plan1!$B$2:$L$546,7,0)&amp;", "&amp;VLOOKUP(P1822,[1]Plan1!$B$2:$L$546,8,0)&amp;", "&amp;VLOOKUP(P1822,[1]Plan1!$B$2:$L$546,9,0)&amp;", CEP "&amp;VLOOKUP(P1822,[1]Plan1!$B$2:$L$546,10,0)&amp;", "&amp;VLOOKUP(P1822,[1]Plan1!$B$2:$L$546,11,0)</f>
        <v>R CORCOVADO , 245, , PARQUE DA MATRIZ, CACHOEIRINHA , RS, CEP 94.950-550, BR</v>
      </c>
      <c r="G1822" s="92" t="s">
        <v>2655</v>
      </c>
      <c r="H1822" s="92" t="s">
        <v>2243</v>
      </c>
      <c r="I1822" s="101">
        <v>532</v>
      </c>
      <c r="J1822" s="93"/>
      <c r="K1822" s="94">
        <v>42124</v>
      </c>
      <c r="L1822" s="39">
        <v>1351000</v>
      </c>
      <c r="P1822" s="78">
        <v>13503901000148</v>
      </c>
    </row>
    <row r="1823" spans="2:16" ht="13.5" customHeight="1" x14ac:dyDescent="0.2">
      <c r="B1823" s="100" t="s">
        <v>30</v>
      </c>
      <c r="C1823" s="92" t="s">
        <v>335</v>
      </c>
      <c r="D1823" s="78">
        <v>13503901000148</v>
      </c>
      <c r="E1823" s="92" t="str">
        <f t="shared" si="28"/>
        <v>13.503.901/0001-48</v>
      </c>
      <c r="F1823" s="99" t="str">
        <f>VLOOKUP(P1823,[1]Plan1!$B$2:$L$546,4,0)&amp;", "&amp;VLOOKUP(P1823,[1]Plan1!$B$2:$L$546,5,0)&amp;", "&amp;VLOOKUP(P1823,[1]Plan1!$B$2:$L$546,6,0)&amp;", "&amp;VLOOKUP(P1823,[1]Plan1!$B$2:$L$546,7,0)&amp;", "&amp;VLOOKUP(P1823,[1]Plan1!$B$2:$L$546,8,0)&amp;", "&amp;VLOOKUP(P1823,[1]Plan1!$B$2:$L$546,9,0)&amp;", CEP "&amp;VLOOKUP(P1823,[1]Plan1!$B$2:$L$546,10,0)&amp;", "&amp;VLOOKUP(P1823,[1]Plan1!$B$2:$L$546,11,0)</f>
        <v>R CORCOVADO , 245, , PARQUE DA MATRIZ, CACHOEIRINHA , RS, CEP 94.950-550, BR</v>
      </c>
      <c r="G1823" s="92" t="s">
        <v>2655</v>
      </c>
      <c r="H1823" s="92" t="s">
        <v>2244</v>
      </c>
      <c r="I1823" s="101">
        <v>2120</v>
      </c>
      <c r="J1823" s="93"/>
      <c r="K1823" s="94">
        <v>42114</v>
      </c>
      <c r="L1823" s="39">
        <v>1350994</v>
      </c>
      <c r="P1823" s="78">
        <v>13503901000148</v>
      </c>
    </row>
    <row r="1824" spans="2:16" ht="13.5" customHeight="1" x14ac:dyDescent="0.2">
      <c r="B1824" s="100" t="s">
        <v>30</v>
      </c>
      <c r="C1824" s="92" t="s">
        <v>336</v>
      </c>
      <c r="D1824" s="78">
        <v>97318307000258</v>
      </c>
      <c r="E1824" s="92" t="str">
        <f t="shared" si="28"/>
        <v>97.318.307/0002-58</v>
      </c>
      <c r="F1824" s="99" t="str">
        <f>VLOOKUP(P1824,[1]Plan1!$B$2:$L$546,4,0)&amp;", "&amp;VLOOKUP(P1824,[1]Plan1!$B$2:$L$546,5,0)&amp;", "&amp;VLOOKUP(P1824,[1]Plan1!$B$2:$L$546,6,0)&amp;", "&amp;VLOOKUP(P1824,[1]Plan1!$B$2:$L$546,7,0)&amp;", "&amp;VLOOKUP(P1824,[1]Plan1!$B$2:$L$546,8,0)&amp;", "&amp;VLOOKUP(P1824,[1]Plan1!$B$2:$L$546,9,0)&amp;", CEP "&amp;VLOOKUP(P1824,[1]Plan1!$B$2:$L$546,10,0)&amp;", "&amp;VLOOKUP(P1824,[1]Plan1!$B$2:$L$546,11,0)</f>
        <v>R GIOVANI SALVATI , 645, , SAO VICENTE , GRAVATAI , RS, CEP 94.155-170 , BR</v>
      </c>
      <c r="G1824" s="92" t="s">
        <v>2655</v>
      </c>
      <c r="H1824" s="92" t="s">
        <v>2245</v>
      </c>
      <c r="I1824" s="101">
        <v>357</v>
      </c>
      <c r="J1824" s="93"/>
      <c r="K1824" s="94">
        <v>41991</v>
      </c>
      <c r="L1824" s="39">
        <v>1311790</v>
      </c>
      <c r="P1824" s="78">
        <v>97318307000258</v>
      </c>
    </row>
    <row r="1825" spans="2:16" ht="13.5" customHeight="1" x14ac:dyDescent="0.2">
      <c r="B1825" s="100" t="s">
        <v>30</v>
      </c>
      <c r="C1825" s="92" t="s">
        <v>336</v>
      </c>
      <c r="D1825" s="78">
        <v>97318307000258</v>
      </c>
      <c r="E1825" s="92" t="str">
        <f t="shared" si="28"/>
        <v>97.318.307/0002-58</v>
      </c>
      <c r="F1825" s="99" t="str">
        <f>VLOOKUP(P1825,[1]Plan1!$B$2:$L$546,4,0)&amp;", "&amp;VLOOKUP(P1825,[1]Plan1!$B$2:$L$546,5,0)&amp;", "&amp;VLOOKUP(P1825,[1]Plan1!$B$2:$L$546,6,0)&amp;", "&amp;VLOOKUP(P1825,[1]Plan1!$B$2:$L$546,7,0)&amp;", "&amp;VLOOKUP(P1825,[1]Plan1!$B$2:$L$546,8,0)&amp;", "&amp;VLOOKUP(P1825,[1]Plan1!$B$2:$L$546,9,0)&amp;", CEP "&amp;VLOOKUP(P1825,[1]Plan1!$B$2:$L$546,10,0)&amp;", "&amp;VLOOKUP(P1825,[1]Plan1!$B$2:$L$546,11,0)</f>
        <v>R GIOVANI SALVATI , 645, , SAO VICENTE , GRAVATAI , RS, CEP 94.155-170 , BR</v>
      </c>
      <c r="G1825" s="92" t="s">
        <v>2655</v>
      </c>
      <c r="H1825" s="92" t="s">
        <v>2246</v>
      </c>
      <c r="I1825" s="101">
        <v>79.8</v>
      </c>
      <c r="J1825" s="93"/>
      <c r="K1825" s="94">
        <v>42006</v>
      </c>
      <c r="L1825" s="39">
        <v>1319732</v>
      </c>
      <c r="P1825" s="78">
        <v>97318307000258</v>
      </c>
    </row>
    <row r="1826" spans="2:16" ht="13.5" customHeight="1" x14ac:dyDescent="0.2">
      <c r="B1826" s="100" t="s">
        <v>30</v>
      </c>
      <c r="C1826" s="92" t="s">
        <v>337</v>
      </c>
      <c r="D1826" s="78">
        <v>7524826000107</v>
      </c>
      <c r="E1826" s="92" t="str">
        <f t="shared" si="28"/>
        <v>07.524.826/0001-07</v>
      </c>
      <c r="F1826" s="99" t="str">
        <f>VLOOKUP(P1826,[1]Plan1!$B$2:$L$546,4,0)&amp;", "&amp;VLOOKUP(P1826,[1]Plan1!$B$2:$L$546,5,0)&amp;", "&amp;VLOOKUP(P1826,[1]Plan1!$B$2:$L$546,6,0)&amp;", "&amp;VLOOKUP(P1826,[1]Plan1!$B$2:$L$546,7,0)&amp;", "&amp;VLOOKUP(P1826,[1]Plan1!$B$2:$L$546,8,0)&amp;", "&amp;VLOOKUP(P1826,[1]Plan1!$B$2:$L$546,9,0)&amp;", CEP "&amp;VLOOKUP(P1826,[1]Plan1!$B$2:$L$546,10,0)&amp;", "&amp;VLOOKUP(P1826,[1]Plan1!$B$2:$L$546,11,0)</f>
        <v>EST MARIA M ANDRIOTTI MINUZZO, 233, , DEOLINDA GOULART , GRAVATAI , RS, CEP 94.180-120, BR</v>
      </c>
      <c r="G1826" s="92" t="s">
        <v>2654</v>
      </c>
      <c r="H1826" s="92" t="s">
        <v>1086</v>
      </c>
      <c r="I1826" s="101">
        <v>309.91000000000003</v>
      </c>
      <c r="J1826" s="93"/>
      <c r="K1826" s="94">
        <v>42085</v>
      </c>
      <c r="L1826" s="39">
        <v>1354671</v>
      </c>
      <c r="P1826" s="78">
        <v>7524826000107</v>
      </c>
    </row>
    <row r="1827" spans="2:16" ht="13.5" customHeight="1" x14ac:dyDescent="0.2">
      <c r="B1827" s="100" t="s">
        <v>30</v>
      </c>
      <c r="C1827" s="92" t="s">
        <v>337</v>
      </c>
      <c r="D1827" s="78">
        <v>7524826000107</v>
      </c>
      <c r="E1827" s="92" t="str">
        <f t="shared" si="28"/>
        <v>07.524.826/0001-07</v>
      </c>
      <c r="F1827" s="99" t="str">
        <f>VLOOKUP(P1827,[1]Plan1!$B$2:$L$546,4,0)&amp;", "&amp;VLOOKUP(P1827,[1]Plan1!$B$2:$L$546,5,0)&amp;", "&amp;VLOOKUP(P1827,[1]Plan1!$B$2:$L$546,6,0)&amp;", "&amp;VLOOKUP(P1827,[1]Plan1!$B$2:$L$546,7,0)&amp;", "&amp;VLOOKUP(P1827,[1]Plan1!$B$2:$L$546,8,0)&amp;", "&amp;VLOOKUP(P1827,[1]Plan1!$B$2:$L$546,9,0)&amp;", CEP "&amp;VLOOKUP(P1827,[1]Plan1!$B$2:$L$546,10,0)&amp;", "&amp;VLOOKUP(P1827,[1]Plan1!$B$2:$L$546,11,0)</f>
        <v>EST MARIA M ANDRIOTTI MINUZZO, 233, , DEOLINDA GOULART , GRAVATAI , RS, CEP 94.180-120, BR</v>
      </c>
      <c r="G1827" s="92" t="s">
        <v>2655</v>
      </c>
      <c r="H1827" s="92" t="s">
        <v>2247</v>
      </c>
      <c r="I1827" s="101">
        <v>235.83</v>
      </c>
      <c r="J1827" s="93"/>
      <c r="K1827" s="94">
        <v>42116</v>
      </c>
      <c r="L1827" s="39">
        <v>1350995</v>
      </c>
      <c r="P1827" s="78">
        <v>7524826000107</v>
      </c>
    </row>
    <row r="1828" spans="2:16" ht="13.5" customHeight="1" x14ac:dyDescent="0.2">
      <c r="B1828" s="100" t="s">
        <v>30</v>
      </c>
      <c r="C1828" s="92" t="s">
        <v>30</v>
      </c>
      <c r="D1828" s="78">
        <v>89515712000157</v>
      </c>
      <c r="E1828" s="92" t="str">
        <f t="shared" si="28"/>
        <v>89.515.712/0001-57</v>
      </c>
      <c r="F1828" s="99" t="str">
        <f>VLOOKUP(P1828,[1]Plan1!$B$2:$L$546,4,0)&amp;", "&amp;VLOOKUP(P1828,[1]Plan1!$B$2:$L$546,5,0)&amp;", "&amp;VLOOKUP(P1828,[1]Plan1!$B$2:$L$546,6,0)&amp;", "&amp;VLOOKUP(P1828,[1]Plan1!$B$2:$L$546,7,0)&amp;", "&amp;VLOOKUP(P1828,[1]Plan1!$B$2:$L$546,8,0)&amp;", "&amp;VLOOKUP(P1828,[1]Plan1!$B$2:$L$546,9,0)&amp;", CEP "&amp;VLOOKUP(P1828,[1]Plan1!$B$2:$L$546,10,0)&amp;", "&amp;VLOOKUP(P1828,[1]Plan1!$B$2:$L$546,11,0)</f>
        <v>, , , , , , CEP , BR</v>
      </c>
      <c r="G1828" s="92" t="s">
        <v>2655</v>
      </c>
      <c r="H1828" s="92" t="s">
        <v>2248</v>
      </c>
      <c r="I1828" s="101">
        <v>192</v>
      </c>
      <c r="J1828" s="93"/>
      <c r="K1828" s="94">
        <v>41429</v>
      </c>
      <c r="L1828" s="39">
        <v>1116605</v>
      </c>
      <c r="P1828" s="78">
        <v>89515712000157</v>
      </c>
    </row>
    <row r="1829" spans="2:16" ht="13.5" customHeight="1" x14ac:dyDescent="0.2">
      <c r="B1829" s="100" t="s">
        <v>30</v>
      </c>
      <c r="C1829" s="92" t="s">
        <v>30</v>
      </c>
      <c r="D1829" s="78">
        <v>89515712000742</v>
      </c>
      <c r="E1829" s="92" t="str">
        <f t="shared" si="28"/>
        <v>89.515.712/0007-42</v>
      </c>
      <c r="F1829" s="99" t="str">
        <f>VLOOKUP(P1829,[1]Plan1!$B$2:$L$546,4,0)&amp;", "&amp;VLOOKUP(P1829,[1]Plan1!$B$2:$L$546,5,0)&amp;", "&amp;VLOOKUP(P1829,[1]Plan1!$B$2:$L$546,6,0)&amp;", "&amp;VLOOKUP(P1829,[1]Plan1!$B$2:$L$546,7,0)&amp;", "&amp;VLOOKUP(P1829,[1]Plan1!$B$2:$L$546,8,0)&amp;", "&amp;VLOOKUP(P1829,[1]Plan1!$B$2:$L$546,9,0)&amp;", CEP "&amp;VLOOKUP(P1829,[1]Plan1!$B$2:$L$546,10,0)&amp;", "&amp;VLOOKUP(P1829,[1]Plan1!$B$2:$L$546,11,0)</f>
        <v>, , , , , , CEP , BR</v>
      </c>
      <c r="G1829" s="92" t="s">
        <v>2655</v>
      </c>
      <c r="H1829" s="92" t="s">
        <v>2249</v>
      </c>
      <c r="I1829" s="101">
        <v>235.53</v>
      </c>
      <c r="J1829" s="93"/>
      <c r="K1829" s="94">
        <v>41827</v>
      </c>
      <c r="L1829" s="39">
        <v>1252426</v>
      </c>
      <c r="P1829" s="78">
        <v>89515712000742</v>
      </c>
    </row>
    <row r="1830" spans="2:16" ht="13.5" customHeight="1" x14ac:dyDescent="0.2">
      <c r="B1830" s="100" t="s">
        <v>30</v>
      </c>
      <c r="C1830" s="92" t="s">
        <v>338</v>
      </c>
      <c r="D1830" s="78">
        <v>4761403000104</v>
      </c>
      <c r="E1830" s="92" t="str">
        <f t="shared" si="28"/>
        <v>04.761.403/0001-04</v>
      </c>
      <c r="F1830" s="99" t="str">
        <f>VLOOKUP(P1830,[1]Plan1!$B$2:$L$546,4,0)&amp;", "&amp;VLOOKUP(P1830,[1]Plan1!$B$2:$L$546,5,0)&amp;", "&amp;VLOOKUP(P1830,[1]Plan1!$B$2:$L$546,6,0)&amp;", "&amp;VLOOKUP(P1830,[1]Plan1!$B$2:$L$546,7,0)&amp;", "&amp;VLOOKUP(P1830,[1]Plan1!$B$2:$L$546,8,0)&amp;", "&amp;VLOOKUP(P1830,[1]Plan1!$B$2:$L$546,9,0)&amp;", CEP "&amp;VLOOKUP(P1830,[1]Plan1!$B$2:$L$546,10,0)&amp;", "&amp;VLOOKUP(P1830,[1]Plan1!$B$2:$L$546,11,0)</f>
        <v>, , , , , , CEP , BR</v>
      </c>
      <c r="G1830" s="92" t="s">
        <v>2655</v>
      </c>
      <c r="H1830" s="92" t="s">
        <v>2250</v>
      </c>
      <c r="I1830" s="101">
        <v>500</v>
      </c>
      <c r="J1830" s="93"/>
      <c r="K1830" s="94">
        <v>41981</v>
      </c>
      <c r="L1830" s="39">
        <v>1319801</v>
      </c>
      <c r="P1830" s="78">
        <v>4761403000104</v>
      </c>
    </row>
    <row r="1831" spans="2:16" ht="13.5" customHeight="1" x14ac:dyDescent="0.2">
      <c r="B1831" s="100" t="s">
        <v>30</v>
      </c>
      <c r="C1831" s="92" t="s">
        <v>339</v>
      </c>
      <c r="D1831" s="78">
        <v>8964458</v>
      </c>
      <c r="E1831" s="92" t="str">
        <f t="shared" si="28"/>
        <v>00.000.008/9644-58</v>
      </c>
      <c r="F1831" s="99" t="str">
        <f>VLOOKUP(P1831,[1]Plan1!$B$2:$L$546,4,0)&amp;", "&amp;VLOOKUP(P1831,[1]Plan1!$B$2:$L$546,5,0)&amp;", "&amp;VLOOKUP(P1831,[1]Plan1!$B$2:$L$546,6,0)&amp;", "&amp;VLOOKUP(P1831,[1]Plan1!$B$2:$L$546,7,0)&amp;", "&amp;VLOOKUP(P1831,[1]Plan1!$B$2:$L$546,8,0)&amp;", "&amp;VLOOKUP(P1831,[1]Plan1!$B$2:$L$546,9,0)&amp;", CEP "&amp;VLOOKUP(P1831,[1]Plan1!$B$2:$L$546,10,0)&amp;", "&amp;VLOOKUP(P1831,[1]Plan1!$B$2:$L$546,11,0)</f>
        <v>, , , , , , CEP , BR</v>
      </c>
      <c r="G1831" s="92" t="s">
        <v>2655</v>
      </c>
      <c r="H1831" s="92" t="s">
        <v>2251</v>
      </c>
      <c r="I1831" s="101">
        <v>855.6</v>
      </c>
      <c r="J1831" s="93"/>
      <c r="K1831" s="94">
        <v>41666</v>
      </c>
      <c r="L1831" s="39">
        <v>1196679</v>
      </c>
      <c r="P1831" s="78">
        <v>8964458</v>
      </c>
    </row>
    <row r="1832" spans="2:16" ht="13.5" customHeight="1" x14ac:dyDescent="0.2">
      <c r="B1832" s="100" t="s">
        <v>30</v>
      </c>
      <c r="C1832" s="92" t="s">
        <v>340</v>
      </c>
      <c r="D1832" s="78">
        <v>60316817000103</v>
      </c>
      <c r="E1832" s="92" t="str">
        <f t="shared" si="28"/>
        <v>60.316.817/0001-03</v>
      </c>
      <c r="F1832" s="99" t="str">
        <f>VLOOKUP(P1832,[1]Plan1!$B$2:$L$546,4,0)&amp;", "&amp;VLOOKUP(P1832,[1]Plan1!$B$2:$L$546,5,0)&amp;", "&amp;VLOOKUP(P1832,[1]Plan1!$B$2:$L$546,6,0)&amp;", "&amp;VLOOKUP(P1832,[1]Plan1!$B$2:$L$546,7,0)&amp;", "&amp;VLOOKUP(P1832,[1]Plan1!$B$2:$L$546,8,0)&amp;", "&amp;VLOOKUP(P1832,[1]Plan1!$B$2:$L$546,9,0)&amp;", CEP "&amp;VLOOKUP(P1832,[1]Plan1!$B$2:$L$546,10,0)&amp;", "&amp;VLOOKUP(P1832,[1]Plan1!$B$2:$L$546,11,0)</f>
        <v>AV NACOES UNIDAS - TORRE NORTE, 12901 , 27, 28 E 29 ANDARES , ITAIM BIBI , SAO PAULO , SP, CEP 04.578-000 , BR</v>
      </c>
      <c r="G1832" s="92" t="s">
        <v>2655</v>
      </c>
      <c r="H1832" s="92" t="s">
        <v>2252</v>
      </c>
      <c r="I1832" s="101">
        <v>1181.0999999999999</v>
      </c>
      <c r="J1832" s="93"/>
      <c r="K1832" s="94">
        <v>42001</v>
      </c>
      <c r="L1832" s="39">
        <v>1335072</v>
      </c>
      <c r="P1832" s="78">
        <v>60316817000103</v>
      </c>
    </row>
    <row r="1833" spans="2:16" ht="13.5" customHeight="1" x14ac:dyDescent="0.2">
      <c r="B1833" s="100" t="s">
        <v>30</v>
      </c>
      <c r="C1833" s="92" t="s">
        <v>340</v>
      </c>
      <c r="D1833" s="78">
        <v>60316817000103</v>
      </c>
      <c r="E1833" s="92" t="str">
        <f t="shared" si="28"/>
        <v>60.316.817/0001-03</v>
      </c>
      <c r="F1833" s="99" t="str">
        <f>VLOOKUP(P1833,[1]Plan1!$B$2:$L$546,4,0)&amp;", "&amp;VLOOKUP(P1833,[1]Plan1!$B$2:$L$546,5,0)&amp;", "&amp;VLOOKUP(P1833,[1]Plan1!$B$2:$L$546,6,0)&amp;", "&amp;VLOOKUP(P1833,[1]Plan1!$B$2:$L$546,7,0)&amp;", "&amp;VLOOKUP(P1833,[1]Plan1!$B$2:$L$546,8,0)&amp;", "&amp;VLOOKUP(P1833,[1]Plan1!$B$2:$L$546,9,0)&amp;", CEP "&amp;VLOOKUP(P1833,[1]Plan1!$B$2:$L$546,10,0)&amp;", "&amp;VLOOKUP(P1833,[1]Plan1!$B$2:$L$546,11,0)</f>
        <v>AV NACOES UNIDAS - TORRE NORTE, 12901 , 27, 28 E 29 ANDARES , ITAIM BIBI , SAO PAULO , SP, CEP 04.578-000 , BR</v>
      </c>
      <c r="G1833" s="92" t="s">
        <v>2655</v>
      </c>
      <c r="H1833" s="92" t="s">
        <v>2253</v>
      </c>
      <c r="I1833" s="101">
        <v>1108.97</v>
      </c>
      <c r="J1833" s="93"/>
      <c r="K1833" s="94">
        <v>42121</v>
      </c>
      <c r="L1833" s="39">
        <v>1355933</v>
      </c>
      <c r="P1833" s="78">
        <v>60316817000103</v>
      </c>
    </row>
    <row r="1834" spans="2:16" ht="13.5" customHeight="1" x14ac:dyDescent="0.2">
      <c r="B1834" s="100" t="s">
        <v>30</v>
      </c>
      <c r="C1834" s="92" t="s">
        <v>341</v>
      </c>
      <c r="D1834" s="78">
        <v>4889169000103</v>
      </c>
      <c r="E1834" s="92" t="str">
        <f t="shared" si="28"/>
        <v>04.889.169/0001-03</v>
      </c>
      <c r="F1834" s="99" t="str">
        <f>VLOOKUP(P1834,[1]Plan1!$B$2:$L$546,4,0)&amp;", "&amp;VLOOKUP(P1834,[1]Plan1!$B$2:$L$546,5,0)&amp;", "&amp;VLOOKUP(P1834,[1]Plan1!$B$2:$L$546,6,0)&amp;", "&amp;VLOOKUP(P1834,[1]Plan1!$B$2:$L$546,7,0)&amp;", "&amp;VLOOKUP(P1834,[1]Plan1!$B$2:$L$546,8,0)&amp;", "&amp;VLOOKUP(P1834,[1]Plan1!$B$2:$L$546,9,0)&amp;", CEP "&amp;VLOOKUP(P1834,[1]Plan1!$B$2:$L$546,10,0)&amp;", "&amp;VLOOKUP(P1834,[1]Plan1!$B$2:$L$546,11,0)</f>
        <v>ROD BR 282 KM 518 , S/N, SALA 201 , ALVORADA , XAXIM , SC, CEP 89.825-000 , br</v>
      </c>
      <c r="G1834" s="92" t="s">
        <v>2655</v>
      </c>
      <c r="H1834" s="92" t="s">
        <v>2254</v>
      </c>
      <c r="I1834" s="101">
        <v>574.67999999999995</v>
      </c>
      <c r="J1834" s="93"/>
      <c r="K1834" s="94">
        <v>42062</v>
      </c>
      <c r="L1834" s="39">
        <v>1342261</v>
      </c>
      <c r="P1834" s="78">
        <v>4889169000103</v>
      </c>
    </row>
    <row r="1835" spans="2:16" ht="13.5" customHeight="1" x14ac:dyDescent="0.2">
      <c r="B1835" s="100" t="s">
        <v>30</v>
      </c>
      <c r="C1835" s="92" t="s">
        <v>341</v>
      </c>
      <c r="D1835" s="78">
        <v>4889169000103</v>
      </c>
      <c r="E1835" s="92" t="str">
        <f t="shared" si="28"/>
        <v>04.889.169/0001-03</v>
      </c>
      <c r="F1835" s="99" t="str">
        <f>VLOOKUP(P1835,[1]Plan1!$B$2:$L$546,4,0)&amp;", "&amp;VLOOKUP(P1835,[1]Plan1!$B$2:$L$546,5,0)&amp;", "&amp;VLOOKUP(P1835,[1]Plan1!$B$2:$L$546,6,0)&amp;", "&amp;VLOOKUP(P1835,[1]Plan1!$B$2:$L$546,7,0)&amp;", "&amp;VLOOKUP(P1835,[1]Plan1!$B$2:$L$546,8,0)&amp;", "&amp;VLOOKUP(P1835,[1]Plan1!$B$2:$L$546,9,0)&amp;", CEP "&amp;VLOOKUP(P1835,[1]Plan1!$B$2:$L$546,10,0)&amp;", "&amp;VLOOKUP(P1835,[1]Plan1!$B$2:$L$546,11,0)</f>
        <v>ROD BR 282 KM 518 , S/N, SALA 201 , ALVORADA , XAXIM , SC, CEP 89.825-000 , br</v>
      </c>
      <c r="G1835" s="92" t="s">
        <v>2655</v>
      </c>
      <c r="H1835" s="92" t="s">
        <v>2255</v>
      </c>
      <c r="I1835" s="101">
        <v>67.680000000000007</v>
      </c>
      <c r="J1835" s="93"/>
      <c r="K1835" s="94">
        <v>42060</v>
      </c>
      <c r="L1835" s="39">
        <v>1339970</v>
      </c>
      <c r="P1835" s="78">
        <v>4889169000103</v>
      </c>
    </row>
    <row r="1836" spans="2:16" ht="13.5" customHeight="1" x14ac:dyDescent="0.2">
      <c r="B1836" s="100" t="s">
        <v>30</v>
      </c>
      <c r="C1836" s="92" t="s">
        <v>341</v>
      </c>
      <c r="D1836" s="78">
        <v>4889169000103</v>
      </c>
      <c r="E1836" s="92" t="str">
        <f t="shared" si="28"/>
        <v>04.889.169/0001-03</v>
      </c>
      <c r="F1836" s="99" t="str">
        <f>VLOOKUP(P1836,[1]Plan1!$B$2:$L$546,4,0)&amp;", "&amp;VLOOKUP(P1836,[1]Plan1!$B$2:$L$546,5,0)&amp;", "&amp;VLOOKUP(P1836,[1]Plan1!$B$2:$L$546,6,0)&amp;", "&amp;VLOOKUP(P1836,[1]Plan1!$B$2:$L$546,7,0)&amp;", "&amp;VLOOKUP(P1836,[1]Plan1!$B$2:$L$546,8,0)&amp;", "&amp;VLOOKUP(P1836,[1]Plan1!$B$2:$L$546,9,0)&amp;", CEP "&amp;VLOOKUP(P1836,[1]Plan1!$B$2:$L$546,10,0)&amp;", "&amp;VLOOKUP(P1836,[1]Plan1!$B$2:$L$546,11,0)</f>
        <v>ROD BR 282 KM 518 , S/N, SALA 201 , ALVORADA , XAXIM , SC, CEP 89.825-000 , br</v>
      </c>
      <c r="G1836" s="92" t="s">
        <v>2655</v>
      </c>
      <c r="H1836" s="92" t="s">
        <v>2256</v>
      </c>
      <c r="I1836" s="101">
        <v>342.69</v>
      </c>
      <c r="J1836" s="93"/>
      <c r="K1836" s="94">
        <v>42060</v>
      </c>
      <c r="L1836" s="39">
        <v>1337110</v>
      </c>
      <c r="P1836" s="78">
        <v>4889169000103</v>
      </c>
    </row>
    <row r="1837" spans="2:16" ht="13.5" customHeight="1" x14ac:dyDescent="0.2">
      <c r="B1837" s="100" t="s">
        <v>30</v>
      </c>
      <c r="C1837" s="92" t="s">
        <v>341</v>
      </c>
      <c r="D1837" s="78">
        <v>4889169000103</v>
      </c>
      <c r="E1837" s="92" t="str">
        <f t="shared" si="28"/>
        <v>04.889.169/0001-03</v>
      </c>
      <c r="F1837" s="99" t="str">
        <f>VLOOKUP(P1837,[1]Plan1!$B$2:$L$546,4,0)&amp;", "&amp;VLOOKUP(P1837,[1]Plan1!$B$2:$L$546,5,0)&amp;", "&amp;VLOOKUP(P1837,[1]Plan1!$B$2:$L$546,6,0)&amp;", "&amp;VLOOKUP(P1837,[1]Plan1!$B$2:$L$546,7,0)&amp;", "&amp;VLOOKUP(P1837,[1]Plan1!$B$2:$L$546,8,0)&amp;", "&amp;VLOOKUP(P1837,[1]Plan1!$B$2:$L$546,9,0)&amp;", CEP "&amp;VLOOKUP(P1837,[1]Plan1!$B$2:$L$546,10,0)&amp;", "&amp;VLOOKUP(P1837,[1]Plan1!$B$2:$L$546,11,0)</f>
        <v>ROD BR 282 KM 518 , S/N, SALA 201 , ALVORADA , XAXIM , SC, CEP 89.825-000 , br</v>
      </c>
      <c r="G1837" s="92" t="s">
        <v>2655</v>
      </c>
      <c r="H1837" s="92" t="s">
        <v>2257</v>
      </c>
      <c r="I1837" s="101">
        <v>678.81</v>
      </c>
      <c r="J1837" s="93"/>
      <c r="K1837" s="94">
        <v>42060</v>
      </c>
      <c r="L1837" s="39">
        <v>1337109</v>
      </c>
      <c r="P1837" s="78">
        <v>4889169000103</v>
      </c>
    </row>
    <row r="1838" spans="2:16" ht="13.5" customHeight="1" x14ac:dyDescent="0.2">
      <c r="B1838" s="100" t="s">
        <v>30</v>
      </c>
      <c r="C1838" s="92" t="s">
        <v>341</v>
      </c>
      <c r="D1838" s="78">
        <v>4889169000103</v>
      </c>
      <c r="E1838" s="92" t="str">
        <f t="shared" si="28"/>
        <v>04.889.169/0001-03</v>
      </c>
      <c r="F1838" s="99" t="str">
        <f>VLOOKUP(P1838,[1]Plan1!$B$2:$L$546,4,0)&amp;", "&amp;VLOOKUP(P1838,[1]Plan1!$B$2:$L$546,5,0)&amp;", "&amp;VLOOKUP(P1838,[1]Plan1!$B$2:$L$546,6,0)&amp;", "&amp;VLOOKUP(P1838,[1]Plan1!$B$2:$L$546,7,0)&amp;", "&amp;VLOOKUP(P1838,[1]Plan1!$B$2:$L$546,8,0)&amp;", "&amp;VLOOKUP(P1838,[1]Plan1!$B$2:$L$546,9,0)&amp;", CEP "&amp;VLOOKUP(P1838,[1]Plan1!$B$2:$L$546,10,0)&amp;", "&amp;VLOOKUP(P1838,[1]Plan1!$B$2:$L$546,11,0)</f>
        <v>ROD BR 282 KM 518 , S/N, SALA 201 , ALVORADA , XAXIM , SC, CEP 89.825-000 , br</v>
      </c>
      <c r="G1838" s="92" t="s">
        <v>2655</v>
      </c>
      <c r="H1838" s="92" t="s">
        <v>2258</v>
      </c>
      <c r="I1838" s="101">
        <v>676.06</v>
      </c>
      <c r="J1838" s="93"/>
      <c r="K1838" s="94">
        <v>42076</v>
      </c>
      <c r="L1838" s="39">
        <v>1338956</v>
      </c>
      <c r="P1838" s="78">
        <v>4889169000103</v>
      </c>
    </row>
    <row r="1839" spans="2:16" ht="13.5" customHeight="1" x14ac:dyDescent="0.2">
      <c r="B1839" s="100" t="s">
        <v>30</v>
      </c>
      <c r="C1839" s="92" t="s">
        <v>341</v>
      </c>
      <c r="D1839" s="78">
        <v>4889169000103</v>
      </c>
      <c r="E1839" s="92" t="str">
        <f t="shared" si="28"/>
        <v>04.889.169/0001-03</v>
      </c>
      <c r="F1839" s="99" t="str">
        <f>VLOOKUP(P1839,[1]Plan1!$B$2:$L$546,4,0)&amp;", "&amp;VLOOKUP(P1839,[1]Plan1!$B$2:$L$546,5,0)&amp;", "&amp;VLOOKUP(P1839,[1]Plan1!$B$2:$L$546,6,0)&amp;", "&amp;VLOOKUP(P1839,[1]Plan1!$B$2:$L$546,7,0)&amp;", "&amp;VLOOKUP(P1839,[1]Plan1!$B$2:$L$546,8,0)&amp;", "&amp;VLOOKUP(P1839,[1]Plan1!$B$2:$L$546,9,0)&amp;", CEP "&amp;VLOOKUP(P1839,[1]Plan1!$B$2:$L$546,10,0)&amp;", "&amp;VLOOKUP(P1839,[1]Plan1!$B$2:$L$546,11,0)</f>
        <v>ROD BR 282 KM 518 , S/N, SALA 201 , ALVORADA , XAXIM , SC, CEP 89.825-000 , br</v>
      </c>
      <c r="G1839" s="92" t="s">
        <v>2655</v>
      </c>
      <c r="H1839" s="92" t="s">
        <v>2259</v>
      </c>
      <c r="I1839" s="101">
        <v>628.34</v>
      </c>
      <c r="J1839" s="93"/>
      <c r="K1839" s="94">
        <v>42076</v>
      </c>
      <c r="L1839" s="39">
        <v>1338957</v>
      </c>
      <c r="P1839" s="78">
        <v>4889169000103</v>
      </c>
    </row>
    <row r="1840" spans="2:16" ht="13.5" customHeight="1" x14ac:dyDescent="0.2">
      <c r="B1840" s="100" t="s">
        <v>30</v>
      </c>
      <c r="C1840" s="92" t="s">
        <v>341</v>
      </c>
      <c r="D1840" s="78">
        <v>4889169000103</v>
      </c>
      <c r="E1840" s="92" t="str">
        <f t="shared" si="28"/>
        <v>04.889.169/0001-03</v>
      </c>
      <c r="F1840" s="99" t="str">
        <f>VLOOKUP(P1840,[1]Plan1!$B$2:$L$546,4,0)&amp;", "&amp;VLOOKUP(P1840,[1]Plan1!$B$2:$L$546,5,0)&amp;", "&amp;VLOOKUP(P1840,[1]Plan1!$B$2:$L$546,6,0)&amp;", "&amp;VLOOKUP(P1840,[1]Plan1!$B$2:$L$546,7,0)&amp;", "&amp;VLOOKUP(P1840,[1]Plan1!$B$2:$L$546,8,0)&amp;", "&amp;VLOOKUP(P1840,[1]Plan1!$B$2:$L$546,9,0)&amp;", CEP "&amp;VLOOKUP(P1840,[1]Plan1!$B$2:$L$546,10,0)&amp;", "&amp;VLOOKUP(P1840,[1]Plan1!$B$2:$L$546,11,0)</f>
        <v>ROD BR 282 KM 518 , S/N, SALA 201 , ALVORADA , XAXIM , SC, CEP 89.825-000 , br</v>
      </c>
      <c r="G1840" s="92" t="s">
        <v>2655</v>
      </c>
      <c r="H1840" s="92" t="s">
        <v>2260</v>
      </c>
      <c r="I1840" s="101">
        <v>360.08</v>
      </c>
      <c r="J1840" s="93"/>
      <c r="K1840" s="94">
        <v>42076</v>
      </c>
      <c r="L1840" s="39">
        <v>1338958</v>
      </c>
      <c r="P1840" s="78">
        <v>4889169000103</v>
      </c>
    </row>
    <row r="1841" spans="2:16" ht="13.5" customHeight="1" x14ac:dyDescent="0.2">
      <c r="B1841" s="100" t="s">
        <v>30</v>
      </c>
      <c r="C1841" s="92" t="s">
        <v>341</v>
      </c>
      <c r="D1841" s="78">
        <v>4889169000103</v>
      </c>
      <c r="E1841" s="92" t="str">
        <f t="shared" si="28"/>
        <v>04.889.169/0001-03</v>
      </c>
      <c r="F1841" s="99" t="str">
        <f>VLOOKUP(P1841,[1]Plan1!$B$2:$L$546,4,0)&amp;", "&amp;VLOOKUP(P1841,[1]Plan1!$B$2:$L$546,5,0)&amp;", "&amp;VLOOKUP(P1841,[1]Plan1!$B$2:$L$546,6,0)&amp;", "&amp;VLOOKUP(P1841,[1]Plan1!$B$2:$L$546,7,0)&amp;", "&amp;VLOOKUP(P1841,[1]Plan1!$B$2:$L$546,8,0)&amp;", "&amp;VLOOKUP(P1841,[1]Plan1!$B$2:$L$546,9,0)&amp;", CEP "&amp;VLOOKUP(P1841,[1]Plan1!$B$2:$L$546,10,0)&amp;", "&amp;VLOOKUP(P1841,[1]Plan1!$B$2:$L$546,11,0)</f>
        <v>ROD BR 282 KM 518 , S/N, SALA 201 , ALVORADA , XAXIM , SC, CEP 89.825-000 , br</v>
      </c>
      <c r="G1841" s="92" t="s">
        <v>2655</v>
      </c>
      <c r="H1841" s="92" t="s">
        <v>2261</v>
      </c>
      <c r="I1841" s="101">
        <v>517.87</v>
      </c>
      <c r="J1841" s="93"/>
      <c r="K1841" s="94">
        <v>42076</v>
      </c>
      <c r="L1841" s="39">
        <v>1339297</v>
      </c>
      <c r="P1841" s="78">
        <v>4889169000103</v>
      </c>
    </row>
    <row r="1842" spans="2:16" ht="13.5" customHeight="1" x14ac:dyDescent="0.2">
      <c r="B1842" s="100" t="s">
        <v>30</v>
      </c>
      <c r="C1842" s="92" t="s">
        <v>341</v>
      </c>
      <c r="D1842" s="78">
        <v>4889169000103</v>
      </c>
      <c r="E1842" s="92" t="str">
        <f t="shared" si="28"/>
        <v>04.889.169/0001-03</v>
      </c>
      <c r="F1842" s="99" t="str">
        <f>VLOOKUP(P1842,[1]Plan1!$B$2:$L$546,4,0)&amp;", "&amp;VLOOKUP(P1842,[1]Plan1!$B$2:$L$546,5,0)&amp;", "&amp;VLOOKUP(P1842,[1]Plan1!$B$2:$L$546,6,0)&amp;", "&amp;VLOOKUP(P1842,[1]Plan1!$B$2:$L$546,7,0)&amp;", "&amp;VLOOKUP(P1842,[1]Plan1!$B$2:$L$546,8,0)&amp;", "&amp;VLOOKUP(P1842,[1]Plan1!$B$2:$L$546,9,0)&amp;", CEP "&amp;VLOOKUP(P1842,[1]Plan1!$B$2:$L$546,10,0)&amp;", "&amp;VLOOKUP(P1842,[1]Plan1!$B$2:$L$546,11,0)</f>
        <v>ROD BR 282 KM 518 , S/N, SALA 201 , ALVORADA , XAXIM , SC, CEP 89.825-000 , br</v>
      </c>
      <c r="G1842" s="92" t="s">
        <v>2655</v>
      </c>
      <c r="H1842" s="92" t="s">
        <v>2262</v>
      </c>
      <c r="I1842" s="101">
        <v>647.30999999999995</v>
      </c>
      <c r="J1842" s="93"/>
      <c r="K1842" s="94">
        <v>42076</v>
      </c>
      <c r="L1842" s="39">
        <v>1339298</v>
      </c>
      <c r="P1842" s="78">
        <v>4889169000103</v>
      </c>
    </row>
    <row r="1843" spans="2:16" ht="13.5" customHeight="1" x14ac:dyDescent="0.2">
      <c r="B1843" s="100" t="s">
        <v>30</v>
      </c>
      <c r="C1843" s="92" t="s">
        <v>341</v>
      </c>
      <c r="D1843" s="78">
        <v>4889169000103</v>
      </c>
      <c r="E1843" s="92" t="str">
        <f t="shared" si="28"/>
        <v>04.889.169/0001-03</v>
      </c>
      <c r="F1843" s="99" t="str">
        <f>VLOOKUP(P1843,[1]Plan1!$B$2:$L$546,4,0)&amp;", "&amp;VLOOKUP(P1843,[1]Plan1!$B$2:$L$546,5,0)&amp;", "&amp;VLOOKUP(P1843,[1]Plan1!$B$2:$L$546,6,0)&amp;", "&amp;VLOOKUP(P1843,[1]Plan1!$B$2:$L$546,7,0)&amp;", "&amp;VLOOKUP(P1843,[1]Plan1!$B$2:$L$546,8,0)&amp;", "&amp;VLOOKUP(P1843,[1]Plan1!$B$2:$L$546,9,0)&amp;", CEP "&amp;VLOOKUP(P1843,[1]Plan1!$B$2:$L$546,10,0)&amp;", "&amp;VLOOKUP(P1843,[1]Plan1!$B$2:$L$546,11,0)</f>
        <v>ROD BR 282 KM 518 , S/N, SALA 201 , ALVORADA , XAXIM , SC, CEP 89.825-000 , br</v>
      </c>
      <c r="G1843" s="92" t="s">
        <v>2655</v>
      </c>
      <c r="H1843" s="92" t="s">
        <v>2263</v>
      </c>
      <c r="I1843" s="101">
        <v>664.28</v>
      </c>
      <c r="J1843" s="93"/>
      <c r="K1843" s="94">
        <v>42076</v>
      </c>
      <c r="L1843" s="39">
        <v>1339299</v>
      </c>
      <c r="P1843" s="78">
        <v>4889169000103</v>
      </c>
    </row>
    <row r="1844" spans="2:16" ht="13.5" customHeight="1" x14ac:dyDescent="0.2">
      <c r="B1844" s="100" t="s">
        <v>30</v>
      </c>
      <c r="C1844" s="92" t="s">
        <v>342</v>
      </c>
      <c r="D1844" s="78">
        <v>3891910000108</v>
      </c>
      <c r="E1844" s="92" t="str">
        <f t="shared" si="28"/>
        <v>03.891.910/0001-08</v>
      </c>
      <c r="F1844" s="99" t="str">
        <f>VLOOKUP(P1844,[1]Plan1!$B$2:$L$546,4,0)&amp;", "&amp;VLOOKUP(P1844,[1]Plan1!$B$2:$L$546,5,0)&amp;", "&amp;VLOOKUP(P1844,[1]Plan1!$B$2:$L$546,6,0)&amp;", "&amp;VLOOKUP(P1844,[1]Plan1!$B$2:$L$546,7,0)&amp;", "&amp;VLOOKUP(P1844,[1]Plan1!$B$2:$L$546,8,0)&amp;", "&amp;VLOOKUP(P1844,[1]Plan1!$B$2:$L$546,9,0)&amp;", CEP "&amp;VLOOKUP(P1844,[1]Plan1!$B$2:$L$546,10,0)&amp;", "&amp;VLOOKUP(P1844,[1]Plan1!$B$2:$L$546,11,0)</f>
        <v>AV DOUTOR VICTOR DO AMARAL, 1398, , CENTRO , ARAUCARIA , PR, CEP 83.702-040 , BR</v>
      </c>
      <c r="G1844" s="92" t="s">
        <v>2655</v>
      </c>
      <c r="H1844" s="92" t="s">
        <v>2264</v>
      </c>
      <c r="I1844" s="101">
        <v>118.7</v>
      </c>
      <c r="J1844" s="93"/>
      <c r="K1844" s="94">
        <v>42108</v>
      </c>
      <c r="L1844" s="39">
        <v>1351644</v>
      </c>
      <c r="P1844" s="78">
        <v>3891910000108</v>
      </c>
    </row>
    <row r="1845" spans="2:16" ht="13.5" customHeight="1" x14ac:dyDescent="0.2">
      <c r="B1845" s="100" t="s">
        <v>30</v>
      </c>
      <c r="C1845" s="92" t="s">
        <v>343</v>
      </c>
      <c r="D1845" s="78">
        <v>93329407000148</v>
      </c>
      <c r="E1845" s="92" t="str">
        <f t="shared" ref="E1845:E1908" si="29">IF(LEN(P1845),TEXT(P1845,"00"".""000"".""000""/""0000""-""00"),P1845)</f>
        <v>93.329.407/0001-48</v>
      </c>
      <c r="F1845" s="99" t="str">
        <f>VLOOKUP(P1845,[1]Plan1!$B$2:$L$546,4,0)&amp;", "&amp;VLOOKUP(P1845,[1]Plan1!$B$2:$L$546,5,0)&amp;", "&amp;VLOOKUP(P1845,[1]Plan1!$B$2:$L$546,6,0)&amp;", "&amp;VLOOKUP(P1845,[1]Plan1!$B$2:$L$546,7,0)&amp;", "&amp;VLOOKUP(P1845,[1]Plan1!$B$2:$L$546,8,0)&amp;", "&amp;VLOOKUP(P1845,[1]Plan1!$B$2:$L$546,9,0)&amp;", CEP "&amp;VLOOKUP(P1845,[1]Plan1!$B$2:$L$546,10,0)&amp;", "&amp;VLOOKUP(P1845,[1]Plan1!$B$2:$L$546,11,0)</f>
        <v>R APARECIDA , 38, , VISTA ALEGRE, CACHOEIRINAH, RS, CEP 94945-050, BR</v>
      </c>
      <c r="G1845" s="92" t="s">
        <v>2655</v>
      </c>
      <c r="H1845" s="92" t="s">
        <v>2265</v>
      </c>
      <c r="I1845" s="101">
        <v>2</v>
      </c>
      <c r="J1845" s="93"/>
      <c r="K1845" s="94">
        <v>41400</v>
      </c>
      <c r="L1845" s="39">
        <v>1097480</v>
      </c>
      <c r="P1845" s="78">
        <v>93329407000148</v>
      </c>
    </row>
    <row r="1846" spans="2:16" ht="13.5" customHeight="1" x14ac:dyDescent="0.2">
      <c r="B1846" s="100" t="s">
        <v>30</v>
      </c>
      <c r="C1846" s="92" t="s">
        <v>344</v>
      </c>
      <c r="D1846" s="78">
        <v>94145810000180</v>
      </c>
      <c r="E1846" s="92" t="str">
        <f t="shared" si="29"/>
        <v>94.145.810/0001-80</v>
      </c>
      <c r="F1846" s="99" t="str">
        <f>VLOOKUP(P1846,[1]Plan1!$B$2:$L$546,4,0)&amp;", "&amp;VLOOKUP(P1846,[1]Plan1!$B$2:$L$546,5,0)&amp;", "&amp;VLOOKUP(P1846,[1]Plan1!$B$2:$L$546,6,0)&amp;", "&amp;VLOOKUP(P1846,[1]Plan1!$B$2:$L$546,7,0)&amp;", "&amp;VLOOKUP(P1846,[1]Plan1!$B$2:$L$546,8,0)&amp;", "&amp;VLOOKUP(P1846,[1]Plan1!$B$2:$L$546,9,0)&amp;", CEP "&amp;VLOOKUP(P1846,[1]Plan1!$B$2:$L$546,10,0)&amp;", "&amp;VLOOKUP(P1846,[1]Plan1!$B$2:$L$546,11,0)</f>
        <v>R GAL ANDRADE NEVES, 90, SALA 21, CENTRO , PORTO ALEGRE , RS, CEP 90.010-210, br</v>
      </c>
      <c r="G1846" s="92" t="s">
        <v>2655</v>
      </c>
      <c r="H1846" s="92" t="s">
        <v>2266</v>
      </c>
      <c r="I1846" s="101">
        <v>1620</v>
      </c>
      <c r="J1846" s="93"/>
      <c r="K1846" s="94">
        <v>42065</v>
      </c>
      <c r="L1846" s="39">
        <v>1342148</v>
      </c>
      <c r="P1846" s="78">
        <v>94145810000180</v>
      </c>
    </row>
    <row r="1847" spans="2:16" ht="13.5" customHeight="1" x14ac:dyDescent="0.2">
      <c r="B1847" s="100" t="s">
        <v>30</v>
      </c>
      <c r="C1847" s="92" t="s">
        <v>344</v>
      </c>
      <c r="D1847" s="78">
        <v>94145810000180</v>
      </c>
      <c r="E1847" s="92" t="str">
        <f t="shared" si="29"/>
        <v>94.145.810/0001-80</v>
      </c>
      <c r="F1847" s="99" t="str">
        <f>VLOOKUP(P1847,[1]Plan1!$B$2:$L$546,4,0)&amp;", "&amp;VLOOKUP(P1847,[1]Plan1!$B$2:$L$546,5,0)&amp;", "&amp;VLOOKUP(P1847,[1]Plan1!$B$2:$L$546,6,0)&amp;", "&amp;VLOOKUP(P1847,[1]Plan1!$B$2:$L$546,7,0)&amp;", "&amp;VLOOKUP(P1847,[1]Plan1!$B$2:$L$546,8,0)&amp;", "&amp;VLOOKUP(P1847,[1]Plan1!$B$2:$L$546,9,0)&amp;", CEP "&amp;VLOOKUP(P1847,[1]Plan1!$B$2:$L$546,10,0)&amp;", "&amp;VLOOKUP(P1847,[1]Plan1!$B$2:$L$546,11,0)</f>
        <v>R GAL ANDRADE NEVES, 90, SALA 21, CENTRO , PORTO ALEGRE , RS, CEP 90.010-210, br</v>
      </c>
      <c r="G1847" s="92" t="s">
        <v>2655</v>
      </c>
      <c r="H1847" s="92" t="s">
        <v>2267</v>
      </c>
      <c r="I1847" s="101">
        <v>3620</v>
      </c>
      <c r="J1847" s="93"/>
      <c r="K1847" s="94">
        <v>42124</v>
      </c>
      <c r="L1847" s="39">
        <v>1356549</v>
      </c>
      <c r="P1847" s="78">
        <v>94145810000180</v>
      </c>
    </row>
    <row r="1848" spans="2:16" ht="13.5" customHeight="1" x14ac:dyDescent="0.2">
      <c r="B1848" s="100" t="s">
        <v>30</v>
      </c>
      <c r="C1848" s="92" t="s">
        <v>33</v>
      </c>
      <c r="D1848" s="78">
        <v>5434645000156</v>
      </c>
      <c r="E1848" s="92" t="str">
        <f t="shared" si="29"/>
        <v>05.434.645/0001-56</v>
      </c>
      <c r="F1848" s="99" t="str">
        <f>VLOOKUP(P1848,[1]Plan1!$B$2:$L$546,4,0)&amp;", "&amp;VLOOKUP(P1848,[1]Plan1!$B$2:$L$546,5,0)&amp;", "&amp;VLOOKUP(P1848,[1]Plan1!$B$2:$L$546,6,0)&amp;", "&amp;VLOOKUP(P1848,[1]Plan1!$B$2:$L$546,7,0)&amp;", "&amp;VLOOKUP(P1848,[1]Plan1!$B$2:$L$546,8,0)&amp;", "&amp;VLOOKUP(P1848,[1]Plan1!$B$2:$L$546,9,0)&amp;", CEP "&amp;VLOOKUP(P1848,[1]Plan1!$B$2:$L$546,10,0)&amp;", "&amp;VLOOKUP(P1848,[1]Plan1!$B$2:$L$546,11,0)</f>
        <v>AV JOSE BONIFACIO COUTINHO NOGUEIRA , 150, CJ 803, ALA OESTE , JARDIM MADALENA , CAMPINAS , SP, CEP 13.091-611 , BR</v>
      </c>
      <c r="G1848" s="92" t="s">
        <v>2655</v>
      </c>
      <c r="H1848" s="92" t="s">
        <v>2268</v>
      </c>
      <c r="I1848" s="101">
        <v>190.29</v>
      </c>
      <c r="J1848" s="93"/>
      <c r="K1848" s="94">
        <v>42100</v>
      </c>
      <c r="L1848" s="39">
        <v>1346891</v>
      </c>
      <c r="P1848" s="78">
        <v>5434645000156</v>
      </c>
    </row>
    <row r="1849" spans="2:16" ht="13.5" customHeight="1" x14ac:dyDescent="0.2">
      <c r="B1849" s="100" t="s">
        <v>30</v>
      </c>
      <c r="C1849" s="92" t="s">
        <v>345</v>
      </c>
      <c r="D1849" s="78">
        <v>91006163000137</v>
      </c>
      <c r="E1849" s="92" t="str">
        <f t="shared" si="29"/>
        <v>91.006.163/0001-37</v>
      </c>
      <c r="F1849" s="99" t="str">
        <f>VLOOKUP(P1849,[1]Plan1!$B$2:$L$546,4,0)&amp;", "&amp;VLOOKUP(P1849,[1]Plan1!$B$2:$L$546,5,0)&amp;", "&amp;VLOOKUP(P1849,[1]Plan1!$B$2:$L$546,6,0)&amp;", "&amp;VLOOKUP(P1849,[1]Plan1!$B$2:$L$546,7,0)&amp;", "&amp;VLOOKUP(P1849,[1]Plan1!$B$2:$L$546,8,0)&amp;", "&amp;VLOOKUP(P1849,[1]Plan1!$B$2:$L$546,9,0)&amp;", CEP "&amp;VLOOKUP(P1849,[1]Plan1!$B$2:$L$546,10,0)&amp;", "&amp;VLOOKUP(P1849,[1]Plan1!$B$2:$L$546,11,0)</f>
        <v>R NILO PECANHA , 124, , CENTRO, CACHOEIRINHA , RS, CEP 94.920-190 , BR</v>
      </c>
      <c r="G1849" s="92" t="s">
        <v>2655</v>
      </c>
      <c r="H1849" s="92" t="s">
        <v>2269</v>
      </c>
      <c r="I1849" s="101">
        <v>500</v>
      </c>
      <c r="J1849" s="93"/>
      <c r="K1849" s="94">
        <v>41968</v>
      </c>
      <c r="L1849" s="39">
        <v>1346898</v>
      </c>
      <c r="P1849" s="78">
        <v>91006163000137</v>
      </c>
    </row>
    <row r="1850" spans="2:16" ht="13.5" customHeight="1" x14ac:dyDescent="0.2">
      <c r="B1850" s="100" t="s">
        <v>30</v>
      </c>
      <c r="C1850" s="92" t="s">
        <v>346</v>
      </c>
      <c r="D1850" s="78">
        <v>1227755000196</v>
      </c>
      <c r="E1850" s="92" t="str">
        <f t="shared" si="29"/>
        <v>01.227.755/0001-96</v>
      </c>
      <c r="F1850" s="99" t="str">
        <f>VLOOKUP(P1850,[1]Plan1!$B$2:$L$546,4,0)&amp;", "&amp;VLOOKUP(P1850,[1]Plan1!$B$2:$L$546,5,0)&amp;", "&amp;VLOOKUP(P1850,[1]Plan1!$B$2:$L$546,6,0)&amp;", "&amp;VLOOKUP(P1850,[1]Plan1!$B$2:$L$546,7,0)&amp;", "&amp;VLOOKUP(P1850,[1]Plan1!$B$2:$L$546,8,0)&amp;", "&amp;VLOOKUP(P1850,[1]Plan1!$B$2:$L$546,9,0)&amp;", CEP "&amp;VLOOKUP(P1850,[1]Plan1!$B$2:$L$546,10,0)&amp;", "&amp;VLOOKUP(P1850,[1]Plan1!$B$2:$L$546,11,0)</f>
        <v>, , , , , , CEP , BR</v>
      </c>
      <c r="G1850" s="92" t="s">
        <v>2655</v>
      </c>
      <c r="H1850" s="92" t="s">
        <v>2270</v>
      </c>
      <c r="I1850" s="101">
        <v>98</v>
      </c>
      <c r="J1850" s="93"/>
      <c r="K1850" s="94">
        <v>42011</v>
      </c>
      <c r="L1850" s="39">
        <v>1332481</v>
      </c>
      <c r="P1850" s="78">
        <v>1227755000196</v>
      </c>
    </row>
    <row r="1851" spans="2:16" ht="13.5" customHeight="1" x14ac:dyDescent="0.2">
      <c r="B1851" s="100" t="s">
        <v>30</v>
      </c>
      <c r="C1851" s="92" t="s">
        <v>347</v>
      </c>
      <c r="D1851" s="78">
        <v>19720552000100</v>
      </c>
      <c r="E1851" s="92" t="str">
        <f t="shared" si="29"/>
        <v>19.720.552/0001-00</v>
      </c>
      <c r="F1851" s="99" t="str">
        <f>VLOOKUP(P1851,[1]Plan1!$B$2:$L$546,4,0)&amp;", "&amp;VLOOKUP(P1851,[1]Plan1!$B$2:$L$546,5,0)&amp;", "&amp;VLOOKUP(P1851,[1]Plan1!$B$2:$L$546,6,0)&amp;", "&amp;VLOOKUP(P1851,[1]Plan1!$B$2:$L$546,7,0)&amp;", "&amp;VLOOKUP(P1851,[1]Plan1!$B$2:$L$546,8,0)&amp;", "&amp;VLOOKUP(P1851,[1]Plan1!$B$2:$L$546,9,0)&amp;", CEP "&amp;VLOOKUP(P1851,[1]Plan1!$B$2:$L$546,10,0)&amp;", "&amp;VLOOKUP(P1851,[1]Plan1!$B$2:$L$546,11,0)</f>
        <v>, , , , , , CEP , BR</v>
      </c>
      <c r="G1851" s="92" t="s">
        <v>2655</v>
      </c>
      <c r="H1851" s="92" t="s">
        <v>2271</v>
      </c>
      <c r="I1851" s="101">
        <v>9950</v>
      </c>
      <c r="J1851" s="93"/>
      <c r="K1851" s="94">
        <v>42102</v>
      </c>
      <c r="L1851" s="39">
        <v>1350193</v>
      </c>
      <c r="P1851" s="78">
        <v>19720552000100</v>
      </c>
    </row>
    <row r="1852" spans="2:16" ht="13.5" customHeight="1" x14ac:dyDescent="0.2">
      <c r="B1852" s="100" t="s">
        <v>30</v>
      </c>
      <c r="C1852" s="92" t="s">
        <v>348</v>
      </c>
      <c r="D1852" s="78">
        <v>2248016000143</v>
      </c>
      <c r="E1852" s="92" t="str">
        <f t="shared" si="29"/>
        <v>02.248.016/0001-43</v>
      </c>
      <c r="F1852" s="99" t="str">
        <f>VLOOKUP(P1852,[1]Plan1!$B$2:$L$546,4,0)&amp;", "&amp;VLOOKUP(P1852,[1]Plan1!$B$2:$L$546,5,0)&amp;", "&amp;VLOOKUP(P1852,[1]Plan1!$B$2:$L$546,6,0)&amp;", "&amp;VLOOKUP(P1852,[1]Plan1!$B$2:$L$546,7,0)&amp;", "&amp;VLOOKUP(P1852,[1]Plan1!$B$2:$L$546,8,0)&amp;", "&amp;VLOOKUP(P1852,[1]Plan1!$B$2:$L$546,9,0)&amp;", CEP "&amp;VLOOKUP(P1852,[1]Plan1!$B$2:$L$546,10,0)&amp;", "&amp;VLOOKUP(P1852,[1]Plan1!$B$2:$L$546,11,0)</f>
        <v>AV FLORES DA CUNHA , 903, SALA 1207 , VERANOPOLIS , CACHOEIRINHA , RS, CEP 94.910-001 , BR</v>
      </c>
      <c r="G1852" s="92" t="s">
        <v>2655</v>
      </c>
      <c r="H1852" s="92" t="s">
        <v>2272</v>
      </c>
      <c r="I1852" s="101">
        <v>13842.86</v>
      </c>
      <c r="J1852" s="93"/>
      <c r="K1852" s="94">
        <v>41907</v>
      </c>
      <c r="L1852" s="39">
        <v>1321916</v>
      </c>
      <c r="P1852" s="78">
        <v>2248016000143</v>
      </c>
    </row>
    <row r="1853" spans="2:16" ht="13.5" customHeight="1" x14ac:dyDescent="0.2">
      <c r="B1853" s="100" t="s">
        <v>30</v>
      </c>
      <c r="C1853" s="92" t="s">
        <v>348</v>
      </c>
      <c r="D1853" s="78">
        <v>2248016000143</v>
      </c>
      <c r="E1853" s="92" t="str">
        <f t="shared" si="29"/>
        <v>02.248.016/0001-43</v>
      </c>
      <c r="F1853" s="99" t="str">
        <f>VLOOKUP(P1853,[1]Plan1!$B$2:$L$546,4,0)&amp;", "&amp;VLOOKUP(P1853,[1]Plan1!$B$2:$L$546,5,0)&amp;", "&amp;VLOOKUP(P1853,[1]Plan1!$B$2:$L$546,6,0)&amp;", "&amp;VLOOKUP(P1853,[1]Plan1!$B$2:$L$546,7,0)&amp;", "&amp;VLOOKUP(P1853,[1]Plan1!$B$2:$L$546,8,0)&amp;", "&amp;VLOOKUP(P1853,[1]Plan1!$B$2:$L$546,9,0)&amp;", CEP "&amp;VLOOKUP(P1853,[1]Plan1!$B$2:$L$546,10,0)&amp;", "&amp;VLOOKUP(P1853,[1]Plan1!$B$2:$L$546,11,0)</f>
        <v>AV FLORES DA CUNHA , 903, SALA 1207 , VERANOPOLIS , CACHOEIRINHA , RS, CEP 94.910-001 , BR</v>
      </c>
      <c r="G1853" s="92" t="s">
        <v>2655</v>
      </c>
      <c r="H1853" s="92" t="s">
        <v>2273</v>
      </c>
      <c r="I1853" s="101">
        <v>13104.86</v>
      </c>
      <c r="J1853" s="93"/>
      <c r="K1853" s="94">
        <v>41932</v>
      </c>
      <c r="L1853" s="39">
        <v>1325816</v>
      </c>
      <c r="P1853" s="78">
        <v>2248016000143</v>
      </c>
    </row>
    <row r="1854" spans="2:16" ht="13.5" customHeight="1" x14ac:dyDescent="0.2">
      <c r="B1854" s="100" t="s">
        <v>30</v>
      </c>
      <c r="C1854" s="92" t="s">
        <v>348</v>
      </c>
      <c r="D1854" s="78">
        <v>2248016000143</v>
      </c>
      <c r="E1854" s="92" t="str">
        <f t="shared" si="29"/>
        <v>02.248.016/0001-43</v>
      </c>
      <c r="F1854" s="99" t="str">
        <f>VLOOKUP(P1854,[1]Plan1!$B$2:$L$546,4,0)&amp;", "&amp;VLOOKUP(P1854,[1]Plan1!$B$2:$L$546,5,0)&amp;", "&amp;VLOOKUP(P1854,[1]Plan1!$B$2:$L$546,6,0)&amp;", "&amp;VLOOKUP(P1854,[1]Plan1!$B$2:$L$546,7,0)&amp;", "&amp;VLOOKUP(P1854,[1]Plan1!$B$2:$L$546,8,0)&amp;", "&amp;VLOOKUP(P1854,[1]Plan1!$B$2:$L$546,9,0)&amp;", CEP "&amp;VLOOKUP(P1854,[1]Plan1!$B$2:$L$546,10,0)&amp;", "&amp;VLOOKUP(P1854,[1]Plan1!$B$2:$L$546,11,0)</f>
        <v>AV FLORES DA CUNHA , 903, SALA 1207 , VERANOPOLIS , CACHOEIRINHA , RS, CEP 94.910-001 , BR</v>
      </c>
      <c r="G1854" s="92" t="s">
        <v>2655</v>
      </c>
      <c r="H1854" s="92" t="s">
        <v>2274</v>
      </c>
      <c r="I1854" s="101">
        <v>14750</v>
      </c>
      <c r="J1854" s="93"/>
      <c r="K1854" s="94">
        <v>41970</v>
      </c>
      <c r="L1854" s="39">
        <v>1302731</v>
      </c>
      <c r="P1854" s="78">
        <v>2248016000143</v>
      </c>
    </row>
    <row r="1855" spans="2:16" ht="13.5" customHeight="1" x14ac:dyDescent="0.2">
      <c r="B1855" s="100" t="s">
        <v>30</v>
      </c>
      <c r="C1855" s="92" t="s">
        <v>349</v>
      </c>
      <c r="D1855" s="78">
        <v>90550310000172</v>
      </c>
      <c r="E1855" s="92" t="str">
        <f t="shared" si="29"/>
        <v>90.550.310/0001-72</v>
      </c>
      <c r="F1855" s="99" t="str">
        <f>VLOOKUP(P1855,[1]Plan1!$B$2:$L$546,4,0)&amp;", "&amp;VLOOKUP(P1855,[1]Plan1!$B$2:$L$546,5,0)&amp;", "&amp;VLOOKUP(P1855,[1]Plan1!$B$2:$L$546,6,0)&amp;", "&amp;VLOOKUP(P1855,[1]Plan1!$B$2:$L$546,7,0)&amp;", "&amp;VLOOKUP(P1855,[1]Plan1!$B$2:$L$546,8,0)&amp;", "&amp;VLOOKUP(P1855,[1]Plan1!$B$2:$L$546,9,0)&amp;", CEP "&amp;VLOOKUP(P1855,[1]Plan1!$B$2:$L$546,10,0)&amp;", "&amp;VLOOKUP(P1855,[1]Plan1!$B$2:$L$546,11,0)</f>
        <v>AV GEN FLORES DA CUNHA , 2402 , , PARQUE BRASILIA , CACHOEIRINHA , RS, CEP 94.950-000, BR</v>
      </c>
      <c r="G1855" s="92" t="s">
        <v>2655</v>
      </c>
      <c r="H1855" s="92" t="s">
        <v>2275</v>
      </c>
      <c r="I1855" s="101">
        <v>750</v>
      </c>
      <c r="J1855" s="93"/>
      <c r="K1855" s="94">
        <v>41956</v>
      </c>
      <c r="L1855" s="39">
        <v>1293383</v>
      </c>
      <c r="P1855" s="78">
        <v>90550310000172</v>
      </c>
    </row>
    <row r="1856" spans="2:16" ht="13.5" customHeight="1" x14ac:dyDescent="0.2">
      <c r="B1856" s="100" t="s">
        <v>30</v>
      </c>
      <c r="C1856" s="92" t="s">
        <v>349</v>
      </c>
      <c r="D1856" s="78">
        <v>90550310000172</v>
      </c>
      <c r="E1856" s="92" t="str">
        <f t="shared" si="29"/>
        <v>90.550.310/0001-72</v>
      </c>
      <c r="F1856" s="99" t="str">
        <f>VLOOKUP(P1856,[1]Plan1!$B$2:$L$546,4,0)&amp;", "&amp;VLOOKUP(P1856,[1]Plan1!$B$2:$L$546,5,0)&amp;", "&amp;VLOOKUP(P1856,[1]Plan1!$B$2:$L$546,6,0)&amp;", "&amp;VLOOKUP(P1856,[1]Plan1!$B$2:$L$546,7,0)&amp;", "&amp;VLOOKUP(P1856,[1]Plan1!$B$2:$L$546,8,0)&amp;", "&amp;VLOOKUP(P1856,[1]Plan1!$B$2:$L$546,9,0)&amp;", CEP "&amp;VLOOKUP(P1856,[1]Plan1!$B$2:$L$546,10,0)&amp;", "&amp;VLOOKUP(P1856,[1]Plan1!$B$2:$L$546,11,0)</f>
        <v>AV GEN FLORES DA CUNHA , 2402 , , PARQUE BRASILIA , CACHOEIRINHA , RS, CEP 94.950-000, BR</v>
      </c>
      <c r="G1856" s="92" t="s">
        <v>2655</v>
      </c>
      <c r="H1856" s="92" t="s">
        <v>2276</v>
      </c>
      <c r="I1856" s="101">
        <v>679</v>
      </c>
      <c r="J1856" s="93"/>
      <c r="K1856" s="94">
        <v>41957</v>
      </c>
      <c r="L1856" s="39">
        <v>1293384</v>
      </c>
      <c r="P1856" s="78">
        <v>90550310000172</v>
      </c>
    </row>
    <row r="1857" spans="2:16" ht="13.5" customHeight="1" x14ac:dyDescent="0.2">
      <c r="B1857" s="100" t="s">
        <v>30</v>
      </c>
      <c r="C1857" s="92" t="s">
        <v>349</v>
      </c>
      <c r="D1857" s="78">
        <v>90550310000172</v>
      </c>
      <c r="E1857" s="92" t="str">
        <f t="shared" si="29"/>
        <v>90.550.310/0001-72</v>
      </c>
      <c r="F1857" s="99" t="str">
        <f>VLOOKUP(P1857,[1]Plan1!$B$2:$L$546,4,0)&amp;", "&amp;VLOOKUP(P1857,[1]Plan1!$B$2:$L$546,5,0)&amp;", "&amp;VLOOKUP(P1857,[1]Plan1!$B$2:$L$546,6,0)&amp;", "&amp;VLOOKUP(P1857,[1]Plan1!$B$2:$L$546,7,0)&amp;", "&amp;VLOOKUP(P1857,[1]Plan1!$B$2:$L$546,8,0)&amp;", "&amp;VLOOKUP(P1857,[1]Plan1!$B$2:$L$546,9,0)&amp;", CEP "&amp;VLOOKUP(P1857,[1]Plan1!$B$2:$L$546,10,0)&amp;", "&amp;VLOOKUP(P1857,[1]Plan1!$B$2:$L$546,11,0)</f>
        <v>AV GEN FLORES DA CUNHA , 2402 , , PARQUE BRASILIA , CACHOEIRINHA , RS, CEP 94.950-000, BR</v>
      </c>
      <c r="G1857" s="92" t="s">
        <v>2655</v>
      </c>
      <c r="H1857" s="92" t="s">
        <v>2277</v>
      </c>
      <c r="I1857" s="101">
        <v>935</v>
      </c>
      <c r="J1857" s="93"/>
      <c r="K1857" s="94">
        <v>42062</v>
      </c>
      <c r="L1857" s="39">
        <v>1338996</v>
      </c>
      <c r="P1857" s="78">
        <v>90550310000172</v>
      </c>
    </row>
    <row r="1858" spans="2:16" ht="13.5" customHeight="1" x14ac:dyDescent="0.2">
      <c r="B1858" s="100" t="s">
        <v>30</v>
      </c>
      <c r="C1858" s="92" t="s">
        <v>351</v>
      </c>
      <c r="D1858" s="78">
        <v>5520402000211</v>
      </c>
      <c r="E1858" s="92" t="str">
        <f t="shared" si="29"/>
        <v>05.520.402/0002-11</v>
      </c>
      <c r="F1858" s="99" t="str">
        <f>VLOOKUP(P1858,[1]Plan1!$B$2:$L$546,4,0)&amp;", "&amp;VLOOKUP(P1858,[1]Plan1!$B$2:$L$546,5,0)&amp;", "&amp;VLOOKUP(P1858,[1]Plan1!$B$2:$L$546,6,0)&amp;", "&amp;VLOOKUP(P1858,[1]Plan1!$B$2:$L$546,7,0)&amp;", "&amp;VLOOKUP(P1858,[1]Plan1!$B$2:$L$546,8,0)&amp;", "&amp;VLOOKUP(P1858,[1]Plan1!$B$2:$L$546,9,0)&amp;", CEP "&amp;VLOOKUP(P1858,[1]Plan1!$B$2:$L$546,10,0)&amp;", "&amp;VLOOKUP(P1858,[1]Plan1!$B$2:$L$546,11,0)</f>
        <v>, , , , , , CEP , BR</v>
      </c>
      <c r="G1858" s="92" t="s">
        <v>2654</v>
      </c>
      <c r="H1858" s="92" t="s">
        <v>1367</v>
      </c>
      <c r="I1858" s="101">
        <v>14.85</v>
      </c>
      <c r="J1858" s="93"/>
      <c r="K1858" s="94">
        <v>42124</v>
      </c>
      <c r="L1858" s="39">
        <v>1355935</v>
      </c>
      <c r="P1858" s="78">
        <v>5520402000211</v>
      </c>
    </row>
    <row r="1859" spans="2:16" ht="13.5" customHeight="1" x14ac:dyDescent="0.2">
      <c r="B1859" s="100" t="s">
        <v>30</v>
      </c>
      <c r="C1859" s="92" t="s">
        <v>352</v>
      </c>
      <c r="D1859" s="78">
        <v>81244402000133</v>
      </c>
      <c r="E1859" s="92" t="str">
        <f t="shared" si="29"/>
        <v>81.244.402/0001-33</v>
      </c>
      <c r="F1859" s="99" t="str">
        <f>VLOOKUP(P1859,[1]Plan1!$B$2:$L$546,4,0)&amp;", "&amp;VLOOKUP(P1859,[1]Plan1!$B$2:$L$546,5,0)&amp;", "&amp;VLOOKUP(P1859,[1]Plan1!$B$2:$L$546,6,0)&amp;", "&amp;VLOOKUP(P1859,[1]Plan1!$B$2:$L$546,7,0)&amp;", "&amp;VLOOKUP(P1859,[1]Plan1!$B$2:$L$546,8,0)&amp;", "&amp;VLOOKUP(P1859,[1]Plan1!$B$2:$L$546,9,0)&amp;", CEP "&amp;VLOOKUP(P1859,[1]Plan1!$B$2:$L$546,10,0)&amp;", "&amp;VLOOKUP(P1859,[1]Plan1!$B$2:$L$546,11,0)</f>
        <v>R VICTOR DO AMARAL , 1690, , CENTRO , ARAUCARIA , PR, CEP 83.702-055 , BR</v>
      </c>
      <c r="G1859" s="92" t="s">
        <v>2655</v>
      </c>
      <c r="H1859" s="92" t="s">
        <v>2278</v>
      </c>
      <c r="I1859" s="101">
        <v>105.8</v>
      </c>
      <c r="J1859" s="93"/>
      <c r="K1859" s="94">
        <v>41969</v>
      </c>
      <c r="L1859" s="39">
        <v>1305448</v>
      </c>
      <c r="P1859" s="78">
        <v>81244402000133</v>
      </c>
    </row>
    <row r="1860" spans="2:16" ht="13.5" customHeight="1" x14ac:dyDescent="0.2">
      <c r="B1860" s="100" t="s">
        <v>30</v>
      </c>
      <c r="C1860" s="92" t="s">
        <v>353</v>
      </c>
      <c r="D1860" s="78">
        <v>1729489000108</v>
      </c>
      <c r="E1860" s="92" t="str">
        <f t="shared" si="29"/>
        <v>01.729.489/0001-08</v>
      </c>
      <c r="F1860" s="99" t="str">
        <f>VLOOKUP(P1860,[1]Plan1!$B$2:$L$546,4,0)&amp;", "&amp;VLOOKUP(P1860,[1]Plan1!$B$2:$L$546,5,0)&amp;", "&amp;VLOOKUP(P1860,[1]Plan1!$B$2:$L$546,6,0)&amp;", "&amp;VLOOKUP(P1860,[1]Plan1!$B$2:$L$546,7,0)&amp;", "&amp;VLOOKUP(P1860,[1]Plan1!$B$2:$L$546,8,0)&amp;", "&amp;VLOOKUP(P1860,[1]Plan1!$B$2:$L$546,9,0)&amp;", CEP "&amp;VLOOKUP(P1860,[1]Plan1!$B$2:$L$546,10,0)&amp;", "&amp;VLOOKUP(P1860,[1]Plan1!$B$2:$L$546,11,0)</f>
        <v>AV GENERAL OSORIO , 1372, D TERREO SALA 01 , CENTRO , CHAPECO, SC, CEP 89.802-212, BR</v>
      </c>
      <c r="G1860" s="92" t="s">
        <v>2655</v>
      </c>
      <c r="H1860" s="92" t="s">
        <v>2279</v>
      </c>
      <c r="I1860" s="101">
        <v>241.95</v>
      </c>
      <c r="J1860" s="93"/>
      <c r="K1860" s="94">
        <v>42068</v>
      </c>
      <c r="L1860" s="39">
        <v>1340591</v>
      </c>
      <c r="P1860" s="78">
        <v>1729489000108</v>
      </c>
    </row>
    <row r="1861" spans="2:16" ht="13.5" customHeight="1" x14ac:dyDescent="0.2">
      <c r="B1861" s="100" t="s">
        <v>30</v>
      </c>
      <c r="C1861" s="92" t="s">
        <v>353</v>
      </c>
      <c r="D1861" s="78">
        <v>1729489000108</v>
      </c>
      <c r="E1861" s="92" t="str">
        <f t="shared" si="29"/>
        <v>01.729.489/0001-08</v>
      </c>
      <c r="F1861" s="99" t="str">
        <f>VLOOKUP(P1861,[1]Plan1!$B$2:$L$546,4,0)&amp;", "&amp;VLOOKUP(P1861,[1]Plan1!$B$2:$L$546,5,0)&amp;", "&amp;VLOOKUP(P1861,[1]Plan1!$B$2:$L$546,6,0)&amp;", "&amp;VLOOKUP(P1861,[1]Plan1!$B$2:$L$546,7,0)&amp;", "&amp;VLOOKUP(P1861,[1]Plan1!$B$2:$L$546,8,0)&amp;", "&amp;VLOOKUP(P1861,[1]Plan1!$B$2:$L$546,9,0)&amp;", CEP "&amp;VLOOKUP(P1861,[1]Plan1!$B$2:$L$546,10,0)&amp;", "&amp;VLOOKUP(P1861,[1]Plan1!$B$2:$L$546,11,0)</f>
        <v>AV GENERAL OSORIO , 1372, D TERREO SALA 01 , CENTRO , CHAPECO, SC, CEP 89.802-212, BR</v>
      </c>
      <c r="G1861" s="92" t="s">
        <v>2655</v>
      </c>
      <c r="H1861" s="92" t="s">
        <v>2280</v>
      </c>
      <c r="I1861" s="101">
        <v>241.95</v>
      </c>
      <c r="J1861" s="93"/>
      <c r="K1861" s="94">
        <v>42099</v>
      </c>
      <c r="L1861" s="39">
        <v>1347701</v>
      </c>
      <c r="P1861" s="78">
        <v>1729489000108</v>
      </c>
    </row>
    <row r="1862" spans="2:16" ht="13.5" customHeight="1" x14ac:dyDescent="0.2">
      <c r="B1862" s="100" t="s">
        <v>30</v>
      </c>
      <c r="C1862" s="92" t="s">
        <v>353</v>
      </c>
      <c r="D1862" s="78">
        <v>1729489000108</v>
      </c>
      <c r="E1862" s="92" t="str">
        <f t="shared" si="29"/>
        <v>01.729.489/0001-08</v>
      </c>
      <c r="F1862" s="99" t="str">
        <f>VLOOKUP(P1862,[1]Plan1!$B$2:$L$546,4,0)&amp;", "&amp;VLOOKUP(P1862,[1]Plan1!$B$2:$L$546,5,0)&amp;", "&amp;VLOOKUP(P1862,[1]Plan1!$B$2:$L$546,6,0)&amp;", "&amp;VLOOKUP(P1862,[1]Plan1!$B$2:$L$546,7,0)&amp;", "&amp;VLOOKUP(P1862,[1]Plan1!$B$2:$L$546,8,0)&amp;", "&amp;VLOOKUP(P1862,[1]Plan1!$B$2:$L$546,9,0)&amp;", CEP "&amp;VLOOKUP(P1862,[1]Plan1!$B$2:$L$546,10,0)&amp;", "&amp;VLOOKUP(P1862,[1]Plan1!$B$2:$L$546,11,0)</f>
        <v>AV GENERAL OSORIO , 1372, D TERREO SALA 01 , CENTRO , CHAPECO, SC, CEP 89.802-212, BR</v>
      </c>
      <c r="G1862" s="92" t="s">
        <v>2655</v>
      </c>
      <c r="H1862" s="92" t="s">
        <v>2281</v>
      </c>
      <c r="I1862" s="101">
        <v>241.95</v>
      </c>
      <c r="J1862" s="93"/>
      <c r="K1862" s="94">
        <v>42129</v>
      </c>
      <c r="L1862" s="39">
        <v>1355566</v>
      </c>
      <c r="P1862" s="78">
        <v>1729489000108</v>
      </c>
    </row>
    <row r="1863" spans="2:16" ht="13.5" customHeight="1" x14ac:dyDescent="0.2">
      <c r="B1863" s="100" t="s">
        <v>30</v>
      </c>
      <c r="C1863" s="92" t="s">
        <v>354</v>
      </c>
      <c r="D1863" s="78">
        <v>82891805000137</v>
      </c>
      <c r="E1863" s="92" t="str">
        <f t="shared" si="29"/>
        <v>82.891.805/0001-37</v>
      </c>
      <c r="F1863" s="99" t="str">
        <f>VLOOKUP(P1863,[1]Plan1!$B$2:$L$546,4,0)&amp;", "&amp;VLOOKUP(P1863,[1]Plan1!$B$2:$L$546,5,0)&amp;", "&amp;VLOOKUP(P1863,[1]Plan1!$B$2:$L$546,6,0)&amp;", "&amp;VLOOKUP(P1863,[1]Plan1!$B$2:$L$546,7,0)&amp;", "&amp;VLOOKUP(P1863,[1]Plan1!$B$2:$L$546,8,0)&amp;", "&amp;VLOOKUP(P1863,[1]Plan1!$B$2:$L$546,9,0)&amp;", CEP "&amp;VLOOKUP(P1863,[1]Plan1!$B$2:$L$546,10,0)&amp;", "&amp;VLOOKUP(P1863,[1]Plan1!$B$2:$L$546,11,0)</f>
        <v>SRV TILIA, 26, LETRA D , CENTRO , CHAPECO , SC, CEP 89.802-242 , BR</v>
      </c>
      <c r="G1863" s="92" t="s">
        <v>2655</v>
      </c>
      <c r="H1863" s="92" t="s">
        <v>2282</v>
      </c>
      <c r="I1863" s="101">
        <v>437.1</v>
      </c>
      <c r="J1863" s="93"/>
      <c r="K1863" s="94">
        <v>42040</v>
      </c>
      <c r="L1863" s="39">
        <v>1325857</v>
      </c>
      <c r="P1863" s="78">
        <v>82891805000137</v>
      </c>
    </row>
    <row r="1864" spans="2:16" ht="13.5" customHeight="1" x14ac:dyDescent="0.2">
      <c r="B1864" s="100" t="s">
        <v>30</v>
      </c>
      <c r="C1864" s="92" t="s">
        <v>354</v>
      </c>
      <c r="D1864" s="78">
        <v>82891805000137</v>
      </c>
      <c r="E1864" s="92" t="str">
        <f t="shared" si="29"/>
        <v>82.891.805/0001-37</v>
      </c>
      <c r="F1864" s="99" t="str">
        <f>VLOOKUP(P1864,[1]Plan1!$B$2:$L$546,4,0)&amp;", "&amp;VLOOKUP(P1864,[1]Plan1!$B$2:$L$546,5,0)&amp;", "&amp;VLOOKUP(P1864,[1]Plan1!$B$2:$L$546,6,0)&amp;", "&amp;VLOOKUP(P1864,[1]Plan1!$B$2:$L$546,7,0)&amp;", "&amp;VLOOKUP(P1864,[1]Plan1!$B$2:$L$546,8,0)&amp;", "&amp;VLOOKUP(P1864,[1]Plan1!$B$2:$L$546,9,0)&amp;", CEP "&amp;VLOOKUP(P1864,[1]Plan1!$B$2:$L$546,10,0)&amp;", "&amp;VLOOKUP(P1864,[1]Plan1!$B$2:$L$546,11,0)</f>
        <v>SRV TILIA, 26, LETRA D , CENTRO , CHAPECO , SC, CEP 89.802-242 , BR</v>
      </c>
      <c r="G1864" s="92" t="s">
        <v>2655</v>
      </c>
      <c r="H1864" s="92" t="s">
        <v>2283</v>
      </c>
      <c r="I1864" s="101">
        <v>498.91</v>
      </c>
      <c r="J1864" s="93"/>
      <c r="K1864" s="94">
        <v>42068</v>
      </c>
      <c r="L1864" s="39">
        <v>1339525</v>
      </c>
      <c r="P1864" s="78">
        <v>82891805000137</v>
      </c>
    </row>
    <row r="1865" spans="2:16" ht="13.5" customHeight="1" x14ac:dyDescent="0.2">
      <c r="B1865" s="100" t="s">
        <v>30</v>
      </c>
      <c r="C1865" s="92" t="s">
        <v>354</v>
      </c>
      <c r="D1865" s="78">
        <v>82891805000137</v>
      </c>
      <c r="E1865" s="92" t="str">
        <f t="shared" si="29"/>
        <v>82.891.805/0001-37</v>
      </c>
      <c r="F1865" s="99" t="str">
        <f>VLOOKUP(P1865,[1]Plan1!$B$2:$L$546,4,0)&amp;", "&amp;VLOOKUP(P1865,[1]Plan1!$B$2:$L$546,5,0)&amp;", "&amp;VLOOKUP(P1865,[1]Plan1!$B$2:$L$546,6,0)&amp;", "&amp;VLOOKUP(P1865,[1]Plan1!$B$2:$L$546,7,0)&amp;", "&amp;VLOOKUP(P1865,[1]Plan1!$B$2:$L$546,8,0)&amp;", "&amp;VLOOKUP(P1865,[1]Plan1!$B$2:$L$546,9,0)&amp;", CEP "&amp;VLOOKUP(P1865,[1]Plan1!$B$2:$L$546,10,0)&amp;", "&amp;VLOOKUP(P1865,[1]Plan1!$B$2:$L$546,11,0)</f>
        <v>SRV TILIA, 26, LETRA D , CENTRO , CHAPECO , SC, CEP 89.802-242 , BR</v>
      </c>
      <c r="G1865" s="92" t="s">
        <v>2655</v>
      </c>
      <c r="H1865" s="92" t="s">
        <v>2284</v>
      </c>
      <c r="I1865" s="101">
        <v>498.91</v>
      </c>
      <c r="J1865" s="93"/>
      <c r="K1865" s="94">
        <v>42099</v>
      </c>
      <c r="L1865" s="39">
        <v>1347715</v>
      </c>
      <c r="P1865" s="78">
        <v>82891805000137</v>
      </c>
    </row>
    <row r="1866" spans="2:16" ht="13.5" customHeight="1" x14ac:dyDescent="0.2">
      <c r="B1866" s="100" t="s">
        <v>30</v>
      </c>
      <c r="C1866" s="92" t="s">
        <v>354</v>
      </c>
      <c r="D1866" s="78">
        <v>82891805000137</v>
      </c>
      <c r="E1866" s="92" t="str">
        <f t="shared" si="29"/>
        <v>82.891.805/0001-37</v>
      </c>
      <c r="F1866" s="99" t="str">
        <f>VLOOKUP(P1866,[1]Plan1!$B$2:$L$546,4,0)&amp;", "&amp;VLOOKUP(P1866,[1]Plan1!$B$2:$L$546,5,0)&amp;", "&amp;VLOOKUP(P1866,[1]Plan1!$B$2:$L$546,6,0)&amp;", "&amp;VLOOKUP(P1866,[1]Plan1!$B$2:$L$546,7,0)&amp;", "&amp;VLOOKUP(P1866,[1]Plan1!$B$2:$L$546,8,0)&amp;", "&amp;VLOOKUP(P1866,[1]Plan1!$B$2:$L$546,9,0)&amp;", CEP "&amp;VLOOKUP(P1866,[1]Plan1!$B$2:$L$546,10,0)&amp;", "&amp;VLOOKUP(P1866,[1]Plan1!$B$2:$L$546,11,0)</f>
        <v>SRV TILIA, 26, LETRA D , CENTRO , CHAPECO , SC, CEP 89.802-242 , BR</v>
      </c>
      <c r="G1866" s="92" t="s">
        <v>2655</v>
      </c>
      <c r="H1866" s="92" t="s">
        <v>2285</v>
      </c>
      <c r="I1866" s="101">
        <v>498.91</v>
      </c>
      <c r="J1866" s="93"/>
      <c r="K1866" s="94">
        <v>42129</v>
      </c>
      <c r="L1866" s="39">
        <v>1355578</v>
      </c>
      <c r="P1866" s="78">
        <v>82891805000137</v>
      </c>
    </row>
    <row r="1867" spans="2:16" ht="13.5" customHeight="1" x14ac:dyDescent="0.2">
      <c r="B1867" s="100" t="s">
        <v>30</v>
      </c>
      <c r="C1867" s="92" t="s">
        <v>355</v>
      </c>
      <c r="D1867" s="78">
        <v>93812071000170</v>
      </c>
      <c r="E1867" s="92" t="str">
        <f t="shared" si="29"/>
        <v>93.812.071/0001-70</v>
      </c>
      <c r="F1867" s="99" t="str">
        <f>VLOOKUP(P1867,[1]Plan1!$B$2:$L$546,4,0)&amp;", "&amp;VLOOKUP(P1867,[1]Plan1!$B$2:$L$546,5,0)&amp;", "&amp;VLOOKUP(P1867,[1]Plan1!$B$2:$L$546,6,0)&amp;", "&amp;VLOOKUP(P1867,[1]Plan1!$B$2:$L$546,7,0)&amp;", "&amp;VLOOKUP(P1867,[1]Plan1!$B$2:$L$546,8,0)&amp;", "&amp;VLOOKUP(P1867,[1]Plan1!$B$2:$L$546,9,0)&amp;", CEP "&amp;VLOOKUP(P1867,[1]Plan1!$B$2:$L$546,10,0)&amp;", "&amp;VLOOKUP(P1867,[1]Plan1!$B$2:$L$546,11,0)</f>
        <v>, , , , , , CEP , BR</v>
      </c>
      <c r="G1867" s="92" t="s">
        <v>2655</v>
      </c>
      <c r="H1867" s="92" t="s">
        <v>2286</v>
      </c>
      <c r="I1867" s="101">
        <v>45.8</v>
      </c>
      <c r="J1867" s="93"/>
      <c r="K1867" s="94">
        <v>41787</v>
      </c>
      <c r="L1867" s="39">
        <v>1239223</v>
      </c>
      <c r="P1867" s="78">
        <v>93812071000170</v>
      </c>
    </row>
    <row r="1868" spans="2:16" ht="13.5" customHeight="1" x14ac:dyDescent="0.2">
      <c r="B1868" s="100" t="s">
        <v>30</v>
      </c>
      <c r="C1868" s="92" t="s">
        <v>356</v>
      </c>
      <c r="D1868" s="78">
        <v>56730225068</v>
      </c>
      <c r="E1868" s="92" t="str">
        <f t="shared" si="29"/>
        <v>00.056.730/2250-68</v>
      </c>
      <c r="F1868" s="99" t="str">
        <f>VLOOKUP(P1868,[1]Plan1!$B$2:$L$546,4,0)&amp;", "&amp;VLOOKUP(P1868,[1]Plan1!$B$2:$L$546,5,0)&amp;", "&amp;VLOOKUP(P1868,[1]Plan1!$B$2:$L$546,6,0)&amp;", "&amp;VLOOKUP(P1868,[1]Plan1!$B$2:$L$546,7,0)&amp;", "&amp;VLOOKUP(P1868,[1]Plan1!$B$2:$L$546,8,0)&amp;", "&amp;VLOOKUP(P1868,[1]Plan1!$B$2:$L$546,9,0)&amp;", CEP "&amp;VLOOKUP(P1868,[1]Plan1!$B$2:$L$546,10,0)&amp;", "&amp;VLOOKUP(P1868,[1]Plan1!$B$2:$L$546,11,0)</f>
        <v>, , , , , , CEP , BR</v>
      </c>
      <c r="G1868" s="92" t="s">
        <v>2655</v>
      </c>
      <c r="H1868" s="92" t="s">
        <v>2287</v>
      </c>
      <c r="I1868" s="101">
        <v>724</v>
      </c>
      <c r="J1868" s="93"/>
      <c r="K1868" s="94">
        <v>41708</v>
      </c>
      <c r="L1868" s="39">
        <v>1214944</v>
      </c>
      <c r="P1868" s="78">
        <v>56730225068</v>
      </c>
    </row>
    <row r="1869" spans="2:16" ht="13.5" customHeight="1" x14ac:dyDescent="0.2">
      <c r="B1869" s="100" t="s">
        <v>30</v>
      </c>
      <c r="C1869" s="92" t="s">
        <v>357</v>
      </c>
      <c r="D1869" s="78">
        <v>5588044000106</v>
      </c>
      <c r="E1869" s="92" t="str">
        <f t="shared" si="29"/>
        <v>05.588.044/0001-06</v>
      </c>
      <c r="F1869" s="99" t="str">
        <f>VLOOKUP(P1869,[1]Plan1!$B$2:$L$546,4,0)&amp;", "&amp;VLOOKUP(P1869,[1]Plan1!$B$2:$L$546,5,0)&amp;", "&amp;VLOOKUP(P1869,[1]Plan1!$B$2:$L$546,6,0)&amp;", "&amp;VLOOKUP(P1869,[1]Plan1!$B$2:$L$546,7,0)&amp;", "&amp;VLOOKUP(P1869,[1]Plan1!$B$2:$L$546,8,0)&amp;", "&amp;VLOOKUP(P1869,[1]Plan1!$B$2:$L$546,9,0)&amp;", CEP "&amp;VLOOKUP(P1869,[1]Plan1!$B$2:$L$546,10,0)&amp;", "&amp;VLOOKUP(P1869,[1]Plan1!$B$2:$L$546,11,0)</f>
        <v>R DEPUTADO JOAO RIBEIRO JUNIOR, 167 , , CIC, CURITIBA , PR, CEP 81.350-220, BR</v>
      </c>
      <c r="G1869" s="92" t="s">
        <v>2655</v>
      </c>
      <c r="H1869" s="92" t="s">
        <v>2288</v>
      </c>
      <c r="I1869" s="101">
        <v>48.42</v>
      </c>
      <c r="J1869" s="93"/>
      <c r="K1869" s="94">
        <v>42093</v>
      </c>
      <c r="L1869" s="39">
        <v>1343197</v>
      </c>
      <c r="P1869" s="78">
        <v>5588044000106</v>
      </c>
    </row>
    <row r="1870" spans="2:16" ht="13.5" customHeight="1" x14ac:dyDescent="0.2">
      <c r="B1870" s="100" t="s">
        <v>30</v>
      </c>
      <c r="C1870" s="92" t="s">
        <v>357</v>
      </c>
      <c r="D1870" s="78">
        <v>5588044000106</v>
      </c>
      <c r="E1870" s="92" t="str">
        <f t="shared" si="29"/>
        <v>05.588.044/0001-06</v>
      </c>
      <c r="F1870" s="99" t="str">
        <f>VLOOKUP(P1870,[1]Plan1!$B$2:$L$546,4,0)&amp;", "&amp;VLOOKUP(P1870,[1]Plan1!$B$2:$L$546,5,0)&amp;", "&amp;VLOOKUP(P1870,[1]Plan1!$B$2:$L$546,6,0)&amp;", "&amp;VLOOKUP(P1870,[1]Plan1!$B$2:$L$546,7,0)&amp;", "&amp;VLOOKUP(P1870,[1]Plan1!$B$2:$L$546,8,0)&amp;", "&amp;VLOOKUP(P1870,[1]Plan1!$B$2:$L$546,9,0)&amp;", CEP "&amp;VLOOKUP(P1870,[1]Plan1!$B$2:$L$546,10,0)&amp;", "&amp;VLOOKUP(P1870,[1]Plan1!$B$2:$L$546,11,0)</f>
        <v>R DEPUTADO JOAO RIBEIRO JUNIOR, 167 , , CIC, CURITIBA , PR, CEP 81.350-220, BR</v>
      </c>
      <c r="G1870" s="92" t="s">
        <v>2655</v>
      </c>
      <c r="H1870" s="92" t="s">
        <v>2289</v>
      </c>
      <c r="I1870" s="101">
        <v>73.41</v>
      </c>
      <c r="J1870" s="93"/>
      <c r="K1870" s="94">
        <v>42093</v>
      </c>
      <c r="L1870" s="39">
        <v>1343198</v>
      </c>
      <c r="P1870" s="78">
        <v>5588044000106</v>
      </c>
    </row>
    <row r="1871" spans="2:16" ht="13.5" customHeight="1" x14ac:dyDescent="0.2">
      <c r="B1871" s="100" t="s">
        <v>30</v>
      </c>
      <c r="C1871" s="92" t="s">
        <v>358</v>
      </c>
      <c r="D1871" s="78">
        <v>3412238000112</v>
      </c>
      <c r="E1871" s="92" t="str">
        <f t="shared" si="29"/>
        <v>03.412.238/0001-12</v>
      </c>
      <c r="F1871" s="99" t="str">
        <f>VLOOKUP(P1871,[1]Plan1!$B$2:$L$546,4,0)&amp;", "&amp;VLOOKUP(P1871,[1]Plan1!$B$2:$L$546,5,0)&amp;", "&amp;VLOOKUP(P1871,[1]Plan1!$B$2:$L$546,6,0)&amp;", "&amp;VLOOKUP(P1871,[1]Plan1!$B$2:$L$546,7,0)&amp;", "&amp;VLOOKUP(P1871,[1]Plan1!$B$2:$L$546,8,0)&amp;", "&amp;VLOOKUP(P1871,[1]Plan1!$B$2:$L$546,9,0)&amp;", CEP "&amp;VLOOKUP(P1871,[1]Plan1!$B$2:$L$546,10,0)&amp;", "&amp;VLOOKUP(P1871,[1]Plan1!$B$2:$L$546,11,0)</f>
        <v>R GIACOMO LUNARDI , 622, sala 01, ALVORADA , XAXIM , SC, CEP 89.825-000, BR</v>
      </c>
      <c r="G1871" s="92" t="s">
        <v>2655</v>
      </c>
      <c r="H1871" s="92" t="s">
        <v>2290</v>
      </c>
      <c r="I1871" s="101">
        <v>743.04</v>
      </c>
      <c r="J1871" s="93"/>
      <c r="K1871" s="94">
        <v>42124</v>
      </c>
      <c r="L1871" s="39">
        <v>1350201</v>
      </c>
      <c r="P1871" s="78">
        <v>3412238000112</v>
      </c>
    </row>
    <row r="1872" spans="2:16" ht="13.5" customHeight="1" x14ac:dyDescent="0.2">
      <c r="B1872" s="100" t="s">
        <v>30</v>
      </c>
      <c r="C1872" s="92" t="s">
        <v>358</v>
      </c>
      <c r="D1872" s="78">
        <v>3412238000112</v>
      </c>
      <c r="E1872" s="92" t="str">
        <f t="shared" si="29"/>
        <v>03.412.238/0001-12</v>
      </c>
      <c r="F1872" s="99" t="str">
        <f>VLOOKUP(P1872,[1]Plan1!$B$2:$L$546,4,0)&amp;", "&amp;VLOOKUP(P1872,[1]Plan1!$B$2:$L$546,5,0)&amp;", "&amp;VLOOKUP(P1872,[1]Plan1!$B$2:$L$546,6,0)&amp;", "&amp;VLOOKUP(P1872,[1]Plan1!$B$2:$L$546,7,0)&amp;", "&amp;VLOOKUP(P1872,[1]Plan1!$B$2:$L$546,8,0)&amp;", "&amp;VLOOKUP(P1872,[1]Plan1!$B$2:$L$546,9,0)&amp;", CEP "&amp;VLOOKUP(P1872,[1]Plan1!$B$2:$L$546,10,0)&amp;", "&amp;VLOOKUP(P1872,[1]Plan1!$B$2:$L$546,11,0)</f>
        <v>R GIACOMO LUNARDI , 622, sala 01, ALVORADA , XAXIM , SC, CEP 89.825-000, BR</v>
      </c>
      <c r="G1872" s="92" t="s">
        <v>2655</v>
      </c>
      <c r="H1872" s="92" t="s">
        <v>2291</v>
      </c>
      <c r="I1872" s="101">
        <v>741.24</v>
      </c>
      <c r="J1872" s="93"/>
      <c r="K1872" s="94">
        <v>42170</v>
      </c>
      <c r="L1872" s="39">
        <v>1357019</v>
      </c>
      <c r="P1872" s="78">
        <v>3412238000112</v>
      </c>
    </row>
    <row r="1873" spans="2:16" ht="13.5" customHeight="1" x14ac:dyDescent="0.2">
      <c r="B1873" s="100" t="s">
        <v>30</v>
      </c>
      <c r="C1873" s="92" t="s">
        <v>359</v>
      </c>
      <c r="D1873" s="78">
        <v>4067019000106</v>
      </c>
      <c r="E1873" s="92" t="str">
        <f t="shared" si="29"/>
        <v>04.067.019/0001-06</v>
      </c>
      <c r="F1873" s="99" t="e">
        <f>VLOOKUP(P1873,[1]Plan1!$B$2:$L$546,4,0)&amp;", "&amp;VLOOKUP(P1873,[1]Plan1!$B$2:$L$546,5,0)&amp;", "&amp;VLOOKUP(P1873,[1]Plan1!$B$2:$L$546,6,0)&amp;", "&amp;VLOOKUP(P1873,[1]Plan1!$B$2:$L$546,7,0)&amp;", "&amp;VLOOKUP(P1873,[1]Plan1!$B$2:$L$546,8,0)&amp;", "&amp;VLOOKUP(P1873,[1]Plan1!$B$2:$L$546,9,0)&amp;", CEP "&amp;VLOOKUP(P1873,[1]Plan1!$B$2:$L$546,10,0)&amp;", "&amp;VLOOKUP(P1873,[1]Plan1!$B$2:$L$546,11,0)</f>
        <v>#N/A</v>
      </c>
      <c r="G1873" s="92" t="s">
        <v>2655</v>
      </c>
      <c r="H1873" s="92" t="s">
        <v>2292</v>
      </c>
      <c r="I1873" s="101">
        <v>98</v>
      </c>
      <c r="J1873" s="93"/>
      <c r="K1873" s="94">
        <v>42128</v>
      </c>
      <c r="L1873" s="39">
        <v>1357028</v>
      </c>
      <c r="P1873" s="78">
        <v>4067019000106</v>
      </c>
    </row>
    <row r="1874" spans="2:16" ht="13.5" customHeight="1" x14ac:dyDescent="0.2">
      <c r="B1874" s="100" t="s">
        <v>30</v>
      </c>
      <c r="C1874" s="92" t="s">
        <v>360</v>
      </c>
      <c r="D1874" s="78">
        <v>2505963000172</v>
      </c>
      <c r="E1874" s="92" t="str">
        <f t="shared" si="29"/>
        <v>02.505.963/0001-72</v>
      </c>
      <c r="F1874" s="99" t="e">
        <f>VLOOKUP(P1874,[1]Plan1!$B$2:$L$546,4,0)&amp;", "&amp;VLOOKUP(P1874,[1]Plan1!$B$2:$L$546,5,0)&amp;", "&amp;VLOOKUP(P1874,[1]Plan1!$B$2:$L$546,6,0)&amp;", "&amp;VLOOKUP(P1874,[1]Plan1!$B$2:$L$546,7,0)&amp;", "&amp;VLOOKUP(P1874,[1]Plan1!$B$2:$L$546,8,0)&amp;", "&amp;VLOOKUP(P1874,[1]Plan1!$B$2:$L$546,9,0)&amp;", CEP "&amp;VLOOKUP(P1874,[1]Plan1!$B$2:$L$546,10,0)&amp;", "&amp;VLOOKUP(P1874,[1]Plan1!$B$2:$L$546,11,0)</f>
        <v>#N/A</v>
      </c>
      <c r="G1874" s="92" t="s">
        <v>2655</v>
      </c>
      <c r="H1874" s="92" t="s">
        <v>2293</v>
      </c>
      <c r="I1874" s="101">
        <v>200</v>
      </c>
      <c r="J1874" s="93"/>
      <c r="K1874" s="94">
        <v>42128</v>
      </c>
      <c r="L1874" s="39">
        <v>1357029</v>
      </c>
      <c r="P1874" s="78">
        <v>2505963000172</v>
      </c>
    </row>
    <row r="1875" spans="2:16" ht="13.5" customHeight="1" x14ac:dyDescent="0.2">
      <c r="B1875" s="100" t="s">
        <v>30</v>
      </c>
      <c r="C1875" s="92" t="s">
        <v>361</v>
      </c>
      <c r="D1875" s="78">
        <v>3800524000155</v>
      </c>
      <c r="E1875" s="92" t="str">
        <f t="shared" si="29"/>
        <v>03.800.524/0001-55</v>
      </c>
      <c r="F1875" s="99" t="str">
        <f>VLOOKUP(P1875,[1]Plan1!$B$2:$L$546,4,0)&amp;", "&amp;VLOOKUP(P1875,[1]Plan1!$B$2:$L$546,5,0)&amp;", "&amp;VLOOKUP(P1875,[1]Plan1!$B$2:$L$546,6,0)&amp;", "&amp;VLOOKUP(P1875,[1]Plan1!$B$2:$L$546,7,0)&amp;", "&amp;VLOOKUP(P1875,[1]Plan1!$B$2:$L$546,8,0)&amp;", "&amp;VLOOKUP(P1875,[1]Plan1!$B$2:$L$546,9,0)&amp;", CEP "&amp;VLOOKUP(P1875,[1]Plan1!$B$2:$L$546,10,0)&amp;", "&amp;VLOOKUP(P1875,[1]Plan1!$B$2:$L$546,11,0)</f>
        <v>R GUIDO MONDIM , 164, , SAO JOAO , PORTO ALEGRE , , CEP 90.230-250 , BR</v>
      </c>
      <c r="G1875" s="92" t="s">
        <v>2655</v>
      </c>
      <c r="H1875" s="92" t="s">
        <v>2294</v>
      </c>
      <c r="I1875" s="101">
        <v>710</v>
      </c>
      <c r="J1875" s="93"/>
      <c r="K1875" s="94">
        <v>42143</v>
      </c>
      <c r="L1875" s="39">
        <v>1355936</v>
      </c>
      <c r="P1875" s="78">
        <v>3800524000155</v>
      </c>
    </row>
    <row r="1876" spans="2:16" ht="13.5" customHeight="1" x14ac:dyDescent="0.2">
      <c r="B1876" s="100" t="s">
        <v>30</v>
      </c>
      <c r="C1876" s="92" t="s">
        <v>362</v>
      </c>
      <c r="D1876" s="78">
        <v>12824743000165</v>
      </c>
      <c r="E1876" s="92" t="str">
        <f t="shared" si="29"/>
        <v>12.824.743/0001-65</v>
      </c>
      <c r="F1876" s="99" t="str">
        <f>VLOOKUP(P1876,[1]Plan1!$B$2:$L$546,4,0)&amp;", "&amp;VLOOKUP(P1876,[1]Plan1!$B$2:$L$546,5,0)&amp;", "&amp;VLOOKUP(P1876,[1]Plan1!$B$2:$L$546,6,0)&amp;", "&amp;VLOOKUP(P1876,[1]Plan1!$B$2:$L$546,7,0)&amp;", "&amp;VLOOKUP(P1876,[1]Plan1!$B$2:$L$546,8,0)&amp;", "&amp;VLOOKUP(P1876,[1]Plan1!$B$2:$L$546,9,0)&amp;", CEP "&amp;VLOOKUP(P1876,[1]Plan1!$B$2:$L$546,10,0)&amp;", "&amp;VLOOKUP(P1876,[1]Plan1!$B$2:$L$546,11,0)</f>
        <v>, , , , , , CEP , BR</v>
      </c>
      <c r="G1876" s="92" t="s">
        <v>2655</v>
      </c>
      <c r="H1876" s="92" t="s">
        <v>2295</v>
      </c>
      <c r="I1876" s="101">
        <v>113</v>
      </c>
      <c r="J1876" s="93"/>
      <c r="K1876" s="94">
        <v>41305</v>
      </c>
      <c r="L1876" s="39">
        <v>1052058</v>
      </c>
      <c r="P1876" s="78">
        <v>12824743000165</v>
      </c>
    </row>
    <row r="1877" spans="2:16" ht="13.5" customHeight="1" x14ac:dyDescent="0.2">
      <c r="B1877" s="100" t="s">
        <v>30</v>
      </c>
      <c r="C1877" s="92" t="s">
        <v>362</v>
      </c>
      <c r="D1877" s="78">
        <v>12824743000165</v>
      </c>
      <c r="E1877" s="92" t="str">
        <f t="shared" si="29"/>
        <v>12.824.743/0001-65</v>
      </c>
      <c r="F1877" s="99" t="str">
        <f>VLOOKUP(P1877,[1]Plan1!$B$2:$L$546,4,0)&amp;", "&amp;VLOOKUP(P1877,[1]Plan1!$B$2:$L$546,5,0)&amp;", "&amp;VLOOKUP(P1877,[1]Plan1!$B$2:$L$546,6,0)&amp;", "&amp;VLOOKUP(P1877,[1]Plan1!$B$2:$L$546,7,0)&amp;", "&amp;VLOOKUP(P1877,[1]Plan1!$B$2:$L$546,8,0)&amp;", "&amp;VLOOKUP(P1877,[1]Plan1!$B$2:$L$546,9,0)&amp;", CEP "&amp;VLOOKUP(P1877,[1]Plan1!$B$2:$L$546,10,0)&amp;", "&amp;VLOOKUP(P1877,[1]Plan1!$B$2:$L$546,11,0)</f>
        <v>, , , , , , CEP , BR</v>
      </c>
      <c r="G1877" s="92" t="s">
        <v>2655</v>
      </c>
      <c r="H1877" s="92" t="s">
        <v>2296</v>
      </c>
      <c r="I1877" s="101">
        <v>16000</v>
      </c>
      <c r="J1877" s="93"/>
      <c r="K1877" s="94">
        <v>42102</v>
      </c>
      <c r="L1877" s="39">
        <v>1350192</v>
      </c>
      <c r="P1877" s="78">
        <v>12824743000165</v>
      </c>
    </row>
    <row r="1878" spans="2:16" ht="13.5" customHeight="1" x14ac:dyDescent="0.2">
      <c r="B1878" s="100" t="s">
        <v>30</v>
      </c>
      <c r="C1878" s="92" t="s">
        <v>363</v>
      </c>
      <c r="D1878" s="78">
        <v>91865972000102</v>
      </c>
      <c r="E1878" s="92" t="str">
        <f t="shared" si="29"/>
        <v>91.865.972/0001-02</v>
      </c>
      <c r="F1878" s="99" t="str">
        <f>VLOOKUP(P1878,[1]Plan1!$B$2:$L$546,4,0)&amp;", "&amp;VLOOKUP(P1878,[1]Plan1!$B$2:$L$546,5,0)&amp;", "&amp;VLOOKUP(P1878,[1]Plan1!$B$2:$L$546,6,0)&amp;", "&amp;VLOOKUP(P1878,[1]Plan1!$B$2:$L$546,7,0)&amp;", "&amp;VLOOKUP(P1878,[1]Plan1!$B$2:$L$546,8,0)&amp;", "&amp;VLOOKUP(P1878,[1]Plan1!$B$2:$L$546,9,0)&amp;", CEP "&amp;VLOOKUP(P1878,[1]Plan1!$B$2:$L$546,10,0)&amp;", "&amp;VLOOKUP(P1878,[1]Plan1!$B$2:$L$546,11,0)</f>
        <v>AV JOAO WALLIG , 665, , PASSO DA AREIA, PORTO ALEGRE , RS, CEP 90.001-970 , BR</v>
      </c>
      <c r="G1878" s="92" t="s">
        <v>2655</v>
      </c>
      <c r="H1878" s="92" t="s">
        <v>2297</v>
      </c>
      <c r="I1878" s="101">
        <v>5500</v>
      </c>
      <c r="J1878" s="93"/>
      <c r="K1878" s="94">
        <v>41596</v>
      </c>
      <c r="L1878" s="39">
        <v>1181553</v>
      </c>
      <c r="P1878" s="78">
        <v>91865972000102</v>
      </c>
    </row>
    <row r="1879" spans="2:16" ht="13.5" customHeight="1" x14ac:dyDescent="0.2">
      <c r="B1879" s="100" t="s">
        <v>30</v>
      </c>
      <c r="C1879" s="92" t="s">
        <v>363</v>
      </c>
      <c r="D1879" s="78">
        <v>91865972000102</v>
      </c>
      <c r="E1879" s="92" t="str">
        <f t="shared" si="29"/>
        <v>91.865.972/0001-02</v>
      </c>
      <c r="F1879" s="99" t="str">
        <f>VLOOKUP(P1879,[1]Plan1!$B$2:$L$546,4,0)&amp;", "&amp;VLOOKUP(P1879,[1]Plan1!$B$2:$L$546,5,0)&amp;", "&amp;VLOOKUP(P1879,[1]Plan1!$B$2:$L$546,6,0)&amp;", "&amp;VLOOKUP(P1879,[1]Plan1!$B$2:$L$546,7,0)&amp;", "&amp;VLOOKUP(P1879,[1]Plan1!$B$2:$L$546,8,0)&amp;", "&amp;VLOOKUP(P1879,[1]Plan1!$B$2:$L$546,9,0)&amp;", CEP "&amp;VLOOKUP(P1879,[1]Plan1!$B$2:$L$546,10,0)&amp;", "&amp;VLOOKUP(P1879,[1]Plan1!$B$2:$L$546,11,0)</f>
        <v>AV JOAO WALLIG , 665, , PASSO DA AREIA, PORTO ALEGRE , RS, CEP 90.001-970 , BR</v>
      </c>
      <c r="G1879" s="92" t="s">
        <v>2655</v>
      </c>
      <c r="H1879" s="92" t="s">
        <v>2298</v>
      </c>
      <c r="I1879" s="101">
        <v>1000</v>
      </c>
      <c r="J1879" s="93"/>
      <c r="K1879" s="94">
        <v>42019</v>
      </c>
      <c r="L1879" s="39">
        <v>1334188</v>
      </c>
      <c r="P1879" s="78">
        <v>91865972000102</v>
      </c>
    </row>
    <row r="1880" spans="2:16" ht="13.5" customHeight="1" x14ac:dyDescent="0.2">
      <c r="B1880" s="100" t="s">
        <v>30</v>
      </c>
      <c r="C1880" s="92" t="s">
        <v>364</v>
      </c>
      <c r="D1880" s="78">
        <v>10335766000180</v>
      </c>
      <c r="E1880" s="92" t="str">
        <f t="shared" si="29"/>
        <v>10.335.766/0001-80</v>
      </c>
      <c r="F1880" s="99" t="str">
        <f>VLOOKUP(P1880,[1]Plan1!$B$2:$L$546,4,0)&amp;", "&amp;VLOOKUP(P1880,[1]Plan1!$B$2:$L$546,5,0)&amp;", "&amp;VLOOKUP(P1880,[1]Plan1!$B$2:$L$546,6,0)&amp;", "&amp;VLOOKUP(P1880,[1]Plan1!$B$2:$L$546,7,0)&amp;", "&amp;VLOOKUP(P1880,[1]Plan1!$B$2:$L$546,8,0)&amp;", "&amp;VLOOKUP(P1880,[1]Plan1!$B$2:$L$546,9,0)&amp;", CEP "&amp;VLOOKUP(P1880,[1]Plan1!$B$2:$L$546,10,0)&amp;", "&amp;VLOOKUP(P1880,[1]Plan1!$B$2:$L$546,11,0)</f>
        <v>R ORCULANO BERNARDES, 175 , SALA , CENTRO EMPRESARIAL SERGIO DAVI , XAXIM , SC , CEP 89.825-000 , br</v>
      </c>
      <c r="G1880" s="92" t="s">
        <v>2655</v>
      </c>
      <c r="H1880" s="92" t="s">
        <v>2299</v>
      </c>
      <c r="I1880" s="101">
        <v>1200</v>
      </c>
      <c r="J1880" s="93"/>
      <c r="K1880" s="94">
        <v>42128</v>
      </c>
      <c r="L1880" s="39">
        <v>1349606</v>
      </c>
      <c r="P1880" s="78">
        <v>10335766000180</v>
      </c>
    </row>
    <row r="1881" spans="2:16" ht="13.5" customHeight="1" x14ac:dyDescent="0.2">
      <c r="B1881" s="100" t="s">
        <v>30</v>
      </c>
      <c r="C1881" s="92" t="s">
        <v>364</v>
      </c>
      <c r="D1881" s="78">
        <v>10335766000180</v>
      </c>
      <c r="E1881" s="92" t="str">
        <f t="shared" si="29"/>
        <v>10.335.766/0001-80</v>
      </c>
      <c r="F1881" s="99" t="str">
        <f>VLOOKUP(P1881,[1]Plan1!$B$2:$L$546,4,0)&amp;", "&amp;VLOOKUP(P1881,[1]Plan1!$B$2:$L$546,5,0)&amp;", "&amp;VLOOKUP(P1881,[1]Plan1!$B$2:$L$546,6,0)&amp;", "&amp;VLOOKUP(P1881,[1]Plan1!$B$2:$L$546,7,0)&amp;", "&amp;VLOOKUP(P1881,[1]Plan1!$B$2:$L$546,8,0)&amp;", "&amp;VLOOKUP(P1881,[1]Plan1!$B$2:$L$546,9,0)&amp;", CEP "&amp;VLOOKUP(P1881,[1]Plan1!$B$2:$L$546,10,0)&amp;", "&amp;VLOOKUP(P1881,[1]Plan1!$B$2:$L$546,11,0)</f>
        <v>R ORCULANO BERNARDES, 175 , SALA , CENTRO EMPRESARIAL SERGIO DAVI , XAXIM , SC , CEP 89.825-000 , br</v>
      </c>
      <c r="G1881" s="92" t="s">
        <v>2655</v>
      </c>
      <c r="H1881" s="92" t="s">
        <v>2300</v>
      </c>
      <c r="I1881" s="101">
        <v>1200</v>
      </c>
      <c r="J1881" s="93"/>
      <c r="K1881" s="94">
        <v>42159</v>
      </c>
      <c r="L1881" s="39">
        <v>1349606</v>
      </c>
      <c r="P1881" s="78">
        <v>10335766000180</v>
      </c>
    </row>
    <row r="1882" spans="2:16" ht="13.5" customHeight="1" x14ac:dyDescent="0.2">
      <c r="B1882" s="100" t="s">
        <v>30</v>
      </c>
      <c r="C1882" s="92" t="s">
        <v>364</v>
      </c>
      <c r="D1882" s="78">
        <v>10335766000180</v>
      </c>
      <c r="E1882" s="92" t="str">
        <f t="shared" si="29"/>
        <v>10.335.766/0001-80</v>
      </c>
      <c r="F1882" s="99" t="str">
        <f>VLOOKUP(P1882,[1]Plan1!$B$2:$L$546,4,0)&amp;", "&amp;VLOOKUP(P1882,[1]Plan1!$B$2:$L$546,5,0)&amp;", "&amp;VLOOKUP(P1882,[1]Plan1!$B$2:$L$546,6,0)&amp;", "&amp;VLOOKUP(P1882,[1]Plan1!$B$2:$L$546,7,0)&amp;", "&amp;VLOOKUP(P1882,[1]Plan1!$B$2:$L$546,8,0)&amp;", "&amp;VLOOKUP(P1882,[1]Plan1!$B$2:$L$546,9,0)&amp;", CEP "&amp;VLOOKUP(P1882,[1]Plan1!$B$2:$L$546,10,0)&amp;", "&amp;VLOOKUP(P1882,[1]Plan1!$B$2:$L$546,11,0)</f>
        <v>R ORCULANO BERNARDES, 175 , SALA , CENTRO EMPRESARIAL SERGIO DAVI , XAXIM , SC , CEP 89.825-000 , br</v>
      </c>
      <c r="G1882" s="92" t="s">
        <v>2655</v>
      </c>
      <c r="H1882" s="92" t="s">
        <v>2301</v>
      </c>
      <c r="I1882" s="101">
        <v>1200</v>
      </c>
      <c r="J1882" s="93"/>
      <c r="K1882" s="94">
        <v>42191</v>
      </c>
      <c r="L1882" s="39">
        <v>1349606</v>
      </c>
      <c r="P1882" s="78">
        <v>10335766000180</v>
      </c>
    </row>
    <row r="1883" spans="2:16" ht="13.5" customHeight="1" x14ac:dyDescent="0.2">
      <c r="B1883" s="100" t="s">
        <v>30</v>
      </c>
      <c r="C1883" s="92" t="s">
        <v>364</v>
      </c>
      <c r="D1883" s="78">
        <v>10335766000180</v>
      </c>
      <c r="E1883" s="92" t="str">
        <f t="shared" si="29"/>
        <v>10.335.766/0001-80</v>
      </c>
      <c r="F1883" s="99" t="str">
        <f>VLOOKUP(P1883,[1]Plan1!$B$2:$L$546,4,0)&amp;", "&amp;VLOOKUP(P1883,[1]Plan1!$B$2:$L$546,5,0)&amp;", "&amp;VLOOKUP(P1883,[1]Plan1!$B$2:$L$546,6,0)&amp;", "&amp;VLOOKUP(P1883,[1]Plan1!$B$2:$L$546,7,0)&amp;", "&amp;VLOOKUP(P1883,[1]Plan1!$B$2:$L$546,8,0)&amp;", "&amp;VLOOKUP(P1883,[1]Plan1!$B$2:$L$546,9,0)&amp;", CEP "&amp;VLOOKUP(P1883,[1]Plan1!$B$2:$L$546,10,0)&amp;", "&amp;VLOOKUP(P1883,[1]Plan1!$B$2:$L$546,11,0)</f>
        <v>R ORCULANO BERNARDES, 175 , SALA , CENTRO EMPRESARIAL SERGIO DAVI , XAXIM , SC , CEP 89.825-000 , br</v>
      </c>
      <c r="G1883" s="92" t="s">
        <v>2655</v>
      </c>
      <c r="H1883" s="92" t="s">
        <v>2302</v>
      </c>
      <c r="I1883" s="101">
        <v>1200</v>
      </c>
      <c r="J1883" s="93"/>
      <c r="K1883" s="94">
        <v>42222</v>
      </c>
      <c r="L1883" s="39">
        <v>1349606</v>
      </c>
      <c r="P1883" s="78">
        <v>10335766000180</v>
      </c>
    </row>
    <row r="1884" spans="2:16" ht="13.5" customHeight="1" x14ac:dyDescent="0.2">
      <c r="B1884" s="100" t="s">
        <v>30</v>
      </c>
      <c r="C1884" s="92" t="s">
        <v>365</v>
      </c>
      <c r="D1884" s="78">
        <v>4813302000130</v>
      </c>
      <c r="E1884" s="92" t="str">
        <f t="shared" si="29"/>
        <v>04.813.302/0001-30</v>
      </c>
      <c r="F1884" s="99" t="str">
        <f>VLOOKUP(P1884,[1]Plan1!$B$2:$L$546,4,0)&amp;", "&amp;VLOOKUP(P1884,[1]Plan1!$B$2:$L$546,5,0)&amp;", "&amp;VLOOKUP(P1884,[1]Plan1!$B$2:$L$546,6,0)&amp;", "&amp;VLOOKUP(P1884,[1]Plan1!$B$2:$L$546,7,0)&amp;", "&amp;VLOOKUP(P1884,[1]Plan1!$B$2:$L$546,8,0)&amp;", "&amp;VLOOKUP(P1884,[1]Plan1!$B$2:$L$546,9,0)&amp;", CEP "&amp;VLOOKUP(P1884,[1]Plan1!$B$2:$L$546,10,0)&amp;", "&amp;VLOOKUP(P1884,[1]Plan1!$B$2:$L$546,11,0)</f>
        <v>R LUIS CARDOSO , 1331 , , VILA EUNICE VELHA , CACHOEIRINHA , RS, CEP 94.920-350, BR</v>
      </c>
      <c r="G1884" s="92" t="s">
        <v>2655</v>
      </c>
      <c r="H1884" s="92" t="s">
        <v>2303</v>
      </c>
      <c r="I1884" s="101">
        <v>1200</v>
      </c>
      <c r="J1884" s="93"/>
      <c r="K1884" s="94">
        <v>42124</v>
      </c>
      <c r="L1884" s="39">
        <v>1351629</v>
      </c>
      <c r="P1884" s="78">
        <v>4813302000130</v>
      </c>
    </row>
    <row r="1885" spans="2:16" ht="13.5" customHeight="1" x14ac:dyDescent="0.2">
      <c r="B1885" s="100" t="s">
        <v>30</v>
      </c>
      <c r="C1885" s="92" t="s">
        <v>365</v>
      </c>
      <c r="D1885" s="78">
        <v>4813302000130</v>
      </c>
      <c r="E1885" s="92" t="str">
        <f t="shared" si="29"/>
        <v>04.813.302/0001-30</v>
      </c>
      <c r="F1885" s="99" t="str">
        <f>VLOOKUP(P1885,[1]Plan1!$B$2:$L$546,4,0)&amp;", "&amp;VLOOKUP(P1885,[1]Plan1!$B$2:$L$546,5,0)&amp;", "&amp;VLOOKUP(P1885,[1]Plan1!$B$2:$L$546,6,0)&amp;", "&amp;VLOOKUP(P1885,[1]Plan1!$B$2:$L$546,7,0)&amp;", "&amp;VLOOKUP(P1885,[1]Plan1!$B$2:$L$546,8,0)&amp;", "&amp;VLOOKUP(P1885,[1]Plan1!$B$2:$L$546,9,0)&amp;", CEP "&amp;VLOOKUP(P1885,[1]Plan1!$B$2:$L$546,10,0)&amp;", "&amp;VLOOKUP(P1885,[1]Plan1!$B$2:$L$546,11,0)</f>
        <v>R LUIS CARDOSO , 1331 , , VILA EUNICE VELHA , CACHOEIRINHA , RS, CEP 94.920-350, BR</v>
      </c>
      <c r="G1885" s="92" t="s">
        <v>2655</v>
      </c>
      <c r="H1885" s="92" t="s">
        <v>2304</v>
      </c>
      <c r="I1885" s="101">
        <v>2520</v>
      </c>
      <c r="J1885" s="93"/>
      <c r="K1885" s="94">
        <v>42132</v>
      </c>
      <c r="L1885" s="39">
        <v>1355568</v>
      </c>
      <c r="P1885" s="78">
        <v>4813302000130</v>
      </c>
    </row>
    <row r="1886" spans="2:16" ht="13.5" customHeight="1" x14ac:dyDescent="0.2">
      <c r="B1886" s="100" t="s">
        <v>30</v>
      </c>
      <c r="C1886" s="92" t="s">
        <v>366</v>
      </c>
      <c r="D1886" s="78">
        <v>87550315000271</v>
      </c>
      <c r="E1886" s="92" t="str">
        <f t="shared" si="29"/>
        <v>87.550.315/0002-71</v>
      </c>
      <c r="F1886" s="99" t="str">
        <f>VLOOKUP(P1886,[1]Plan1!$B$2:$L$546,4,0)&amp;", "&amp;VLOOKUP(P1886,[1]Plan1!$B$2:$L$546,5,0)&amp;", "&amp;VLOOKUP(P1886,[1]Plan1!$B$2:$L$546,6,0)&amp;", "&amp;VLOOKUP(P1886,[1]Plan1!$B$2:$L$546,7,0)&amp;", "&amp;VLOOKUP(P1886,[1]Plan1!$B$2:$L$546,8,0)&amp;", "&amp;VLOOKUP(P1886,[1]Plan1!$B$2:$L$546,9,0)&amp;", CEP "&amp;VLOOKUP(P1886,[1]Plan1!$B$2:$L$546,10,0)&amp;", "&amp;VLOOKUP(P1886,[1]Plan1!$B$2:$L$546,11,0)</f>
        <v>R JULIO DE CASTILHOS, 3344 , , PORTAO VELHO , PORTAO , RS, CEP 93.180-000 , BR</v>
      </c>
      <c r="G1886" s="92" t="s">
        <v>2655</v>
      </c>
      <c r="H1886" s="92" t="s">
        <v>2305</v>
      </c>
      <c r="I1886" s="101">
        <v>1035</v>
      </c>
      <c r="J1886" s="93"/>
      <c r="K1886" s="94">
        <v>42060</v>
      </c>
      <c r="L1886" s="39">
        <v>1322442</v>
      </c>
      <c r="P1886" s="78">
        <v>87550315000271</v>
      </c>
    </row>
    <row r="1887" spans="2:16" ht="13.5" customHeight="1" x14ac:dyDescent="0.2">
      <c r="B1887" s="100" t="s">
        <v>30</v>
      </c>
      <c r="C1887" s="92" t="s">
        <v>366</v>
      </c>
      <c r="D1887" s="78">
        <v>87550315000271</v>
      </c>
      <c r="E1887" s="92" t="str">
        <f t="shared" si="29"/>
        <v>87.550.315/0002-71</v>
      </c>
      <c r="F1887" s="99" t="str">
        <f>VLOOKUP(P1887,[1]Plan1!$B$2:$L$546,4,0)&amp;", "&amp;VLOOKUP(P1887,[1]Plan1!$B$2:$L$546,5,0)&amp;", "&amp;VLOOKUP(P1887,[1]Plan1!$B$2:$L$546,6,0)&amp;", "&amp;VLOOKUP(P1887,[1]Plan1!$B$2:$L$546,7,0)&amp;", "&amp;VLOOKUP(P1887,[1]Plan1!$B$2:$L$546,8,0)&amp;", "&amp;VLOOKUP(P1887,[1]Plan1!$B$2:$L$546,9,0)&amp;", CEP "&amp;VLOOKUP(P1887,[1]Plan1!$B$2:$L$546,10,0)&amp;", "&amp;VLOOKUP(P1887,[1]Plan1!$B$2:$L$546,11,0)</f>
        <v>R JULIO DE CASTILHOS, 3344 , , PORTAO VELHO , PORTAO , RS, CEP 93.180-000 , BR</v>
      </c>
      <c r="G1887" s="92" t="s">
        <v>2655</v>
      </c>
      <c r="H1887" s="92" t="s">
        <v>2306</v>
      </c>
      <c r="I1887" s="101">
        <v>1035</v>
      </c>
      <c r="J1887" s="93"/>
      <c r="K1887" s="94">
        <v>42075</v>
      </c>
      <c r="L1887" s="39">
        <v>1322442</v>
      </c>
      <c r="P1887" s="78">
        <v>87550315000271</v>
      </c>
    </row>
    <row r="1888" spans="2:16" ht="13.5" customHeight="1" x14ac:dyDescent="0.2">
      <c r="B1888" s="100" t="s">
        <v>30</v>
      </c>
      <c r="C1888" s="92" t="s">
        <v>367</v>
      </c>
      <c r="D1888" s="78">
        <v>51771459000120</v>
      </c>
      <c r="E1888" s="92" t="str">
        <f t="shared" si="29"/>
        <v>51.771.459/0001-20</v>
      </c>
      <c r="F1888" s="99" t="str">
        <f>VLOOKUP(P1888,[1]Plan1!$B$2:$L$546,4,0)&amp;", "&amp;VLOOKUP(P1888,[1]Plan1!$B$2:$L$546,5,0)&amp;", "&amp;VLOOKUP(P1888,[1]Plan1!$B$2:$L$546,6,0)&amp;", "&amp;VLOOKUP(P1888,[1]Plan1!$B$2:$L$546,7,0)&amp;", "&amp;VLOOKUP(P1888,[1]Plan1!$B$2:$L$546,8,0)&amp;", "&amp;VLOOKUP(P1888,[1]Plan1!$B$2:$L$546,9,0)&amp;", CEP "&amp;VLOOKUP(P1888,[1]Plan1!$B$2:$L$546,10,0)&amp;", "&amp;VLOOKUP(P1888,[1]Plan1!$B$2:$L$546,11,0)</f>
        <v>AV TENENTE MARQUES , 2445, , PANORAMA (POLVILHO) , CAJAMAR , sp, CEP 07.792-820 , BR</v>
      </c>
      <c r="G1888" s="92" t="s">
        <v>2655</v>
      </c>
      <c r="H1888" s="92" t="s">
        <v>2307</v>
      </c>
      <c r="I1888" s="101">
        <v>2377.16</v>
      </c>
      <c r="J1888" s="93"/>
      <c r="K1888" s="94">
        <v>42030</v>
      </c>
      <c r="L1888" s="39">
        <v>1332633</v>
      </c>
      <c r="P1888" s="78">
        <v>51771459000120</v>
      </c>
    </row>
    <row r="1889" spans="2:16" ht="13.5" customHeight="1" x14ac:dyDescent="0.2">
      <c r="B1889" s="100" t="s">
        <v>30</v>
      </c>
      <c r="C1889" s="92" t="s">
        <v>367</v>
      </c>
      <c r="D1889" s="78">
        <v>51771459000120</v>
      </c>
      <c r="E1889" s="92" t="str">
        <f t="shared" si="29"/>
        <v>51.771.459/0001-20</v>
      </c>
      <c r="F1889" s="99" t="str">
        <f>VLOOKUP(P1889,[1]Plan1!$B$2:$L$546,4,0)&amp;", "&amp;VLOOKUP(P1889,[1]Plan1!$B$2:$L$546,5,0)&amp;", "&amp;VLOOKUP(P1889,[1]Plan1!$B$2:$L$546,6,0)&amp;", "&amp;VLOOKUP(P1889,[1]Plan1!$B$2:$L$546,7,0)&amp;", "&amp;VLOOKUP(P1889,[1]Plan1!$B$2:$L$546,8,0)&amp;", "&amp;VLOOKUP(P1889,[1]Plan1!$B$2:$L$546,9,0)&amp;", CEP "&amp;VLOOKUP(P1889,[1]Plan1!$B$2:$L$546,10,0)&amp;", "&amp;VLOOKUP(P1889,[1]Plan1!$B$2:$L$546,11,0)</f>
        <v>AV TENENTE MARQUES , 2445, , PANORAMA (POLVILHO) , CAJAMAR , sp, CEP 07.792-820 , BR</v>
      </c>
      <c r="G1889" s="92" t="s">
        <v>2655</v>
      </c>
      <c r="H1889" s="92" t="s">
        <v>2308</v>
      </c>
      <c r="I1889" s="101">
        <v>2376.42</v>
      </c>
      <c r="J1889" s="93"/>
      <c r="K1889" s="94">
        <v>42060</v>
      </c>
      <c r="L1889" s="39">
        <v>1332633</v>
      </c>
      <c r="P1889" s="78">
        <v>51771459000120</v>
      </c>
    </row>
    <row r="1890" spans="2:16" ht="13.5" customHeight="1" x14ac:dyDescent="0.2">
      <c r="B1890" s="100" t="s">
        <v>30</v>
      </c>
      <c r="C1890" s="92" t="s">
        <v>367</v>
      </c>
      <c r="D1890" s="78">
        <v>51771459000120</v>
      </c>
      <c r="E1890" s="92" t="str">
        <f t="shared" si="29"/>
        <v>51.771.459/0001-20</v>
      </c>
      <c r="F1890" s="99" t="str">
        <f>VLOOKUP(P1890,[1]Plan1!$B$2:$L$546,4,0)&amp;", "&amp;VLOOKUP(P1890,[1]Plan1!$B$2:$L$546,5,0)&amp;", "&amp;VLOOKUP(P1890,[1]Plan1!$B$2:$L$546,6,0)&amp;", "&amp;VLOOKUP(P1890,[1]Plan1!$B$2:$L$546,7,0)&amp;", "&amp;VLOOKUP(P1890,[1]Plan1!$B$2:$L$546,8,0)&amp;", "&amp;VLOOKUP(P1890,[1]Plan1!$B$2:$L$546,9,0)&amp;", CEP "&amp;VLOOKUP(P1890,[1]Plan1!$B$2:$L$546,10,0)&amp;", "&amp;VLOOKUP(P1890,[1]Plan1!$B$2:$L$546,11,0)</f>
        <v>AV TENENTE MARQUES , 2445, , PANORAMA (POLVILHO) , CAJAMAR , sp, CEP 07.792-820 , BR</v>
      </c>
      <c r="G1890" s="92" t="s">
        <v>2655</v>
      </c>
      <c r="H1890" s="92" t="s">
        <v>2309</v>
      </c>
      <c r="I1890" s="101">
        <v>2376.42</v>
      </c>
      <c r="J1890" s="93"/>
      <c r="K1890" s="94">
        <v>42074</v>
      </c>
      <c r="L1890" s="39">
        <v>1332633</v>
      </c>
      <c r="P1890" s="78">
        <v>51771459000120</v>
      </c>
    </row>
    <row r="1891" spans="2:16" ht="13.5" customHeight="1" x14ac:dyDescent="0.2">
      <c r="B1891" s="100" t="s">
        <v>30</v>
      </c>
      <c r="C1891" s="92" t="s">
        <v>368</v>
      </c>
      <c r="D1891" s="78">
        <v>1362809000126</v>
      </c>
      <c r="E1891" s="92" t="str">
        <f t="shared" si="29"/>
        <v>01.362.809/0001-26</v>
      </c>
      <c r="F1891" s="99" t="str">
        <f>VLOOKUP(P1891,[1]Plan1!$B$2:$L$546,4,0)&amp;", "&amp;VLOOKUP(P1891,[1]Plan1!$B$2:$L$546,5,0)&amp;", "&amp;VLOOKUP(P1891,[1]Plan1!$B$2:$L$546,6,0)&amp;", "&amp;VLOOKUP(P1891,[1]Plan1!$B$2:$L$546,7,0)&amp;", "&amp;VLOOKUP(P1891,[1]Plan1!$B$2:$L$546,8,0)&amp;", "&amp;VLOOKUP(P1891,[1]Plan1!$B$2:$L$546,9,0)&amp;", CEP "&amp;VLOOKUP(P1891,[1]Plan1!$B$2:$L$546,10,0)&amp;", "&amp;VLOOKUP(P1891,[1]Plan1!$B$2:$L$546,11,0)</f>
        <v>AV FERNANDO FERRARI , 1770, , cohab, cachoeirinha, rs, CEP 94935800, BR</v>
      </c>
      <c r="G1891" s="92" t="s">
        <v>2655</v>
      </c>
      <c r="H1891" s="92" t="s">
        <v>2310</v>
      </c>
      <c r="I1891" s="101">
        <v>360</v>
      </c>
      <c r="J1891" s="93"/>
      <c r="K1891" s="94">
        <v>42116</v>
      </c>
      <c r="L1891" s="39">
        <v>1354270</v>
      </c>
      <c r="P1891" s="78">
        <v>1362809000126</v>
      </c>
    </row>
    <row r="1892" spans="2:16" ht="13.5" customHeight="1" x14ac:dyDescent="0.2">
      <c r="B1892" s="100" t="s">
        <v>30</v>
      </c>
      <c r="C1892" s="92" t="s">
        <v>369</v>
      </c>
      <c r="D1892" s="78">
        <v>90794074000130</v>
      </c>
      <c r="E1892" s="92" t="str">
        <f t="shared" si="29"/>
        <v>90.794.074/0001-30</v>
      </c>
      <c r="F1892" s="99" t="str">
        <f>VLOOKUP(P1892,[1]Plan1!$B$2:$L$546,4,0)&amp;", "&amp;VLOOKUP(P1892,[1]Plan1!$B$2:$L$546,5,0)&amp;", "&amp;VLOOKUP(P1892,[1]Plan1!$B$2:$L$546,6,0)&amp;", "&amp;VLOOKUP(P1892,[1]Plan1!$B$2:$L$546,7,0)&amp;", "&amp;VLOOKUP(P1892,[1]Plan1!$B$2:$L$546,8,0)&amp;", "&amp;VLOOKUP(P1892,[1]Plan1!$B$2:$L$546,9,0)&amp;", CEP "&amp;VLOOKUP(P1892,[1]Plan1!$B$2:$L$546,10,0)&amp;", "&amp;VLOOKUP(P1892,[1]Plan1!$B$2:$L$546,11,0)</f>
        <v>AV DORIVAL CANDIDO LUZ DE OLIVEIRA, 343, CONJ. 204 , CENTRO , GRAVATAI, RS, CEP 94.030-001 , br</v>
      </c>
      <c r="G1892" s="92" t="s">
        <v>2655</v>
      </c>
      <c r="H1892" s="92" t="s">
        <v>2311</v>
      </c>
      <c r="I1892" s="101">
        <v>5720</v>
      </c>
      <c r="J1892" s="93"/>
      <c r="K1892" s="94">
        <v>41795</v>
      </c>
      <c r="L1892" s="39">
        <v>1240343</v>
      </c>
      <c r="P1892" s="78">
        <v>90794074000130</v>
      </c>
    </row>
    <row r="1893" spans="2:16" ht="13.5" customHeight="1" x14ac:dyDescent="0.2">
      <c r="B1893" s="100" t="s">
        <v>30</v>
      </c>
      <c r="C1893" s="92" t="s">
        <v>108</v>
      </c>
      <c r="D1893" s="78">
        <v>4249449000149</v>
      </c>
      <c r="E1893" s="92" t="str">
        <f t="shared" si="29"/>
        <v>04.249.449/0001-49</v>
      </c>
      <c r="F1893" s="99" t="str">
        <f>VLOOKUP(P1893,[1]Plan1!$B$2:$L$546,4,0)&amp;", "&amp;VLOOKUP(P1893,[1]Plan1!$B$2:$L$546,5,0)&amp;", "&amp;VLOOKUP(P1893,[1]Plan1!$B$2:$L$546,6,0)&amp;", "&amp;VLOOKUP(P1893,[1]Plan1!$B$2:$L$546,7,0)&amp;", "&amp;VLOOKUP(P1893,[1]Plan1!$B$2:$L$546,8,0)&amp;", "&amp;VLOOKUP(P1893,[1]Plan1!$B$2:$L$546,9,0)&amp;", CEP "&amp;VLOOKUP(P1893,[1]Plan1!$B$2:$L$546,10,0)&amp;", "&amp;VLOOKUP(P1893,[1]Plan1!$B$2:$L$546,11,0)</f>
        <v>R SETE DE SETEMBRO , S/N, DISTRITO INDUSTRIA, PRIMEIRA LINHA , ICARA , SC, CEP 88.820-000 , BR</v>
      </c>
      <c r="G1893" s="92" t="s">
        <v>2655</v>
      </c>
      <c r="H1893" s="92" t="s">
        <v>2312</v>
      </c>
      <c r="I1893" s="101">
        <v>2759.4</v>
      </c>
      <c r="J1893" s="93"/>
      <c r="K1893" s="94">
        <v>42044</v>
      </c>
      <c r="L1893" s="39">
        <v>1342260</v>
      </c>
      <c r="P1893" s="78">
        <v>4249449000149</v>
      </c>
    </row>
    <row r="1894" spans="2:16" ht="13.5" customHeight="1" x14ac:dyDescent="0.2">
      <c r="B1894" s="100" t="s">
        <v>30</v>
      </c>
      <c r="C1894" s="92" t="s">
        <v>108</v>
      </c>
      <c r="D1894" s="78">
        <v>4249449000149</v>
      </c>
      <c r="E1894" s="92" t="str">
        <f t="shared" si="29"/>
        <v>04.249.449/0001-49</v>
      </c>
      <c r="F1894" s="99" t="str">
        <f>VLOOKUP(P1894,[1]Plan1!$B$2:$L$546,4,0)&amp;", "&amp;VLOOKUP(P1894,[1]Plan1!$B$2:$L$546,5,0)&amp;", "&amp;VLOOKUP(P1894,[1]Plan1!$B$2:$L$546,6,0)&amp;", "&amp;VLOOKUP(P1894,[1]Plan1!$B$2:$L$546,7,0)&amp;", "&amp;VLOOKUP(P1894,[1]Plan1!$B$2:$L$546,8,0)&amp;", "&amp;VLOOKUP(P1894,[1]Plan1!$B$2:$L$546,9,0)&amp;", CEP "&amp;VLOOKUP(P1894,[1]Plan1!$B$2:$L$546,10,0)&amp;", "&amp;VLOOKUP(P1894,[1]Plan1!$B$2:$L$546,11,0)</f>
        <v>R SETE DE SETEMBRO , S/N, DISTRITO INDUSTRIA, PRIMEIRA LINHA , ICARA , SC, CEP 88.820-000 , BR</v>
      </c>
      <c r="G1894" s="92" t="s">
        <v>2655</v>
      </c>
      <c r="H1894" s="92" t="s">
        <v>2313</v>
      </c>
      <c r="I1894" s="101">
        <v>2750</v>
      </c>
      <c r="J1894" s="93"/>
      <c r="K1894" s="94">
        <v>42065</v>
      </c>
      <c r="L1894" s="39">
        <v>1333492</v>
      </c>
      <c r="P1894" s="78">
        <v>4249449000149</v>
      </c>
    </row>
    <row r="1895" spans="2:16" ht="13.5" customHeight="1" x14ac:dyDescent="0.2">
      <c r="B1895" s="100" t="s">
        <v>30</v>
      </c>
      <c r="C1895" s="92" t="s">
        <v>370</v>
      </c>
      <c r="D1895" s="78">
        <v>12056262000157</v>
      </c>
      <c r="E1895" s="92" t="str">
        <f t="shared" si="29"/>
        <v>12.056.262/0001-57</v>
      </c>
      <c r="F1895" s="99" t="str">
        <f>VLOOKUP(P1895,[1]Plan1!$B$2:$L$546,4,0)&amp;", "&amp;VLOOKUP(P1895,[1]Plan1!$B$2:$L$546,5,0)&amp;", "&amp;VLOOKUP(P1895,[1]Plan1!$B$2:$L$546,6,0)&amp;", "&amp;VLOOKUP(P1895,[1]Plan1!$B$2:$L$546,7,0)&amp;", "&amp;VLOOKUP(P1895,[1]Plan1!$B$2:$L$546,8,0)&amp;", "&amp;VLOOKUP(P1895,[1]Plan1!$B$2:$L$546,9,0)&amp;", CEP "&amp;VLOOKUP(P1895,[1]Plan1!$B$2:$L$546,10,0)&amp;", "&amp;VLOOKUP(P1895,[1]Plan1!$B$2:$L$546,11,0)</f>
        <v>R GAVEA , 262, , COHAB , SAPUCAIA DO SUL , RS, CEP 93.216-230 , BR</v>
      </c>
      <c r="G1895" s="92" t="s">
        <v>2655</v>
      </c>
      <c r="H1895" s="92" t="s">
        <v>2314</v>
      </c>
      <c r="I1895" s="101">
        <v>824</v>
      </c>
      <c r="J1895" s="93"/>
      <c r="K1895" s="94">
        <v>41628</v>
      </c>
      <c r="L1895" s="39">
        <v>1167842</v>
      </c>
      <c r="P1895" s="78">
        <v>12056262000157</v>
      </c>
    </row>
    <row r="1896" spans="2:16" ht="13.5" customHeight="1" x14ac:dyDescent="0.2">
      <c r="B1896" s="100" t="s">
        <v>30</v>
      </c>
      <c r="C1896" s="92" t="s">
        <v>371</v>
      </c>
      <c r="D1896" s="78">
        <v>15829717000118</v>
      </c>
      <c r="E1896" s="92" t="str">
        <f t="shared" si="29"/>
        <v>15.829.717/0001-18</v>
      </c>
      <c r="F1896" s="99" t="str">
        <f>VLOOKUP(P1896,[1]Plan1!$B$2:$L$546,4,0)&amp;", "&amp;VLOOKUP(P1896,[1]Plan1!$B$2:$L$546,5,0)&amp;", "&amp;VLOOKUP(P1896,[1]Plan1!$B$2:$L$546,6,0)&amp;", "&amp;VLOOKUP(P1896,[1]Plan1!$B$2:$L$546,7,0)&amp;", "&amp;VLOOKUP(P1896,[1]Plan1!$B$2:$L$546,8,0)&amp;", "&amp;VLOOKUP(P1896,[1]Plan1!$B$2:$L$546,9,0)&amp;", CEP "&amp;VLOOKUP(P1896,[1]Plan1!$B$2:$L$546,10,0)&amp;", "&amp;VLOOKUP(P1896,[1]Plan1!$B$2:$L$546,11,0)</f>
        <v>V FERNANDO FERRARI , 281, LOJA: 01; , VILA REGINA, CACHOEIRINHA , RS, CEP 94.930-075 , BR</v>
      </c>
      <c r="G1896" s="92" t="s">
        <v>2655</v>
      </c>
      <c r="H1896" s="92" t="s">
        <v>2315</v>
      </c>
      <c r="I1896" s="101">
        <v>362.5</v>
      </c>
      <c r="J1896" s="93"/>
      <c r="K1896" s="94">
        <v>42096</v>
      </c>
      <c r="L1896" s="39">
        <v>1349094</v>
      </c>
      <c r="P1896" s="78">
        <v>15829717000118</v>
      </c>
    </row>
    <row r="1897" spans="2:16" ht="13.5" customHeight="1" x14ac:dyDescent="0.2">
      <c r="B1897" s="100" t="s">
        <v>30</v>
      </c>
      <c r="C1897" s="92" t="s">
        <v>372</v>
      </c>
      <c r="D1897" s="78">
        <v>8750033000160</v>
      </c>
      <c r="E1897" s="92" t="str">
        <f t="shared" si="29"/>
        <v>08.750.033/0001-60</v>
      </c>
      <c r="F1897" s="99" t="str">
        <f>VLOOKUP(P1897,[1]Plan1!$B$2:$L$546,4,0)&amp;", "&amp;VLOOKUP(P1897,[1]Plan1!$B$2:$L$546,5,0)&amp;", "&amp;VLOOKUP(P1897,[1]Plan1!$B$2:$L$546,6,0)&amp;", "&amp;VLOOKUP(P1897,[1]Plan1!$B$2:$L$546,7,0)&amp;", "&amp;VLOOKUP(P1897,[1]Plan1!$B$2:$L$546,8,0)&amp;", "&amp;VLOOKUP(P1897,[1]Plan1!$B$2:$L$546,9,0)&amp;", CEP "&amp;VLOOKUP(P1897,[1]Plan1!$B$2:$L$546,10,0)&amp;", "&amp;VLOOKUP(P1897,[1]Plan1!$B$2:$L$546,11,0)</f>
        <v>AV GIACOMO LUNARDI, 1140 , SALA 01, CENTRO , XAXIM , SC, CEP 89.825-000 , BR</v>
      </c>
      <c r="G1897" s="92" t="s">
        <v>2655</v>
      </c>
      <c r="H1897" s="92" t="s">
        <v>2316</v>
      </c>
      <c r="I1897" s="101">
        <v>930</v>
      </c>
      <c r="J1897" s="93"/>
      <c r="K1897" s="94">
        <v>42042</v>
      </c>
      <c r="L1897" s="39">
        <v>1329924</v>
      </c>
      <c r="P1897" s="78">
        <v>8750033000160</v>
      </c>
    </row>
    <row r="1898" spans="2:16" ht="13.5" customHeight="1" x14ac:dyDescent="0.2">
      <c r="B1898" s="100" t="s">
        <v>30</v>
      </c>
      <c r="C1898" s="92" t="s">
        <v>372</v>
      </c>
      <c r="D1898" s="78">
        <v>8750033000160</v>
      </c>
      <c r="E1898" s="92" t="str">
        <f t="shared" si="29"/>
        <v>08.750.033/0001-60</v>
      </c>
      <c r="F1898" s="99" t="str">
        <f>VLOOKUP(P1898,[1]Plan1!$B$2:$L$546,4,0)&amp;", "&amp;VLOOKUP(P1898,[1]Plan1!$B$2:$L$546,5,0)&amp;", "&amp;VLOOKUP(P1898,[1]Plan1!$B$2:$L$546,6,0)&amp;", "&amp;VLOOKUP(P1898,[1]Plan1!$B$2:$L$546,7,0)&amp;", "&amp;VLOOKUP(P1898,[1]Plan1!$B$2:$L$546,8,0)&amp;", "&amp;VLOOKUP(P1898,[1]Plan1!$B$2:$L$546,9,0)&amp;", CEP "&amp;VLOOKUP(P1898,[1]Plan1!$B$2:$L$546,10,0)&amp;", "&amp;VLOOKUP(P1898,[1]Plan1!$B$2:$L$546,11,0)</f>
        <v>AV GIACOMO LUNARDI, 1140 , SALA 01, CENTRO , XAXIM , SC, CEP 89.825-000 , BR</v>
      </c>
      <c r="G1898" s="92" t="s">
        <v>2655</v>
      </c>
      <c r="H1898" s="92" t="s">
        <v>2317</v>
      </c>
      <c r="I1898" s="101">
        <v>20</v>
      </c>
      <c r="J1898" s="93"/>
      <c r="K1898" s="94">
        <v>42041</v>
      </c>
      <c r="L1898" s="39">
        <v>1321407</v>
      </c>
      <c r="P1898" s="78">
        <v>8750033000160</v>
      </c>
    </row>
    <row r="1899" spans="2:16" ht="13.5" customHeight="1" x14ac:dyDescent="0.2">
      <c r="B1899" s="100" t="s">
        <v>30</v>
      </c>
      <c r="C1899" s="92" t="s">
        <v>372</v>
      </c>
      <c r="D1899" s="78">
        <v>8750033000160</v>
      </c>
      <c r="E1899" s="92" t="str">
        <f t="shared" si="29"/>
        <v>08.750.033/0001-60</v>
      </c>
      <c r="F1899" s="99" t="str">
        <f>VLOOKUP(P1899,[1]Plan1!$B$2:$L$546,4,0)&amp;", "&amp;VLOOKUP(P1899,[1]Plan1!$B$2:$L$546,5,0)&amp;", "&amp;VLOOKUP(P1899,[1]Plan1!$B$2:$L$546,6,0)&amp;", "&amp;VLOOKUP(P1899,[1]Plan1!$B$2:$L$546,7,0)&amp;", "&amp;VLOOKUP(P1899,[1]Plan1!$B$2:$L$546,8,0)&amp;", "&amp;VLOOKUP(P1899,[1]Plan1!$B$2:$L$546,9,0)&amp;", CEP "&amp;VLOOKUP(P1899,[1]Plan1!$B$2:$L$546,10,0)&amp;", "&amp;VLOOKUP(P1899,[1]Plan1!$B$2:$L$546,11,0)</f>
        <v>AV GIACOMO LUNARDI, 1140 , SALA 01, CENTRO , XAXIM , SC, CEP 89.825-000 , BR</v>
      </c>
      <c r="G1899" s="92" t="s">
        <v>2655</v>
      </c>
      <c r="H1899" s="92" t="s">
        <v>2318</v>
      </c>
      <c r="I1899" s="101">
        <v>20</v>
      </c>
      <c r="J1899" s="93"/>
      <c r="K1899" s="94">
        <v>42069</v>
      </c>
      <c r="L1899" s="39">
        <v>1321407</v>
      </c>
      <c r="P1899" s="78">
        <v>8750033000160</v>
      </c>
    </row>
    <row r="1900" spans="2:16" ht="13.5" customHeight="1" x14ac:dyDescent="0.2">
      <c r="B1900" s="100" t="s">
        <v>30</v>
      </c>
      <c r="C1900" s="92" t="s">
        <v>372</v>
      </c>
      <c r="D1900" s="78">
        <v>8750033000160</v>
      </c>
      <c r="E1900" s="92" t="str">
        <f t="shared" si="29"/>
        <v>08.750.033/0001-60</v>
      </c>
      <c r="F1900" s="99" t="str">
        <f>VLOOKUP(P1900,[1]Plan1!$B$2:$L$546,4,0)&amp;", "&amp;VLOOKUP(P1900,[1]Plan1!$B$2:$L$546,5,0)&amp;", "&amp;VLOOKUP(P1900,[1]Plan1!$B$2:$L$546,6,0)&amp;", "&amp;VLOOKUP(P1900,[1]Plan1!$B$2:$L$546,7,0)&amp;", "&amp;VLOOKUP(P1900,[1]Plan1!$B$2:$L$546,8,0)&amp;", "&amp;VLOOKUP(P1900,[1]Plan1!$B$2:$L$546,9,0)&amp;", CEP "&amp;VLOOKUP(P1900,[1]Plan1!$B$2:$L$546,10,0)&amp;", "&amp;VLOOKUP(P1900,[1]Plan1!$B$2:$L$546,11,0)</f>
        <v>AV GIACOMO LUNARDI, 1140 , SALA 01, CENTRO , XAXIM , SC, CEP 89.825-000 , BR</v>
      </c>
      <c r="G1900" s="92" t="s">
        <v>2655</v>
      </c>
      <c r="H1900" s="92" t="s">
        <v>2319</v>
      </c>
      <c r="I1900" s="101">
        <v>20</v>
      </c>
      <c r="J1900" s="93"/>
      <c r="K1900" s="94">
        <v>42041</v>
      </c>
      <c r="L1900" s="39">
        <v>1321409</v>
      </c>
      <c r="P1900" s="78">
        <v>8750033000160</v>
      </c>
    </row>
    <row r="1901" spans="2:16" ht="13.5" customHeight="1" x14ac:dyDescent="0.2">
      <c r="B1901" s="100" t="s">
        <v>30</v>
      </c>
      <c r="C1901" s="92" t="s">
        <v>372</v>
      </c>
      <c r="D1901" s="78">
        <v>8750033000160</v>
      </c>
      <c r="E1901" s="92" t="str">
        <f t="shared" si="29"/>
        <v>08.750.033/0001-60</v>
      </c>
      <c r="F1901" s="99" t="str">
        <f>VLOOKUP(P1901,[1]Plan1!$B$2:$L$546,4,0)&amp;", "&amp;VLOOKUP(P1901,[1]Plan1!$B$2:$L$546,5,0)&amp;", "&amp;VLOOKUP(P1901,[1]Plan1!$B$2:$L$546,6,0)&amp;", "&amp;VLOOKUP(P1901,[1]Plan1!$B$2:$L$546,7,0)&amp;", "&amp;VLOOKUP(P1901,[1]Plan1!$B$2:$L$546,8,0)&amp;", "&amp;VLOOKUP(P1901,[1]Plan1!$B$2:$L$546,9,0)&amp;", CEP "&amp;VLOOKUP(P1901,[1]Plan1!$B$2:$L$546,10,0)&amp;", "&amp;VLOOKUP(P1901,[1]Plan1!$B$2:$L$546,11,0)</f>
        <v>AV GIACOMO LUNARDI, 1140 , SALA 01, CENTRO , XAXIM , SC, CEP 89.825-000 , BR</v>
      </c>
      <c r="G1901" s="92" t="s">
        <v>2655</v>
      </c>
      <c r="H1901" s="92" t="s">
        <v>2320</v>
      </c>
      <c r="I1901" s="101">
        <v>20</v>
      </c>
      <c r="J1901" s="93"/>
      <c r="K1901" s="94">
        <v>42069</v>
      </c>
      <c r="L1901" s="39">
        <v>1321409</v>
      </c>
      <c r="P1901" s="78">
        <v>8750033000160</v>
      </c>
    </row>
    <row r="1902" spans="2:16" ht="13.5" customHeight="1" x14ac:dyDescent="0.2">
      <c r="B1902" s="100" t="s">
        <v>30</v>
      </c>
      <c r="C1902" s="92" t="s">
        <v>372</v>
      </c>
      <c r="D1902" s="78">
        <v>8750033000160</v>
      </c>
      <c r="E1902" s="92" t="str">
        <f t="shared" si="29"/>
        <v>08.750.033/0001-60</v>
      </c>
      <c r="F1902" s="99" t="str">
        <f>VLOOKUP(P1902,[1]Plan1!$B$2:$L$546,4,0)&amp;", "&amp;VLOOKUP(P1902,[1]Plan1!$B$2:$L$546,5,0)&amp;", "&amp;VLOOKUP(P1902,[1]Plan1!$B$2:$L$546,6,0)&amp;", "&amp;VLOOKUP(P1902,[1]Plan1!$B$2:$L$546,7,0)&amp;", "&amp;VLOOKUP(P1902,[1]Plan1!$B$2:$L$546,8,0)&amp;", "&amp;VLOOKUP(P1902,[1]Plan1!$B$2:$L$546,9,0)&amp;", CEP "&amp;VLOOKUP(P1902,[1]Plan1!$B$2:$L$546,10,0)&amp;", "&amp;VLOOKUP(P1902,[1]Plan1!$B$2:$L$546,11,0)</f>
        <v>AV GIACOMO LUNARDI, 1140 , SALA 01, CENTRO , XAXIM , SC, CEP 89.825-000 , BR</v>
      </c>
      <c r="G1902" s="92" t="s">
        <v>2655</v>
      </c>
      <c r="H1902" s="92" t="s">
        <v>2321</v>
      </c>
      <c r="I1902" s="101">
        <v>373.5</v>
      </c>
      <c r="J1902" s="93"/>
      <c r="K1902" s="94">
        <v>42041</v>
      </c>
      <c r="L1902" s="39">
        <v>1332495</v>
      </c>
      <c r="P1902" s="78">
        <v>8750033000160</v>
      </c>
    </row>
    <row r="1903" spans="2:16" ht="13.5" customHeight="1" x14ac:dyDescent="0.2">
      <c r="B1903" s="100" t="s">
        <v>30</v>
      </c>
      <c r="C1903" s="92" t="s">
        <v>372</v>
      </c>
      <c r="D1903" s="78">
        <v>8750033000160</v>
      </c>
      <c r="E1903" s="92" t="str">
        <f t="shared" si="29"/>
        <v>08.750.033/0001-60</v>
      </c>
      <c r="F1903" s="99" t="str">
        <f>VLOOKUP(P1903,[1]Plan1!$B$2:$L$546,4,0)&amp;", "&amp;VLOOKUP(P1903,[1]Plan1!$B$2:$L$546,5,0)&amp;", "&amp;VLOOKUP(P1903,[1]Plan1!$B$2:$L$546,6,0)&amp;", "&amp;VLOOKUP(P1903,[1]Plan1!$B$2:$L$546,7,0)&amp;", "&amp;VLOOKUP(P1903,[1]Plan1!$B$2:$L$546,8,0)&amp;", "&amp;VLOOKUP(P1903,[1]Plan1!$B$2:$L$546,9,0)&amp;", CEP "&amp;VLOOKUP(P1903,[1]Plan1!$B$2:$L$546,10,0)&amp;", "&amp;VLOOKUP(P1903,[1]Plan1!$B$2:$L$546,11,0)</f>
        <v>AV GIACOMO LUNARDI, 1140 , SALA 01, CENTRO , XAXIM , SC, CEP 89.825-000 , BR</v>
      </c>
      <c r="G1903" s="92" t="s">
        <v>2655</v>
      </c>
      <c r="H1903" s="92" t="s">
        <v>2322</v>
      </c>
      <c r="I1903" s="101">
        <v>373.5</v>
      </c>
      <c r="J1903" s="93"/>
      <c r="K1903" s="94">
        <v>42069</v>
      </c>
      <c r="L1903" s="39">
        <v>1332495</v>
      </c>
      <c r="P1903" s="78">
        <v>8750033000160</v>
      </c>
    </row>
    <row r="1904" spans="2:16" ht="13.5" customHeight="1" x14ac:dyDescent="0.2">
      <c r="B1904" s="100" t="s">
        <v>30</v>
      </c>
      <c r="C1904" s="92" t="s">
        <v>373</v>
      </c>
      <c r="D1904" s="78">
        <v>72947005000137</v>
      </c>
      <c r="E1904" s="92" t="str">
        <f t="shared" si="29"/>
        <v>72.947.005/0001-37</v>
      </c>
      <c r="F1904" s="99" t="str">
        <f>VLOOKUP(P1904,[1]Plan1!$B$2:$L$546,4,0)&amp;", "&amp;VLOOKUP(P1904,[1]Plan1!$B$2:$L$546,5,0)&amp;", "&amp;VLOOKUP(P1904,[1]Plan1!$B$2:$L$546,6,0)&amp;", "&amp;VLOOKUP(P1904,[1]Plan1!$B$2:$L$546,7,0)&amp;", "&amp;VLOOKUP(P1904,[1]Plan1!$B$2:$L$546,8,0)&amp;", "&amp;VLOOKUP(P1904,[1]Plan1!$B$2:$L$546,9,0)&amp;", CEP "&amp;VLOOKUP(P1904,[1]Plan1!$B$2:$L$546,10,0)&amp;", "&amp;VLOOKUP(P1904,[1]Plan1!$B$2:$L$546,11,0)</f>
        <v>R PISTOIA, 63, , PQ. NOVO MUNDO, SAO PAULO, SP, CEP 02.189-000, BR</v>
      </c>
      <c r="G1904" s="92" t="s">
        <v>2655</v>
      </c>
      <c r="H1904" s="92" t="s">
        <v>2323</v>
      </c>
      <c r="I1904" s="101">
        <v>106.36</v>
      </c>
      <c r="J1904" s="93"/>
      <c r="K1904" s="94">
        <v>41649</v>
      </c>
      <c r="L1904" s="39">
        <v>1190671</v>
      </c>
      <c r="P1904" s="78">
        <v>72947005000137</v>
      </c>
    </row>
    <row r="1905" spans="2:16" ht="13.5" customHeight="1" x14ac:dyDescent="0.2">
      <c r="B1905" s="100" t="s">
        <v>30</v>
      </c>
      <c r="C1905" s="92" t="s">
        <v>374</v>
      </c>
      <c r="D1905" s="78">
        <v>1579286000174</v>
      </c>
      <c r="E1905" s="92" t="str">
        <f t="shared" si="29"/>
        <v>01.579.286/0001-74</v>
      </c>
      <c r="F1905" s="99" t="str">
        <f>VLOOKUP(P1905,[1]Plan1!$B$2:$L$546,4,0)&amp;", "&amp;VLOOKUP(P1905,[1]Plan1!$B$2:$L$546,5,0)&amp;", "&amp;VLOOKUP(P1905,[1]Plan1!$B$2:$L$546,6,0)&amp;", "&amp;VLOOKUP(P1905,[1]Plan1!$B$2:$L$546,7,0)&amp;", "&amp;VLOOKUP(P1905,[1]Plan1!$B$2:$L$546,8,0)&amp;", "&amp;VLOOKUP(P1905,[1]Plan1!$B$2:$L$546,9,0)&amp;", CEP "&amp;VLOOKUP(P1905,[1]Plan1!$B$2:$L$546,10,0)&amp;", "&amp;VLOOKUP(P1905,[1]Plan1!$B$2:$L$546,11,0)</f>
        <v>AV PRINCESA ISABEL , 828 , , SANTANA, PORTO ALEGRE, RS, CEP 90.620-000 , BR</v>
      </c>
      <c r="G1905" s="92" t="s">
        <v>2655</v>
      </c>
      <c r="H1905" s="92" t="s">
        <v>2324</v>
      </c>
      <c r="I1905" s="101">
        <v>150</v>
      </c>
      <c r="J1905" s="93"/>
      <c r="K1905" s="94">
        <v>42088</v>
      </c>
      <c r="L1905" s="39">
        <v>1348158</v>
      </c>
      <c r="P1905" s="78">
        <v>1579286000174</v>
      </c>
    </row>
    <row r="1906" spans="2:16" ht="13.5" customHeight="1" x14ac:dyDescent="0.2">
      <c r="B1906" s="100" t="s">
        <v>30</v>
      </c>
      <c r="C1906" s="92" t="s">
        <v>375</v>
      </c>
      <c r="D1906" s="78">
        <v>2148430000180</v>
      </c>
      <c r="E1906" s="92" t="str">
        <f t="shared" si="29"/>
        <v>02.148.430/0001-80</v>
      </c>
      <c r="F1906" s="99" t="str">
        <f>VLOOKUP(P1906,[1]Plan1!$B$2:$L$546,4,0)&amp;", "&amp;VLOOKUP(P1906,[1]Plan1!$B$2:$L$546,5,0)&amp;", "&amp;VLOOKUP(P1906,[1]Plan1!$B$2:$L$546,6,0)&amp;", "&amp;VLOOKUP(P1906,[1]Plan1!$B$2:$L$546,7,0)&amp;", "&amp;VLOOKUP(P1906,[1]Plan1!$B$2:$L$546,8,0)&amp;", "&amp;VLOOKUP(P1906,[1]Plan1!$B$2:$L$546,9,0)&amp;", CEP "&amp;VLOOKUP(P1906,[1]Plan1!$B$2:$L$546,10,0)&amp;", "&amp;VLOOKUP(P1906,[1]Plan1!$B$2:$L$546,11,0)</f>
        <v>AV PRESIDENTE VARGAS , 3202, PAVLH 1A , CENTRO , ESTEIO , RS, CEP 93.260-006 , BR</v>
      </c>
      <c r="G1906" s="92" t="s">
        <v>2655</v>
      </c>
      <c r="H1906" s="92" t="s">
        <v>2325</v>
      </c>
      <c r="I1906" s="101">
        <v>550</v>
      </c>
      <c r="J1906" s="93"/>
      <c r="K1906" s="94">
        <v>41379</v>
      </c>
      <c r="L1906" s="39">
        <v>1105189</v>
      </c>
      <c r="P1906" s="78">
        <v>2148430000180</v>
      </c>
    </row>
    <row r="1907" spans="2:16" ht="13.5" customHeight="1" x14ac:dyDescent="0.2">
      <c r="B1907" s="100" t="s">
        <v>30</v>
      </c>
      <c r="C1907" s="92" t="s">
        <v>375</v>
      </c>
      <c r="D1907" s="78">
        <v>2148430000180</v>
      </c>
      <c r="E1907" s="92" t="str">
        <f t="shared" si="29"/>
        <v>02.148.430/0001-80</v>
      </c>
      <c r="F1907" s="99" t="str">
        <f>VLOOKUP(P1907,[1]Plan1!$B$2:$L$546,4,0)&amp;", "&amp;VLOOKUP(P1907,[1]Plan1!$B$2:$L$546,5,0)&amp;", "&amp;VLOOKUP(P1907,[1]Plan1!$B$2:$L$546,6,0)&amp;", "&amp;VLOOKUP(P1907,[1]Plan1!$B$2:$L$546,7,0)&amp;", "&amp;VLOOKUP(P1907,[1]Plan1!$B$2:$L$546,8,0)&amp;", "&amp;VLOOKUP(P1907,[1]Plan1!$B$2:$L$546,9,0)&amp;", CEP "&amp;VLOOKUP(P1907,[1]Plan1!$B$2:$L$546,10,0)&amp;", "&amp;VLOOKUP(P1907,[1]Plan1!$B$2:$L$546,11,0)</f>
        <v>AV PRESIDENTE VARGAS , 3202, PAVLH 1A , CENTRO , ESTEIO , RS, CEP 93.260-006 , BR</v>
      </c>
      <c r="G1907" s="92" t="s">
        <v>2655</v>
      </c>
      <c r="H1907" s="92" t="s">
        <v>2326</v>
      </c>
      <c r="I1907" s="101">
        <v>285</v>
      </c>
      <c r="J1907" s="93"/>
      <c r="K1907" s="94">
        <v>42066</v>
      </c>
      <c r="L1907" s="39">
        <v>1354987</v>
      </c>
      <c r="P1907" s="78">
        <v>2148430000180</v>
      </c>
    </row>
    <row r="1908" spans="2:16" ht="13.5" customHeight="1" x14ac:dyDescent="0.2">
      <c r="B1908" s="100" t="s">
        <v>30</v>
      </c>
      <c r="C1908" s="92" t="s">
        <v>376</v>
      </c>
      <c r="D1908" s="78">
        <v>2388622000164</v>
      </c>
      <c r="E1908" s="92" t="str">
        <f t="shared" si="29"/>
        <v>02.388.622/0001-64</v>
      </c>
      <c r="F1908" s="99" t="str">
        <f>VLOOKUP(P1908,[1]Plan1!$B$2:$L$546,4,0)&amp;", "&amp;VLOOKUP(P1908,[1]Plan1!$B$2:$L$546,5,0)&amp;", "&amp;VLOOKUP(P1908,[1]Plan1!$B$2:$L$546,6,0)&amp;", "&amp;VLOOKUP(P1908,[1]Plan1!$B$2:$L$546,7,0)&amp;", "&amp;VLOOKUP(P1908,[1]Plan1!$B$2:$L$546,8,0)&amp;", "&amp;VLOOKUP(P1908,[1]Plan1!$B$2:$L$546,9,0)&amp;", CEP "&amp;VLOOKUP(P1908,[1]Plan1!$B$2:$L$546,10,0)&amp;", "&amp;VLOOKUP(P1908,[1]Plan1!$B$2:$L$546,11,0)</f>
        <v>R HIPOLITO DA COSTA , 702, , BOQUEIRAO , CURITIBA , PR, CEP 81.650-280 , BR</v>
      </c>
      <c r="G1908" s="92" t="s">
        <v>2655</v>
      </c>
      <c r="H1908" s="92" t="s">
        <v>2327</v>
      </c>
      <c r="I1908" s="101">
        <v>225</v>
      </c>
      <c r="J1908" s="93"/>
      <c r="K1908" s="94">
        <v>41963</v>
      </c>
      <c r="L1908" s="39">
        <v>1298585</v>
      </c>
      <c r="P1908" s="78">
        <v>2388622000164</v>
      </c>
    </row>
    <row r="1909" spans="2:16" ht="13.5" customHeight="1" x14ac:dyDescent="0.2">
      <c r="B1909" s="100" t="s">
        <v>30</v>
      </c>
      <c r="C1909" s="92" t="s">
        <v>376</v>
      </c>
      <c r="D1909" s="78">
        <v>2388622000164</v>
      </c>
      <c r="E1909" s="92" t="str">
        <f t="shared" ref="E1909:E1972" si="30">IF(LEN(P1909),TEXT(P1909,"00"".""000"".""000""/""0000""-""00"),P1909)</f>
        <v>02.388.622/0001-64</v>
      </c>
      <c r="F1909" s="99" t="str">
        <f>VLOOKUP(P1909,[1]Plan1!$B$2:$L$546,4,0)&amp;", "&amp;VLOOKUP(P1909,[1]Plan1!$B$2:$L$546,5,0)&amp;", "&amp;VLOOKUP(P1909,[1]Plan1!$B$2:$L$546,6,0)&amp;", "&amp;VLOOKUP(P1909,[1]Plan1!$B$2:$L$546,7,0)&amp;", "&amp;VLOOKUP(P1909,[1]Plan1!$B$2:$L$546,8,0)&amp;", "&amp;VLOOKUP(P1909,[1]Plan1!$B$2:$L$546,9,0)&amp;", CEP "&amp;VLOOKUP(P1909,[1]Plan1!$B$2:$L$546,10,0)&amp;", "&amp;VLOOKUP(P1909,[1]Plan1!$B$2:$L$546,11,0)</f>
        <v>R HIPOLITO DA COSTA , 702, , BOQUEIRAO , CURITIBA , PR, CEP 81.650-280 , BR</v>
      </c>
      <c r="G1909" s="92" t="s">
        <v>2655</v>
      </c>
      <c r="H1909" s="92" t="s">
        <v>2328</v>
      </c>
      <c r="I1909" s="101">
        <v>426</v>
      </c>
      <c r="J1909" s="93"/>
      <c r="K1909" s="94">
        <v>42060</v>
      </c>
      <c r="L1909" s="39">
        <v>1322454</v>
      </c>
      <c r="P1909" s="78">
        <v>2388622000164</v>
      </c>
    </row>
    <row r="1910" spans="2:16" ht="13.5" customHeight="1" x14ac:dyDescent="0.2">
      <c r="B1910" s="100" t="s">
        <v>30</v>
      </c>
      <c r="C1910" s="92" t="s">
        <v>377</v>
      </c>
      <c r="D1910" s="78">
        <v>3112879000151</v>
      </c>
      <c r="E1910" s="92" t="str">
        <f t="shared" si="30"/>
        <v>03.112.879/0001-51</v>
      </c>
      <c r="F1910" s="99" t="str">
        <f>VLOOKUP(P1910,[1]Plan1!$B$2:$L$546,4,0)&amp;", "&amp;VLOOKUP(P1910,[1]Plan1!$B$2:$L$546,5,0)&amp;", "&amp;VLOOKUP(P1910,[1]Plan1!$B$2:$L$546,6,0)&amp;", "&amp;VLOOKUP(P1910,[1]Plan1!$B$2:$L$546,7,0)&amp;", "&amp;VLOOKUP(P1910,[1]Plan1!$B$2:$L$546,8,0)&amp;", "&amp;VLOOKUP(P1910,[1]Plan1!$B$2:$L$546,9,0)&amp;", CEP "&amp;VLOOKUP(P1910,[1]Plan1!$B$2:$L$546,10,0)&amp;", "&amp;VLOOKUP(P1910,[1]Plan1!$B$2:$L$546,11,0)</f>
        <v>AV MARTE , 537, , CENTRO DE APOIO I, SANTANA DE PARNAIBA , SP, CEP 06.541-005 , BR</v>
      </c>
      <c r="G1910" s="92" t="s">
        <v>2655</v>
      </c>
      <c r="H1910" s="92" t="s">
        <v>2329</v>
      </c>
      <c r="I1910" s="101">
        <v>793.98</v>
      </c>
      <c r="J1910" s="93"/>
      <c r="K1910" s="94">
        <v>42110</v>
      </c>
      <c r="L1910" s="39">
        <v>1354577</v>
      </c>
      <c r="P1910" s="78">
        <v>3112879000151</v>
      </c>
    </row>
    <row r="1911" spans="2:16" ht="13.5" customHeight="1" x14ac:dyDescent="0.2">
      <c r="B1911" s="100" t="s">
        <v>30</v>
      </c>
      <c r="C1911" s="92" t="s">
        <v>378</v>
      </c>
      <c r="D1911" s="78">
        <v>8800464000194</v>
      </c>
      <c r="E1911" s="92" t="str">
        <f t="shared" si="30"/>
        <v>08.800.464/0001-94</v>
      </c>
      <c r="F1911" s="99" t="str">
        <f>VLOOKUP(P1911,[1]Plan1!$B$2:$L$546,4,0)&amp;", "&amp;VLOOKUP(P1911,[1]Plan1!$B$2:$L$546,5,0)&amp;", "&amp;VLOOKUP(P1911,[1]Plan1!$B$2:$L$546,6,0)&amp;", "&amp;VLOOKUP(P1911,[1]Plan1!$B$2:$L$546,7,0)&amp;", "&amp;VLOOKUP(P1911,[1]Plan1!$B$2:$L$546,8,0)&amp;", "&amp;VLOOKUP(P1911,[1]Plan1!$B$2:$L$546,9,0)&amp;", CEP "&amp;VLOOKUP(P1911,[1]Plan1!$B$2:$L$546,10,0)&amp;", "&amp;VLOOKUP(P1911,[1]Plan1!$B$2:$L$546,11,0)</f>
        <v>R DO CORREGO , 153, , vila carrao, são paulo, sp, CEP 03.421-020 , BR</v>
      </c>
      <c r="G1911" s="92" t="s">
        <v>2655</v>
      </c>
      <c r="H1911" s="92" t="s">
        <v>2330</v>
      </c>
      <c r="I1911" s="101">
        <v>360</v>
      </c>
      <c r="J1911" s="93"/>
      <c r="K1911" s="94">
        <v>42102</v>
      </c>
      <c r="L1911" s="39">
        <v>1353141</v>
      </c>
      <c r="P1911" s="78">
        <v>8800464000194</v>
      </c>
    </row>
    <row r="1912" spans="2:16" ht="13.5" customHeight="1" x14ac:dyDescent="0.2">
      <c r="B1912" s="100" t="s">
        <v>30</v>
      </c>
      <c r="C1912" s="92" t="s">
        <v>379</v>
      </c>
      <c r="D1912" s="78">
        <v>1389739000108</v>
      </c>
      <c r="E1912" s="92" t="str">
        <f t="shared" si="30"/>
        <v>01.389.739/0001-08</v>
      </c>
      <c r="F1912" s="99" t="str">
        <f>VLOOKUP(P1912,[1]Plan1!$B$2:$L$546,4,0)&amp;", "&amp;VLOOKUP(P1912,[1]Plan1!$B$2:$L$546,5,0)&amp;", "&amp;VLOOKUP(P1912,[1]Plan1!$B$2:$L$546,6,0)&amp;", "&amp;VLOOKUP(P1912,[1]Plan1!$B$2:$L$546,7,0)&amp;", "&amp;VLOOKUP(P1912,[1]Plan1!$B$2:$L$546,8,0)&amp;", "&amp;VLOOKUP(P1912,[1]Plan1!$B$2:$L$546,9,0)&amp;", CEP "&amp;VLOOKUP(P1912,[1]Plan1!$B$2:$L$546,10,0)&amp;", "&amp;VLOOKUP(P1912,[1]Plan1!$B$2:$L$546,11,0)</f>
        <v>R GENERAL FURTADO NASCIMENTO , 740, 10 ANDAR - SALA 104 , ALTO DE PINHEIROS , SAO PAULO , SP, CEP 05.465-070 , BR</v>
      </c>
      <c r="G1912" s="92" t="s">
        <v>2655</v>
      </c>
      <c r="H1912" s="92" t="s">
        <v>2331</v>
      </c>
      <c r="I1912" s="101">
        <v>9000</v>
      </c>
      <c r="J1912" s="93"/>
      <c r="K1912" s="94">
        <v>42100</v>
      </c>
      <c r="L1912" s="39">
        <v>1354668</v>
      </c>
      <c r="P1912" s="78">
        <v>1389739000108</v>
      </c>
    </row>
    <row r="1913" spans="2:16" ht="13.5" customHeight="1" x14ac:dyDescent="0.2">
      <c r="B1913" s="100" t="s">
        <v>30</v>
      </c>
      <c r="C1913" s="92" t="s">
        <v>380</v>
      </c>
      <c r="D1913" s="78">
        <v>44013159000205</v>
      </c>
      <c r="E1913" s="92" t="str">
        <f t="shared" si="30"/>
        <v>44.013.159/0002-05</v>
      </c>
      <c r="F1913" s="99" t="str">
        <f>VLOOKUP(P1913,[1]Plan1!$B$2:$L$546,4,0)&amp;", "&amp;VLOOKUP(P1913,[1]Plan1!$B$2:$L$546,5,0)&amp;", "&amp;VLOOKUP(P1913,[1]Plan1!$B$2:$L$546,6,0)&amp;", "&amp;VLOOKUP(P1913,[1]Plan1!$B$2:$L$546,7,0)&amp;", "&amp;VLOOKUP(P1913,[1]Plan1!$B$2:$L$546,8,0)&amp;", "&amp;VLOOKUP(P1913,[1]Plan1!$B$2:$L$546,9,0)&amp;", CEP "&amp;VLOOKUP(P1913,[1]Plan1!$B$2:$L$546,10,0)&amp;", "&amp;VLOOKUP(P1913,[1]Plan1!$B$2:$L$546,11,0)</f>
        <v>, , , , , , CEP , BR</v>
      </c>
      <c r="G1913" s="92" t="s">
        <v>2655</v>
      </c>
      <c r="H1913" s="92" t="s">
        <v>2332</v>
      </c>
      <c r="I1913" s="101">
        <v>4.6500000000000004</v>
      </c>
      <c r="J1913" s="93"/>
      <c r="K1913" s="94">
        <v>41419</v>
      </c>
      <c r="L1913" s="39">
        <v>1096218</v>
      </c>
      <c r="P1913" s="78">
        <v>44013159000205</v>
      </c>
    </row>
    <row r="1914" spans="2:16" ht="13.5" customHeight="1" x14ac:dyDescent="0.2">
      <c r="B1914" s="100" t="s">
        <v>30</v>
      </c>
      <c r="C1914" s="92" t="s">
        <v>380</v>
      </c>
      <c r="D1914" s="78">
        <v>44013159000205</v>
      </c>
      <c r="E1914" s="92" t="str">
        <f t="shared" si="30"/>
        <v>44.013.159/0002-05</v>
      </c>
      <c r="F1914" s="99" t="str">
        <f>VLOOKUP(P1914,[1]Plan1!$B$2:$L$546,4,0)&amp;", "&amp;VLOOKUP(P1914,[1]Plan1!$B$2:$L$546,5,0)&amp;", "&amp;VLOOKUP(P1914,[1]Plan1!$B$2:$L$546,6,0)&amp;", "&amp;VLOOKUP(P1914,[1]Plan1!$B$2:$L$546,7,0)&amp;", "&amp;VLOOKUP(P1914,[1]Plan1!$B$2:$L$546,8,0)&amp;", "&amp;VLOOKUP(P1914,[1]Plan1!$B$2:$L$546,9,0)&amp;", CEP "&amp;VLOOKUP(P1914,[1]Plan1!$B$2:$L$546,10,0)&amp;", "&amp;VLOOKUP(P1914,[1]Plan1!$B$2:$L$546,11,0)</f>
        <v>, , , , , , CEP , BR</v>
      </c>
      <c r="G1914" s="92" t="s">
        <v>2655</v>
      </c>
      <c r="H1914" s="92" t="s">
        <v>2333</v>
      </c>
      <c r="I1914" s="101">
        <v>4.6500000000000004</v>
      </c>
      <c r="J1914" s="93"/>
      <c r="K1914" s="94">
        <v>41480</v>
      </c>
      <c r="L1914" s="39">
        <v>1124224</v>
      </c>
      <c r="P1914" s="78">
        <v>44013159000205</v>
      </c>
    </row>
    <row r="1915" spans="2:16" ht="13.5" customHeight="1" x14ac:dyDescent="0.2">
      <c r="B1915" s="100" t="s">
        <v>30</v>
      </c>
      <c r="C1915" s="92" t="s">
        <v>381</v>
      </c>
      <c r="D1915" s="78">
        <v>18294169000167</v>
      </c>
      <c r="E1915" s="92" t="str">
        <f t="shared" si="30"/>
        <v>18.294.169/0001-67</v>
      </c>
      <c r="F1915" s="99" t="str">
        <f>VLOOKUP(P1915,[1]Plan1!$B$2:$L$546,4,0)&amp;", "&amp;VLOOKUP(P1915,[1]Plan1!$B$2:$L$546,5,0)&amp;", "&amp;VLOOKUP(P1915,[1]Plan1!$B$2:$L$546,6,0)&amp;", "&amp;VLOOKUP(P1915,[1]Plan1!$B$2:$L$546,7,0)&amp;", "&amp;VLOOKUP(P1915,[1]Plan1!$B$2:$L$546,8,0)&amp;", "&amp;VLOOKUP(P1915,[1]Plan1!$B$2:$L$546,9,0)&amp;", CEP "&amp;VLOOKUP(P1915,[1]Plan1!$B$2:$L$546,10,0)&amp;", "&amp;VLOOKUP(P1915,[1]Plan1!$B$2:$L$546,11,0)</f>
        <v>R WERNER VON SIEMENS , 111, PREDIO 20 - TERREO , LAPA DE BAIXO , SAO PAULO , SP, CEP 05.069-900 , BR</v>
      </c>
      <c r="G1915" s="92" t="s">
        <v>2655</v>
      </c>
      <c r="H1915" s="92" t="s">
        <v>2334</v>
      </c>
      <c r="I1915" s="101">
        <v>167.55</v>
      </c>
      <c r="J1915" s="93"/>
      <c r="K1915" s="94">
        <v>42005</v>
      </c>
      <c r="L1915" s="39">
        <v>1329485</v>
      </c>
      <c r="P1915" s="78">
        <v>18294169000167</v>
      </c>
    </row>
    <row r="1916" spans="2:16" ht="13.5" customHeight="1" x14ac:dyDescent="0.2">
      <c r="B1916" s="100" t="s">
        <v>30</v>
      </c>
      <c r="C1916" s="92" t="s">
        <v>381</v>
      </c>
      <c r="D1916" s="78">
        <v>18294169000167</v>
      </c>
      <c r="E1916" s="92" t="str">
        <f t="shared" si="30"/>
        <v>18.294.169/0001-67</v>
      </c>
      <c r="F1916" s="99" t="str">
        <f>VLOOKUP(P1916,[1]Plan1!$B$2:$L$546,4,0)&amp;", "&amp;VLOOKUP(P1916,[1]Plan1!$B$2:$L$546,5,0)&amp;", "&amp;VLOOKUP(P1916,[1]Plan1!$B$2:$L$546,6,0)&amp;", "&amp;VLOOKUP(P1916,[1]Plan1!$B$2:$L$546,7,0)&amp;", "&amp;VLOOKUP(P1916,[1]Plan1!$B$2:$L$546,8,0)&amp;", "&amp;VLOOKUP(P1916,[1]Plan1!$B$2:$L$546,9,0)&amp;", CEP "&amp;VLOOKUP(P1916,[1]Plan1!$B$2:$L$546,10,0)&amp;", "&amp;VLOOKUP(P1916,[1]Plan1!$B$2:$L$546,11,0)</f>
        <v>R WERNER VON SIEMENS , 111, PREDIO 20 - TERREO , LAPA DE BAIXO , SAO PAULO , SP, CEP 05.069-900 , BR</v>
      </c>
      <c r="G1916" s="92" t="s">
        <v>2655</v>
      </c>
      <c r="H1916" s="92" t="s">
        <v>2335</v>
      </c>
      <c r="I1916" s="101">
        <v>167.55</v>
      </c>
      <c r="J1916" s="93"/>
      <c r="K1916" s="94">
        <v>42060</v>
      </c>
      <c r="L1916" s="39">
        <v>1329484</v>
      </c>
      <c r="P1916" s="78">
        <v>18294169000167</v>
      </c>
    </row>
    <row r="1917" spans="2:16" ht="13.5" customHeight="1" x14ac:dyDescent="0.2">
      <c r="B1917" s="100" t="s">
        <v>30</v>
      </c>
      <c r="C1917" s="92" t="s">
        <v>382</v>
      </c>
      <c r="D1917" s="78">
        <v>11573100000123</v>
      </c>
      <c r="E1917" s="92" t="str">
        <f t="shared" si="30"/>
        <v>11.573.100/0001-23</v>
      </c>
      <c r="F1917" s="99" t="str">
        <f>VLOOKUP(P1917,[1]Plan1!$B$2:$L$546,4,0)&amp;", "&amp;VLOOKUP(P1917,[1]Plan1!$B$2:$L$546,5,0)&amp;", "&amp;VLOOKUP(P1917,[1]Plan1!$B$2:$L$546,6,0)&amp;", "&amp;VLOOKUP(P1917,[1]Plan1!$B$2:$L$546,7,0)&amp;", "&amp;VLOOKUP(P1917,[1]Plan1!$B$2:$L$546,8,0)&amp;", "&amp;VLOOKUP(P1917,[1]Plan1!$B$2:$L$546,9,0)&amp;", CEP "&amp;VLOOKUP(P1917,[1]Plan1!$B$2:$L$546,10,0)&amp;", "&amp;VLOOKUP(P1917,[1]Plan1!$B$2:$L$546,11,0)</f>
        <v>AV BORGES DE MEDEIROS , 2500 , CONJ 1212 , PRAIA DE BELAS, PORTO ALEGRE , RS, CEP 90.110-150 , BR</v>
      </c>
      <c r="G1917" s="92" t="s">
        <v>2655</v>
      </c>
      <c r="H1917" s="92" t="s">
        <v>2336</v>
      </c>
      <c r="I1917" s="101">
        <v>2359.37</v>
      </c>
      <c r="J1917" s="93"/>
      <c r="K1917" s="94">
        <v>42019</v>
      </c>
      <c r="L1917" s="39">
        <v>1254713</v>
      </c>
      <c r="P1917" s="78">
        <v>11573100000123</v>
      </c>
    </row>
    <row r="1918" spans="2:16" ht="13.5" customHeight="1" x14ac:dyDescent="0.2">
      <c r="B1918" s="100" t="s">
        <v>30</v>
      </c>
      <c r="C1918" s="92" t="s">
        <v>383</v>
      </c>
      <c r="D1918" s="78">
        <v>11045012000159</v>
      </c>
      <c r="E1918" s="92" t="str">
        <f t="shared" si="30"/>
        <v>11.045.012/0001-59</v>
      </c>
      <c r="F1918" s="99" t="str">
        <f>VLOOKUP(P1918,[1]Plan1!$B$2:$L$546,4,0)&amp;", "&amp;VLOOKUP(P1918,[1]Plan1!$B$2:$L$546,5,0)&amp;", "&amp;VLOOKUP(P1918,[1]Plan1!$B$2:$L$546,6,0)&amp;", "&amp;VLOOKUP(P1918,[1]Plan1!$B$2:$L$546,7,0)&amp;", "&amp;VLOOKUP(P1918,[1]Plan1!$B$2:$L$546,8,0)&amp;", "&amp;VLOOKUP(P1918,[1]Plan1!$B$2:$L$546,9,0)&amp;", CEP "&amp;VLOOKUP(P1918,[1]Plan1!$B$2:$L$546,10,0)&amp;", "&amp;VLOOKUP(P1918,[1]Plan1!$B$2:$L$546,11,0)</f>
        <v>R PLINIO KROEFF , 2070, , RUBEM BERTA , PORTO ALEGRE , RS, CEP 91.150-170 , BR</v>
      </c>
      <c r="G1918" s="92" t="s">
        <v>2655</v>
      </c>
      <c r="H1918" s="92" t="s">
        <v>2337</v>
      </c>
      <c r="I1918" s="101">
        <v>2250</v>
      </c>
      <c r="J1918" s="93"/>
      <c r="K1918" s="94">
        <v>41493</v>
      </c>
      <c r="L1918" s="39">
        <v>1144496</v>
      </c>
      <c r="P1918" s="78">
        <v>11045012000159</v>
      </c>
    </row>
    <row r="1919" spans="2:16" ht="13.5" customHeight="1" x14ac:dyDescent="0.2">
      <c r="B1919" s="100" t="s">
        <v>30</v>
      </c>
      <c r="C1919" s="92" t="s">
        <v>383</v>
      </c>
      <c r="D1919" s="78">
        <v>11045012000159</v>
      </c>
      <c r="E1919" s="92" t="str">
        <f t="shared" si="30"/>
        <v>11.045.012/0001-59</v>
      </c>
      <c r="F1919" s="99" t="str">
        <f>VLOOKUP(P1919,[1]Plan1!$B$2:$L$546,4,0)&amp;", "&amp;VLOOKUP(P1919,[1]Plan1!$B$2:$L$546,5,0)&amp;", "&amp;VLOOKUP(P1919,[1]Plan1!$B$2:$L$546,6,0)&amp;", "&amp;VLOOKUP(P1919,[1]Plan1!$B$2:$L$546,7,0)&amp;", "&amp;VLOOKUP(P1919,[1]Plan1!$B$2:$L$546,8,0)&amp;", "&amp;VLOOKUP(P1919,[1]Plan1!$B$2:$L$546,9,0)&amp;", CEP "&amp;VLOOKUP(P1919,[1]Plan1!$B$2:$L$546,10,0)&amp;", "&amp;VLOOKUP(P1919,[1]Plan1!$B$2:$L$546,11,0)</f>
        <v>R PLINIO KROEFF , 2070, , RUBEM BERTA , PORTO ALEGRE , RS, CEP 91.150-170 , BR</v>
      </c>
      <c r="G1919" s="92" t="s">
        <v>2655</v>
      </c>
      <c r="H1919" s="92" t="s">
        <v>2338</v>
      </c>
      <c r="I1919" s="101">
        <v>30000</v>
      </c>
      <c r="J1919" s="93"/>
      <c r="K1919" s="94">
        <v>41591</v>
      </c>
      <c r="L1919" s="39">
        <v>1167464</v>
      </c>
      <c r="P1919" s="78">
        <v>11045012000159</v>
      </c>
    </row>
    <row r="1920" spans="2:16" ht="13.5" customHeight="1" x14ac:dyDescent="0.2">
      <c r="B1920" s="100" t="s">
        <v>30</v>
      </c>
      <c r="C1920" s="92" t="s">
        <v>384</v>
      </c>
      <c r="D1920" s="78">
        <v>8033253000254</v>
      </c>
      <c r="E1920" s="92" t="str">
        <f t="shared" si="30"/>
        <v>08.033.253/0002-54</v>
      </c>
      <c r="F1920" s="99" t="e">
        <f>VLOOKUP(P1920,[1]Plan1!$B$2:$L$546,4,0)&amp;", "&amp;VLOOKUP(P1920,[1]Plan1!$B$2:$L$546,5,0)&amp;", "&amp;VLOOKUP(P1920,[1]Plan1!$B$2:$L$546,6,0)&amp;", "&amp;VLOOKUP(P1920,[1]Plan1!$B$2:$L$546,7,0)&amp;", "&amp;VLOOKUP(P1920,[1]Plan1!$B$2:$L$546,8,0)&amp;", "&amp;VLOOKUP(P1920,[1]Plan1!$B$2:$L$546,9,0)&amp;", CEP "&amp;VLOOKUP(P1920,[1]Plan1!$B$2:$L$546,10,0)&amp;", "&amp;VLOOKUP(P1920,[1]Plan1!$B$2:$L$546,11,0)</f>
        <v>#N/A</v>
      </c>
      <c r="G1920" s="92" t="s">
        <v>2655</v>
      </c>
      <c r="H1920" s="92" t="s">
        <v>2339</v>
      </c>
      <c r="I1920" s="101">
        <v>133.75</v>
      </c>
      <c r="J1920" s="93"/>
      <c r="K1920" s="94">
        <v>42128</v>
      </c>
      <c r="L1920" s="39">
        <v>1356985</v>
      </c>
      <c r="P1920" s="78">
        <v>8033253000254</v>
      </c>
    </row>
    <row r="1921" spans="2:16" ht="13.5" customHeight="1" x14ac:dyDescent="0.2">
      <c r="B1921" s="100" t="s">
        <v>30</v>
      </c>
      <c r="C1921" s="92" t="s">
        <v>385</v>
      </c>
      <c r="D1921" s="78">
        <v>10271270000190</v>
      </c>
      <c r="E1921" s="92" t="str">
        <f t="shared" si="30"/>
        <v>10.271.270/0001-90</v>
      </c>
      <c r="F1921" s="99" t="str">
        <f>VLOOKUP(P1921,[1]Plan1!$B$2:$L$546,4,0)&amp;", "&amp;VLOOKUP(P1921,[1]Plan1!$B$2:$L$546,5,0)&amp;", "&amp;VLOOKUP(P1921,[1]Plan1!$B$2:$L$546,6,0)&amp;", "&amp;VLOOKUP(P1921,[1]Plan1!$B$2:$L$546,7,0)&amp;", "&amp;VLOOKUP(P1921,[1]Plan1!$B$2:$L$546,8,0)&amp;", "&amp;VLOOKUP(P1921,[1]Plan1!$B$2:$L$546,9,0)&amp;", CEP "&amp;VLOOKUP(P1921,[1]Plan1!$B$2:$L$546,10,0)&amp;", "&amp;VLOOKUP(P1921,[1]Plan1!$B$2:$L$546,11,0)</f>
        <v>AV VICTOR BARRETO , 3056, SALA 310, CENTRO , CANOAS , RS, CEP 92.010-000 , br</v>
      </c>
      <c r="G1921" s="92" t="s">
        <v>2655</v>
      </c>
      <c r="H1921" s="92" t="s">
        <v>2340</v>
      </c>
      <c r="I1921" s="101">
        <v>4875</v>
      </c>
      <c r="J1921" s="93"/>
      <c r="K1921" s="94">
        <v>42094</v>
      </c>
      <c r="L1921" s="39">
        <v>1350194</v>
      </c>
      <c r="P1921" s="78">
        <v>10271270000190</v>
      </c>
    </row>
    <row r="1922" spans="2:16" ht="13.5" customHeight="1" x14ac:dyDescent="0.2">
      <c r="B1922" s="100" t="s">
        <v>30</v>
      </c>
      <c r="C1922" s="92" t="s">
        <v>386</v>
      </c>
      <c r="D1922" s="78">
        <v>33041062000109</v>
      </c>
      <c r="E1922" s="92" t="str">
        <f t="shared" si="30"/>
        <v>33.041.062/0001-09</v>
      </c>
      <c r="F1922" s="99" t="str">
        <f>VLOOKUP(P1922,[1]Plan1!$B$2:$L$546,4,0)&amp;", "&amp;VLOOKUP(P1922,[1]Plan1!$B$2:$L$546,5,0)&amp;", "&amp;VLOOKUP(P1922,[1]Plan1!$B$2:$L$546,6,0)&amp;", "&amp;VLOOKUP(P1922,[1]Plan1!$B$2:$L$546,7,0)&amp;", "&amp;VLOOKUP(P1922,[1]Plan1!$B$2:$L$546,8,0)&amp;", "&amp;VLOOKUP(P1922,[1]Plan1!$B$2:$L$546,9,0)&amp;", CEP "&amp;VLOOKUP(P1922,[1]Plan1!$B$2:$L$546,10,0)&amp;", "&amp;VLOOKUP(P1922,[1]Plan1!$B$2:$L$546,11,0)</f>
        <v>R BEATRIZ LARRAGOITI LUCAS, 121, , CIDADE NOVA , RIO DE JANEIRO , RJ, CEP 20.211-903, BR</v>
      </c>
      <c r="G1922" s="92" t="s">
        <v>2655</v>
      </c>
      <c r="H1922" s="92" t="s">
        <v>2341</v>
      </c>
      <c r="I1922" s="101">
        <v>229.21</v>
      </c>
      <c r="J1922" s="93"/>
      <c r="K1922" s="94">
        <v>41528</v>
      </c>
      <c r="L1922" s="39">
        <v>1160019</v>
      </c>
      <c r="P1922" s="78">
        <v>33041062000109</v>
      </c>
    </row>
    <row r="1923" spans="2:16" ht="13.5" customHeight="1" x14ac:dyDescent="0.2">
      <c r="B1923" s="100" t="s">
        <v>30</v>
      </c>
      <c r="C1923" s="92" t="s">
        <v>387</v>
      </c>
      <c r="D1923" s="78">
        <v>2639055000171</v>
      </c>
      <c r="E1923" s="92" t="str">
        <f t="shared" si="30"/>
        <v>02.639.055/0001-71</v>
      </c>
      <c r="F1923" s="99" t="str">
        <f>VLOOKUP(P1923,[1]Plan1!$B$2:$L$546,4,0)&amp;", "&amp;VLOOKUP(P1923,[1]Plan1!$B$2:$L$546,5,0)&amp;", "&amp;VLOOKUP(P1923,[1]Plan1!$B$2:$L$546,6,0)&amp;", "&amp;VLOOKUP(P1923,[1]Plan1!$B$2:$L$546,7,0)&amp;", "&amp;VLOOKUP(P1923,[1]Plan1!$B$2:$L$546,8,0)&amp;", "&amp;VLOOKUP(P1923,[1]Plan1!$B$2:$L$546,9,0)&amp;", CEP "&amp;VLOOKUP(P1923,[1]Plan1!$B$2:$L$546,10,0)&amp;", "&amp;VLOOKUP(P1923,[1]Plan1!$B$2:$L$546,11,0)</f>
        <v>R GEN. BENTO MARTINS , 24 , CONJ. 803,804,903,904, CENTRO , PORTO ALEGRE , RS, CEP 90.010-080 , BR</v>
      </c>
      <c r="G1923" s="92" t="s">
        <v>2655</v>
      </c>
      <c r="H1923" s="92" t="s">
        <v>2342</v>
      </c>
      <c r="I1923" s="101">
        <v>446.67</v>
      </c>
      <c r="J1923" s="93"/>
      <c r="K1923" s="94">
        <v>42067</v>
      </c>
      <c r="L1923" s="39">
        <v>1340806</v>
      </c>
      <c r="P1923" s="78">
        <v>2639055000171</v>
      </c>
    </row>
    <row r="1924" spans="2:16" ht="13.5" customHeight="1" x14ac:dyDescent="0.2">
      <c r="B1924" s="100" t="s">
        <v>30</v>
      </c>
      <c r="C1924" s="92" t="s">
        <v>387</v>
      </c>
      <c r="D1924" s="78">
        <v>2639055000171</v>
      </c>
      <c r="E1924" s="92" t="str">
        <f t="shared" si="30"/>
        <v>02.639.055/0001-71</v>
      </c>
      <c r="F1924" s="99" t="str">
        <f>VLOOKUP(P1924,[1]Plan1!$B$2:$L$546,4,0)&amp;", "&amp;VLOOKUP(P1924,[1]Plan1!$B$2:$L$546,5,0)&amp;", "&amp;VLOOKUP(P1924,[1]Plan1!$B$2:$L$546,6,0)&amp;", "&amp;VLOOKUP(P1924,[1]Plan1!$B$2:$L$546,7,0)&amp;", "&amp;VLOOKUP(P1924,[1]Plan1!$B$2:$L$546,8,0)&amp;", "&amp;VLOOKUP(P1924,[1]Plan1!$B$2:$L$546,9,0)&amp;", CEP "&amp;VLOOKUP(P1924,[1]Plan1!$B$2:$L$546,10,0)&amp;", "&amp;VLOOKUP(P1924,[1]Plan1!$B$2:$L$546,11,0)</f>
        <v>R GEN. BENTO MARTINS , 24 , CONJ. 803,804,903,904, CENTRO , PORTO ALEGRE , RS, CEP 90.010-080 , BR</v>
      </c>
      <c r="G1924" s="92" t="s">
        <v>2655</v>
      </c>
      <c r="H1924" s="92" t="s">
        <v>2343</v>
      </c>
      <c r="I1924" s="101">
        <v>1020.03</v>
      </c>
      <c r="J1924" s="93"/>
      <c r="K1924" s="94">
        <v>42067</v>
      </c>
      <c r="L1924" s="39">
        <v>1343210</v>
      </c>
      <c r="P1924" s="78">
        <v>2639055000171</v>
      </c>
    </row>
    <row r="1925" spans="2:16" ht="13.5" customHeight="1" x14ac:dyDescent="0.2">
      <c r="B1925" s="100" t="s">
        <v>30</v>
      </c>
      <c r="C1925" s="92" t="s">
        <v>387</v>
      </c>
      <c r="D1925" s="78">
        <v>2639055000171</v>
      </c>
      <c r="E1925" s="92" t="str">
        <f t="shared" si="30"/>
        <v>02.639.055/0001-71</v>
      </c>
      <c r="F1925" s="99" t="str">
        <f>VLOOKUP(P1925,[1]Plan1!$B$2:$L$546,4,0)&amp;", "&amp;VLOOKUP(P1925,[1]Plan1!$B$2:$L$546,5,0)&amp;", "&amp;VLOOKUP(P1925,[1]Plan1!$B$2:$L$546,6,0)&amp;", "&amp;VLOOKUP(P1925,[1]Plan1!$B$2:$L$546,7,0)&amp;", "&amp;VLOOKUP(P1925,[1]Plan1!$B$2:$L$546,8,0)&amp;", "&amp;VLOOKUP(P1925,[1]Plan1!$B$2:$L$546,9,0)&amp;", CEP "&amp;VLOOKUP(P1925,[1]Plan1!$B$2:$L$546,10,0)&amp;", "&amp;VLOOKUP(P1925,[1]Plan1!$B$2:$L$546,11,0)</f>
        <v>R GEN. BENTO MARTINS , 24 , CONJ. 803,804,903,904, CENTRO , PORTO ALEGRE , RS, CEP 90.010-080 , BR</v>
      </c>
      <c r="G1925" s="92" t="s">
        <v>2655</v>
      </c>
      <c r="H1925" s="92" t="s">
        <v>2344</v>
      </c>
      <c r="I1925" s="101">
        <v>446.67</v>
      </c>
      <c r="J1925" s="93"/>
      <c r="K1925" s="94">
        <v>42128</v>
      </c>
      <c r="L1925" s="39">
        <v>1352140</v>
      </c>
      <c r="P1925" s="78">
        <v>2639055000171</v>
      </c>
    </row>
    <row r="1926" spans="2:16" ht="13.5" customHeight="1" x14ac:dyDescent="0.2">
      <c r="B1926" s="100" t="s">
        <v>30</v>
      </c>
      <c r="C1926" s="92" t="s">
        <v>387</v>
      </c>
      <c r="D1926" s="78">
        <v>2639055000171</v>
      </c>
      <c r="E1926" s="92" t="str">
        <f t="shared" si="30"/>
        <v>02.639.055/0001-71</v>
      </c>
      <c r="F1926" s="99" t="str">
        <f>VLOOKUP(P1926,[1]Plan1!$B$2:$L$546,4,0)&amp;", "&amp;VLOOKUP(P1926,[1]Plan1!$B$2:$L$546,5,0)&amp;", "&amp;VLOOKUP(P1926,[1]Plan1!$B$2:$L$546,6,0)&amp;", "&amp;VLOOKUP(P1926,[1]Plan1!$B$2:$L$546,7,0)&amp;", "&amp;VLOOKUP(P1926,[1]Plan1!$B$2:$L$546,8,0)&amp;", "&amp;VLOOKUP(P1926,[1]Plan1!$B$2:$L$546,9,0)&amp;", CEP "&amp;VLOOKUP(P1926,[1]Plan1!$B$2:$L$546,10,0)&amp;", "&amp;VLOOKUP(P1926,[1]Plan1!$B$2:$L$546,11,0)</f>
        <v>R GEN. BENTO MARTINS , 24 , CONJ. 803,804,903,904, CENTRO , PORTO ALEGRE , RS, CEP 90.010-080 , BR</v>
      </c>
      <c r="G1926" s="92" t="s">
        <v>2655</v>
      </c>
      <c r="H1926" s="92" t="s">
        <v>2345</v>
      </c>
      <c r="I1926" s="101">
        <v>1042.23</v>
      </c>
      <c r="J1926" s="93"/>
      <c r="K1926" s="94">
        <v>42128</v>
      </c>
      <c r="L1926" s="39">
        <v>1352139</v>
      </c>
      <c r="P1926" s="78">
        <v>2639055000171</v>
      </c>
    </row>
    <row r="1927" spans="2:16" ht="13.5" customHeight="1" x14ac:dyDescent="0.2">
      <c r="B1927" s="100" t="s">
        <v>30</v>
      </c>
      <c r="C1927" s="92" t="s">
        <v>34</v>
      </c>
      <c r="D1927" s="78">
        <v>11181400000167</v>
      </c>
      <c r="E1927" s="92" t="str">
        <f t="shared" si="30"/>
        <v>11.181.400/0001-67</v>
      </c>
      <c r="F1927" s="99" t="str">
        <f>VLOOKUP(P1927,[1]Plan1!$B$2:$L$546,4,0)&amp;", "&amp;VLOOKUP(P1927,[1]Plan1!$B$2:$L$546,5,0)&amp;", "&amp;VLOOKUP(P1927,[1]Plan1!$B$2:$L$546,6,0)&amp;", "&amp;VLOOKUP(P1927,[1]Plan1!$B$2:$L$546,7,0)&amp;", "&amp;VLOOKUP(P1927,[1]Plan1!$B$2:$L$546,8,0)&amp;", "&amp;VLOOKUP(P1927,[1]Plan1!$B$2:$L$546,9,0)&amp;", CEP "&amp;VLOOKUP(P1927,[1]Plan1!$B$2:$L$546,10,0)&amp;", "&amp;VLOOKUP(P1927,[1]Plan1!$B$2:$L$546,11,0)</f>
        <v>R MARECHAL DEODORO , 869, EDIF CENTER TOWER SALA 101 , CENTRO , CURITIBA , PR, CEP 80.060-010 , BR</v>
      </c>
      <c r="G1927" s="92" t="s">
        <v>2655</v>
      </c>
      <c r="H1927" s="92" t="s">
        <v>2346</v>
      </c>
      <c r="I1927" s="101">
        <v>735.41</v>
      </c>
      <c r="J1927" s="93"/>
      <c r="K1927" s="94">
        <v>42069</v>
      </c>
      <c r="L1927" s="39">
        <v>1350091</v>
      </c>
      <c r="P1927" s="78">
        <v>11181400000167</v>
      </c>
    </row>
    <row r="1928" spans="2:16" ht="13.5" customHeight="1" x14ac:dyDescent="0.2">
      <c r="B1928" s="100" t="s">
        <v>30</v>
      </c>
      <c r="C1928" s="92" t="s">
        <v>34</v>
      </c>
      <c r="D1928" s="78">
        <v>11181400000167</v>
      </c>
      <c r="E1928" s="92" t="str">
        <f t="shared" si="30"/>
        <v>11.181.400/0001-67</v>
      </c>
      <c r="F1928" s="99" t="str">
        <f>VLOOKUP(P1928,[1]Plan1!$B$2:$L$546,4,0)&amp;", "&amp;VLOOKUP(P1928,[1]Plan1!$B$2:$L$546,5,0)&amp;", "&amp;VLOOKUP(P1928,[1]Plan1!$B$2:$L$546,6,0)&amp;", "&amp;VLOOKUP(P1928,[1]Plan1!$B$2:$L$546,7,0)&amp;", "&amp;VLOOKUP(P1928,[1]Plan1!$B$2:$L$546,8,0)&amp;", "&amp;VLOOKUP(P1928,[1]Plan1!$B$2:$L$546,9,0)&amp;", CEP "&amp;VLOOKUP(P1928,[1]Plan1!$B$2:$L$546,10,0)&amp;", "&amp;VLOOKUP(P1928,[1]Plan1!$B$2:$L$546,11,0)</f>
        <v>R MARECHAL DEODORO , 869, EDIF CENTER TOWER SALA 101 , CENTRO , CURITIBA , PR, CEP 80.060-010 , BR</v>
      </c>
      <c r="G1928" s="92" t="s">
        <v>2655</v>
      </c>
      <c r="H1928" s="92" t="s">
        <v>2347</v>
      </c>
      <c r="I1928" s="101">
        <v>31424.61</v>
      </c>
      <c r="J1928" s="93"/>
      <c r="K1928" s="94">
        <v>42083</v>
      </c>
      <c r="L1928" s="39">
        <v>1343269</v>
      </c>
      <c r="P1928" s="78">
        <v>11181400000167</v>
      </c>
    </row>
    <row r="1929" spans="2:16" ht="13.5" customHeight="1" x14ac:dyDescent="0.2">
      <c r="B1929" s="100" t="s">
        <v>30</v>
      </c>
      <c r="C1929" s="92" t="s">
        <v>34</v>
      </c>
      <c r="D1929" s="78">
        <v>11181400000167</v>
      </c>
      <c r="E1929" s="92" t="str">
        <f t="shared" si="30"/>
        <v>11.181.400/0001-67</v>
      </c>
      <c r="F1929" s="99" t="str">
        <f>VLOOKUP(P1929,[1]Plan1!$B$2:$L$546,4,0)&amp;", "&amp;VLOOKUP(P1929,[1]Plan1!$B$2:$L$546,5,0)&amp;", "&amp;VLOOKUP(P1929,[1]Plan1!$B$2:$L$546,6,0)&amp;", "&amp;VLOOKUP(P1929,[1]Plan1!$B$2:$L$546,7,0)&amp;", "&amp;VLOOKUP(P1929,[1]Plan1!$B$2:$L$546,8,0)&amp;", "&amp;VLOOKUP(P1929,[1]Plan1!$B$2:$L$546,9,0)&amp;", CEP "&amp;VLOOKUP(P1929,[1]Plan1!$B$2:$L$546,10,0)&amp;", "&amp;VLOOKUP(P1929,[1]Plan1!$B$2:$L$546,11,0)</f>
        <v>R MARECHAL DEODORO , 869, EDIF CENTER TOWER SALA 101 , CENTRO , CURITIBA , PR, CEP 80.060-010 , BR</v>
      </c>
      <c r="G1929" s="92" t="s">
        <v>2655</v>
      </c>
      <c r="H1929" s="92" t="s">
        <v>2348</v>
      </c>
      <c r="I1929" s="101">
        <v>150000</v>
      </c>
      <c r="J1929" s="93"/>
      <c r="K1929" s="94">
        <v>42086</v>
      </c>
      <c r="L1929" s="39">
        <v>1344085</v>
      </c>
      <c r="P1929" s="78">
        <v>11181400000167</v>
      </c>
    </row>
    <row r="1930" spans="2:16" ht="13.5" customHeight="1" x14ac:dyDescent="0.2">
      <c r="B1930" s="100" t="s">
        <v>30</v>
      </c>
      <c r="C1930" s="92" t="s">
        <v>34</v>
      </c>
      <c r="D1930" s="78">
        <v>11181400000167</v>
      </c>
      <c r="E1930" s="92" t="str">
        <f t="shared" si="30"/>
        <v>11.181.400/0001-67</v>
      </c>
      <c r="F1930" s="99" t="str">
        <f>VLOOKUP(P1930,[1]Plan1!$B$2:$L$546,4,0)&amp;", "&amp;VLOOKUP(P1930,[1]Plan1!$B$2:$L$546,5,0)&amp;", "&amp;VLOOKUP(P1930,[1]Plan1!$B$2:$L$546,6,0)&amp;", "&amp;VLOOKUP(P1930,[1]Plan1!$B$2:$L$546,7,0)&amp;", "&amp;VLOOKUP(P1930,[1]Plan1!$B$2:$L$546,8,0)&amp;", "&amp;VLOOKUP(P1930,[1]Plan1!$B$2:$L$546,9,0)&amp;", CEP "&amp;VLOOKUP(P1930,[1]Plan1!$B$2:$L$546,10,0)&amp;", "&amp;VLOOKUP(P1930,[1]Plan1!$B$2:$L$546,11,0)</f>
        <v>R MARECHAL DEODORO , 869, EDIF CENTER TOWER SALA 101 , CENTRO , CURITIBA , PR, CEP 80.060-010 , BR</v>
      </c>
      <c r="G1930" s="92" t="s">
        <v>2655</v>
      </c>
      <c r="H1930" s="92" t="s">
        <v>2349</v>
      </c>
      <c r="I1930" s="101">
        <v>8763.65</v>
      </c>
      <c r="J1930" s="93"/>
      <c r="K1930" s="94">
        <v>42083</v>
      </c>
      <c r="L1930" s="39">
        <v>1348418</v>
      </c>
      <c r="P1930" s="78">
        <v>11181400000167</v>
      </c>
    </row>
    <row r="1931" spans="2:16" ht="13.5" customHeight="1" x14ac:dyDescent="0.2">
      <c r="B1931" s="100" t="s">
        <v>30</v>
      </c>
      <c r="C1931" s="92" t="s">
        <v>388</v>
      </c>
      <c r="D1931" s="78">
        <v>7861312000210</v>
      </c>
      <c r="E1931" s="92" t="str">
        <f t="shared" si="30"/>
        <v>07.861.312/0002-10</v>
      </c>
      <c r="F1931" s="99" t="str">
        <f>VLOOKUP(P1931,[1]Plan1!$B$2:$L$546,4,0)&amp;", "&amp;VLOOKUP(P1931,[1]Plan1!$B$2:$L$546,5,0)&amp;", "&amp;VLOOKUP(P1931,[1]Plan1!$B$2:$L$546,6,0)&amp;", "&amp;VLOOKUP(P1931,[1]Plan1!$B$2:$L$546,7,0)&amp;", "&amp;VLOOKUP(P1931,[1]Plan1!$B$2:$L$546,8,0)&amp;", "&amp;VLOOKUP(P1931,[1]Plan1!$B$2:$L$546,9,0)&amp;", CEP "&amp;VLOOKUP(P1931,[1]Plan1!$B$2:$L$546,10,0)&amp;", "&amp;VLOOKUP(P1931,[1]Plan1!$B$2:$L$546,11,0)</f>
        <v>AV DOUTOR ULYSSES GUIMARAES , 3893 , , VILA NOGUEIRA , DIADEMA , SP, CEP 09.990-080 , BR</v>
      </c>
      <c r="G1931" s="92" t="s">
        <v>2655</v>
      </c>
      <c r="H1931" s="92" t="s">
        <v>2350</v>
      </c>
      <c r="I1931" s="101">
        <v>171.5</v>
      </c>
      <c r="J1931" s="93"/>
      <c r="K1931" s="94">
        <v>42014</v>
      </c>
      <c r="L1931" s="39">
        <v>1325033</v>
      </c>
      <c r="P1931" s="78">
        <v>7861312000210</v>
      </c>
    </row>
    <row r="1932" spans="2:16" ht="13.5" customHeight="1" x14ac:dyDescent="0.2">
      <c r="B1932" s="100" t="s">
        <v>30</v>
      </c>
      <c r="C1932" s="92" t="s">
        <v>389</v>
      </c>
      <c r="D1932" s="78">
        <v>3530239000161</v>
      </c>
      <c r="E1932" s="92" t="str">
        <f t="shared" si="30"/>
        <v>03.530.239/0001-61</v>
      </c>
      <c r="F1932" s="99" t="str">
        <f>VLOOKUP(P1932,[1]Plan1!$B$2:$L$546,4,0)&amp;", "&amp;VLOOKUP(P1932,[1]Plan1!$B$2:$L$546,5,0)&amp;", "&amp;VLOOKUP(P1932,[1]Plan1!$B$2:$L$546,6,0)&amp;", "&amp;VLOOKUP(P1932,[1]Plan1!$B$2:$L$546,7,0)&amp;", "&amp;VLOOKUP(P1932,[1]Plan1!$B$2:$L$546,8,0)&amp;", "&amp;VLOOKUP(P1932,[1]Plan1!$B$2:$L$546,9,0)&amp;", CEP "&amp;VLOOKUP(P1932,[1]Plan1!$B$2:$L$546,10,0)&amp;", "&amp;VLOOKUP(P1932,[1]Plan1!$B$2:$L$546,11,0)</f>
        <v>AV FREDERICO AUGUSTO RITTER , 810, , DISTRITO INDUSTRIALÇ, CACHOEIRINHA, RS, CEP 94930-000, BR</v>
      </c>
      <c r="G1932" s="92" t="s">
        <v>2655</v>
      </c>
      <c r="H1932" s="92" t="s">
        <v>2351</v>
      </c>
      <c r="I1932" s="101">
        <v>9.75</v>
      </c>
      <c r="J1932" s="93"/>
      <c r="K1932" s="94">
        <v>41585</v>
      </c>
      <c r="L1932" s="39">
        <v>1177572</v>
      </c>
      <c r="P1932" s="78">
        <v>3530239000161</v>
      </c>
    </row>
    <row r="1933" spans="2:16" ht="13.5" customHeight="1" x14ac:dyDescent="0.2">
      <c r="B1933" s="100" t="s">
        <v>30</v>
      </c>
      <c r="C1933" s="92" t="s">
        <v>389</v>
      </c>
      <c r="D1933" s="78">
        <v>3530239000161</v>
      </c>
      <c r="E1933" s="92" t="str">
        <f t="shared" si="30"/>
        <v>03.530.239/0001-61</v>
      </c>
      <c r="F1933" s="99" t="str">
        <f>VLOOKUP(P1933,[1]Plan1!$B$2:$L$546,4,0)&amp;", "&amp;VLOOKUP(P1933,[1]Plan1!$B$2:$L$546,5,0)&amp;", "&amp;VLOOKUP(P1933,[1]Plan1!$B$2:$L$546,6,0)&amp;", "&amp;VLOOKUP(P1933,[1]Plan1!$B$2:$L$546,7,0)&amp;", "&amp;VLOOKUP(P1933,[1]Plan1!$B$2:$L$546,8,0)&amp;", "&amp;VLOOKUP(P1933,[1]Plan1!$B$2:$L$546,9,0)&amp;", CEP "&amp;VLOOKUP(P1933,[1]Plan1!$B$2:$L$546,10,0)&amp;", "&amp;VLOOKUP(P1933,[1]Plan1!$B$2:$L$546,11,0)</f>
        <v>AV FREDERICO AUGUSTO RITTER , 810, , DISTRITO INDUSTRIALÇ, CACHOEIRINHA, RS, CEP 94930-000, BR</v>
      </c>
      <c r="G1933" s="92" t="s">
        <v>2655</v>
      </c>
      <c r="H1933" s="92" t="s">
        <v>2352</v>
      </c>
      <c r="I1933" s="101">
        <v>265.10000000000002</v>
      </c>
      <c r="J1933" s="93"/>
      <c r="K1933" s="94">
        <v>41934</v>
      </c>
      <c r="L1933" s="39">
        <v>1294530</v>
      </c>
      <c r="P1933" s="78">
        <v>3530239000161</v>
      </c>
    </row>
    <row r="1934" spans="2:16" ht="13.5" customHeight="1" x14ac:dyDescent="0.2">
      <c r="B1934" s="100" t="s">
        <v>30</v>
      </c>
      <c r="C1934" s="92" t="s">
        <v>390</v>
      </c>
      <c r="D1934" s="78">
        <v>54651716001150</v>
      </c>
      <c r="E1934" s="92" t="str">
        <f t="shared" si="30"/>
        <v>54.651.716/0011-50</v>
      </c>
      <c r="F1934" s="99" t="str">
        <f>VLOOKUP(P1934,[1]Plan1!$B$2:$L$546,4,0)&amp;", "&amp;VLOOKUP(P1934,[1]Plan1!$B$2:$L$546,5,0)&amp;", "&amp;VLOOKUP(P1934,[1]Plan1!$B$2:$L$546,6,0)&amp;", "&amp;VLOOKUP(P1934,[1]Plan1!$B$2:$L$546,7,0)&amp;", "&amp;VLOOKUP(P1934,[1]Plan1!$B$2:$L$546,8,0)&amp;", "&amp;VLOOKUP(P1934,[1]Plan1!$B$2:$L$546,9,0)&amp;", CEP "&amp;VLOOKUP(P1934,[1]Plan1!$B$2:$L$546,10,0)&amp;", "&amp;VLOOKUP(P1934,[1]Plan1!$B$2:$L$546,11,0)</f>
        <v>AV GUPE , 9697 , GALPAO01 E 02 , BARUERI , SITIO GUPE , SP, CEP 06.422-120 , BR</v>
      </c>
      <c r="G1934" s="92" t="s">
        <v>2655</v>
      </c>
      <c r="H1934" s="92" t="s">
        <v>2353</v>
      </c>
      <c r="I1934" s="101">
        <v>250.05</v>
      </c>
      <c r="J1934" s="93"/>
      <c r="K1934" s="94">
        <v>41815</v>
      </c>
      <c r="L1934" s="39">
        <v>1241199</v>
      </c>
      <c r="P1934" s="78">
        <v>54651716001150</v>
      </c>
    </row>
    <row r="1935" spans="2:16" ht="13.5" customHeight="1" x14ac:dyDescent="0.2">
      <c r="B1935" s="100" t="s">
        <v>30</v>
      </c>
      <c r="C1935" s="92" t="s">
        <v>391</v>
      </c>
      <c r="D1935" s="78">
        <v>314544000128</v>
      </c>
      <c r="E1935" s="92" t="str">
        <f t="shared" si="30"/>
        <v>00.314.544/0001-28</v>
      </c>
      <c r="F1935" s="99" t="str">
        <f>VLOOKUP(P1935,[1]Plan1!$B$2:$L$546,4,0)&amp;", "&amp;VLOOKUP(P1935,[1]Plan1!$B$2:$L$546,5,0)&amp;", "&amp;VLOOKUP(P1935,[1]Plan1!$B$2:$L$546,6,0)&amp;", "&amp;VLOOKUP(P1935,[1]Plan1!$B$2:$L$546,7,0)&amp;", "&amp;VLOOKUP(P1935,[1]Plan1!$B$2:$L$546,8,0)&amp;", "&amp;VLOOKUP(P1935,[1]Plan1!$B$2:$L$546,9,0)&amp;", CEP "&amp;VLOOKUP(P1935,[1]Plan1!$B$2:$L$546,10,0)&amp;", "&amp;VLOOKUP(P1935,[1]Plan1!$B$2:$L$546,11,0)</f>
        <v>R FORTE DOS FRANCESES , 455, , PARQUE SAO LOURENCO , SAO PAULO , SP, CEP 08.340-150, BR</v>
      </c>
      <c r="G1935" s="92" t="s">
        <v>2655</v>
      </c>
      <c r="H1935" s="92" t="s">
        <v>2354</v>
      </c>
      <c r="I1935" s="101">
        <v>759</v>
      </c>
      <c r="J1935" s="93"/>
      <c r="K1935" s="94">
        <v>41993</v>
      </c>
      <c r="L1935" s="39">
        <v>1326980</v>
      </c>
      <c r="P1935" s="78">
        <v>314544000128</v>
      </c>
    </row>
    <row r="1936" spans="2:16" ht="13.5" customHeight="1" x14ac:dyDescent="0.2">
      <c r="B1936" s="100" t="s">
        <v>30</v>
      </c>
      <c r="C1936" s="92" t="s">
        <v>392</v>
      </c>
      <c r="D1936" s="78">
        <v>91880633000197</v>
      </c>
      <c r="E1936" s="92" t="str">
        <f t="shared" si="30"/>
        <v>91.880.633/0001-97</v>
      </c>
      <c r="F1936" s="99" t="e">
        <f>VLOOKUP(P1936,[1]Plan1!$B$2:$L$546,4,0)&amp;", "&amp;VLOOKUP(P1936,[1]Plan1!$B$2:$L$546,5,0)&amp;", "&amp;VLOOKUP(P1936,[1]Plan1!$B$2:$L$546,6,0)&amp;", "&amp;VLOOKUP(P1936,[1]Plan1!$B$2:$L$546,7,0)&amp;", "&amp;VLOOKUP(P1936,[1]Plan1!$B$2:$L$546,8,0)&amp;", "&amp;VLOOKUP(P1936,[1]Plan1!$B$2:$L$546,9,0)&amp;", CEP "&amp;VLOOKUP(P1936,[1]Plan1!$B$2:$L$546,10,0)&amp;", "&amp;VLOOKUP(P1936,[1]Plan1!$B$2:$L$546,11,0)</f>
        <v>#N/A</v>
      </c>
      <c r="G1936" s="92" t="s">
        <v>2655</v>
      </c>
      <c r="H1936" s="92" t="s">
        <v>2355</v>
      </c>
      <c r="I1936" s="101">
        <v>24</v>
      </c>
      <c r="J1936" s="93"/>
      <c r="K1936" s="94">
        <v>42128</v>
      </c>
      <c r="L1936" s="39">
        <v>1356981</v>
      </c>
      <c r="P1936" s="78">
        <v>91880633000197</v>
      </c>
    </row>
    <row r="1937" spans="2:16" ht="13.5" customHeight="1" x14ac:dyDescent="0.2">
      <c r="B1937" s="100" t="s">
        <v>30</v>
      </c>
      <c r="C1937" s="92" t="s">
        <v>394</v>
      </c>
      <c r="D1937" s="78">
        <v>2558157000162</v>
      </c>
      <c r="E1937" s="92" t="str">
        <f t="shared" si="30"/>
        <v>02.558.157/0001-62</v>
      </c>
      <c r="F1937" s="99" t="str">
        <f>VLOOKUP(P1937,[1]Plan1!$B$2:$L$546,4,0)&amp;", "&amp;VLOOKUP(P1937,[1]Plan1!$B$2:$L$546,5,0)&amp;", "&amp;VLOOKUP(P1937,[1]Plan1!$B$2:$L$546,6,0)&amp;", "&amp;VLOOKUP(P1937,[1]Plan1!$B$2:$L$546,7,0)&amp;", "&amp;VLOOKUP(P1937,[1]Plan1!$B$2:$L$546,8,0)&amp;", "&amp;VLOOKUP(P1937,[1]Plan1!$B$2:$L$546,9,0)&amp;", CEP "&amp;VLOOKUP(P1937,[1]Plan1!$B$2:$L$546,10,0)&amp;", "&amp;VLOOKUP(P1937,[1]Plan1!$B$2:$L$546,11,0)</f>
        <v>, , , , , , CEP , BR</v>
      </c>
      <c r="G1937" s="92" t="s">
        <v>2655</v>
      </c>
      <c r="H1937" s="92" t="s">
        <v>2356</v>
      </c>
      <c r="I1937" s="101">
        <v>4748.76</v>
      </c>
      <c r="J1937" s="93"/>
      <c r="K1937" s="94">
        <v>41623</v>
      </c>
      <c r="L1937" s="39">
        <v>1188418</v>
      </c>
      <c r="P1937" s="78">
        <v>2558157000162</v>
      </c>
    </row>
    <row r="1938" spans="2:16" ht="13.5" customHeight="1" x14ac:dyDescent="0.2">
      <c r="B1938" s="100" t="s">
        <v>30</v>
      </c>
      <c r="C1938" s="92" t="s">
        <v>394</v>
      </c>
      <c r="D1938" s="78">
        <v>2558157000162</v>
      </c>
      <c r="E1938" s="92" t="str">
        <f t="shared" si="30"/>
        <v>02.558.157/0001-62</v>
      </c>
      <c r="F1938" s="99" t="str">
        <f>VLOOKUP(P1938,[1]Plan1!$B$2:$L$546,4,0)&amp;", "&amp;VLOOKUP(P1938,[1]Plan1!$B$2:$L$546,5,0)&amp;", "&amp;VLOOKUP(P1938,[1]Plan1!$B$2:$L$546,6,0)&amp;", "&amp;VLOOKUP(P1938,[1]Plan1!$B$2:$L$546,7,0)&amp;", "&amp;VLOOKUP(P1938,[1]Plan1!$B$2:$L$546,8,0)&amp;", "&amp;VLOOKUP(P1938,[1]Plan1!$B$2:$L$546,9,0)&amp;", CEP "&amp;VLOOKUP(P1938,[1]Plan1!$B$2:$L$546,10,0)&amp;", "&amp;VLOOKUP(P1938,[1]Plan1!$B$2:$L$546,11,0)</f>
        <v>, , , , , , CEP , BR</v>
      </c>
      <c r="G1938" s="92" t="s">
        <v>2655</v>
      </c>
      <c r="H1938" s="92" t="s">
        <v>2357</v>
      </c>
      <c r="I1938" s="101">
        <v>1563.86</v>
      </c>
      <c r="J1938" s="93"/>
      <c r="K1938" s="94">
        <v>42062</v>
      </c>
      <c r="L1938" s="39">
        <v>1332480</v>
      </c>
      <c r="P1938" s="78">
        <v>2558157000162</v>
      </c>
    </row>
    <row r="1939" spans="2:16" ht="13.5" customHeight="1" x14ac:dyDescent="0.2">
      <c r="B1939" s="100" t="s">
        <v>30</v>
      </c>
      <c r="C1939" s="92" t="s">
        <v>394</v>
      </c>
      <c r="D1939" s="78">
        <v>2558157000162</v>
      </c>
      <c r="E1939" s="92" t="str">
        <f t="shared" si="30"/>
        <v>02.558.157/0001-62</v>
      </c>
      <c r="F1939" s="99" t="str">
        <f>VLOOKUP(P1939,[1]Plan1!$B$2:$L$546,4,0)&amp;", "&amp;VLOOKUP(P1939,[1]Plan1!$B$2:$L$546,5,0)&amp;", "&amp;VLOOKUP(P1939,[1]Plan1!$B$2:$L$546,6,0)&amp;", "&amp;VLOOKUP(P1939,[1]Plan1!$B$2:$L$546,7,0)&amp;", "&amp;VLOOKUP(P1939,[1]Plan1!$B$2:$L$546,8,0)&amp;", "&amp;VLOOKUP(P1939,[1]Plan1!$B$2:$L$546,9,0)&amp;", CEP "&amp;VLOOKUP(P1939,[1]Plan1!$B$2:$L$546,10,0)&amp;", "&amp;VLOOKUP(P1939,[1]Plan1!$B$2:$L$546,11,0)</f>
        <v>, , , , , , CEP , BR</v>
      </c>
      <c r="G1939" s="92" t="s">
        <v>2655</v>
      </c>
      <c r="H1939" s="92" t="s">
        <v>2358</v>
      </c>
      <c r="I1939" s="101">
        <v>1290</v>
      </c>
      <c r="J1939" s="93"/>
      <c r="K1939" s="94">
        <v>42090</v>
      </c>
      <c r="L1939" s="39">
        <v>1324999</v>
      </c>
      <c r="P1939" s="78">
        <v>2558157000162</v>
      </c>
    </row>
    <row r="1940" spans="2:16" ht="13.5" customHeight="1" x14ac:dyDescent="0.2">
      <c r="B1940" s="100" t="s">
        <v>30</v>
      </c>
      <c r="C1940" s="92" t="s">
        <v>394</v>
      </c>
      <c r="D1940" s="78">
        <v>2558157000162</v>
      </c>
      <c r="E1940" s="92" t="str">
        <f t="shared" si="30"/>
        <v>02.558.157/0001-62</v>
      </c>
      <c r="F1940" s="99" t="str">
        <f>VLOOKUP(P1940,[1]Plan1!$B$2:$L$546,4,0)&amp;", "&amp;VLOOKUP(P1940,[1]Plan1!$B$2:$L$546,5,0)&amp;", "&amp;VLOOKUP(P1940,[1]Plan1!$B$2:$L$546,6,0)&amp;", "&amp;VLOOKUP(P1940,[1]Plan1!$B$2:$L$546,7,0)&amp;", "&amp;VLOOKUP(P1940,[1]Plan1!$B$2:$L$546,8,0)&amp;", "&amp;VLOOKUP(P1940,[1]Plan1!$B$2:$L$546,9,0)&amp;", CEP "&amp;VLOOKUP(P1940,[1]Plan1!$B$2:$L$546,10,0)&amp;", "&amp;VLOOKUP(P1940,[1]Plan1!$B$2:$L$546,11,0)</f>
        <v>, , , , , , CEP , BR</v>
      </c>
      <c r="G1940" s="92" t="s">
        <v>2655</v>
      </c>
      <c r="H1940" s="92" t="s">
        <v>2359</v>
      </c>
      <c r="I1940" s="101">
        <v>3435.66</v>
      </c>
      <c r="J1940" s="93"/>
      <c r="K1940" s="94">
        <v>42081</v>
      </c>
      <c r="L1940" s="39">
        <v>1324993</v>
      </c>
      <c r="P1940" s="78">
        <v>2558157000162</v>
      </c>
    </row>
    <row r="1941" spans="2:16" ht="13.5" customHeight="1" x14ac:dyDescent="0.2">
      <c r="B1941" s="100" t="s">
        <v>30</v>
      </c>
      <c r="C1941" s="92" t="s">
        <v>394</v>
      </c>
      <c r="D1941" s="78">
        <v>2558157000162</v>
      </c>
      <c r="E1941" s="92" t="str">
        <f t="shared" si="30"/>
        <v>02.558.157/0001-62</v>
      </c>
      <c r="F1941" s="99" t="str">
        <f>VLOOKUP(P1941,[1]Plan1!$B$2:$L$546,4,0)&amp;", "&amp;VLOOKUP(P1941,[1]Plan1!$B$2:$L$546,5,0)&amp;", "&amp;VLOOKUP(P1941,[1]Plan1!$B$2:$L$546,6,0)&amp;", "&amp;VLOOKUP(P1941,[1]Plan1!$B$2:$L$546,7,0)&amp;", "&amp;VLOOKUP(P1941,[1]Plan1!$B$2:$L$546,8,0)&amp;", "&amp;VLOOKUP(P1941,[1]Plan1!$B$2:$L$546,9,0)&amp;", CEP "&amp;VLOOKUP(P1941,[1]Plan1!$B$2:$L$546,10,0)&amp;", "&amp;VLOOKUP(P1941,[1]Plan1!$B$2:$L$546,11,0)</f>
        <v>, , , , , , CEP , BR</v>
      </c>
      <c r="G1941" s="92" t="s">
        <v>2655</v>
      </c>
      <c r="H1941" s="92" t="s">
        <v>2360</v>
      </c>
      <c r="I1941" s="101">
        <v>771.97</v>
      </c>
      <c r="J1941" s="93"/>
      <c r="K1941" s="94">
        <v>42097</v>
      </c>
      <c r="L1941" s="39">
        <v>1221439</v>
      </c>
      <c r="P1941" s="78">
        <v>2558157000162</v>
      </c>
    </row>
    <row r="1942" spans="2:16" ht="13.5" customHeight="1" x14ac:dyDescent="0.2">
      <c r="B1942" s="100" t="s">
        <v>30</v>
      </c>
      <c r="C1942" s="92" t="s">
        <v>394</v>
      </c>
      <c r="D1942" s="78">
        <v>2558157000162</v>
      </c>
      <c r="E1942" s="92" t="str">
        <f t="shared" si="30"/>
        <v>02.558.157/0001-62</v>
      </c>
      <c r="F1942" s="99" t="str">
        <f>VLOOKUP(P1942,[1]Plan1!$B$2:$L$546,4,0)&amp;", "&amp;VLOOKUP(P1942,[1]Plan1!$B$2:$L$546,5,0)&amp;", "&amp;VLOOKUP(P1942,[1]Plan1!$B$2:$L$546,6,0)&amp;", "&amp;VLOOKUP(P1942,[1]Plan1!$B$2:$L$546,7,0)&amp;", "&amp;VLOOKUP(P1942,[1]Plan1!$B$2:$L$546,8,0)&amp;", "&amp;VLOOKUP(P1942,[1]Plan1!$B$2:$L$546,9,0)&amp;", CEP "&amp;VLOOKUP(P1942,[1]Plan1!$B$2:$L$546,10,0)&amp;", "&amp;VLOOKUP(P1942,[1]Plan1!$B$2:$L$546,11,0)</f>
        <v>, , , , , , CEP , BR</v>
      </c>
      <c r="G1942" s="92" t="s">
        <v>2655</v>
      </c>
      <c r="H1942" s="92" t="s">
        <v>2361</v>
      </c>
      <c r="I1942" s="101">
        <v>3945.97</v>
      </c>
      <c r="J1942" s="93"/>
      <c r="K1942" s="94">
        <v>42097</v>
      </c>
      <c r="L1942" s="39">
        <v>1187167</v>
      </c>
      <c r="P1942" s="78">
        <v>2558157000162</v>
      </c>
    </row>
    <row r="1943" spans="2:16" ht="13.5" customHeight="1" x14ac:dyDescent="0.2">
      <c r="B1943" s="100" t="s">
        <v>30</v>
      </c>
      <c r="C1943" s="92" t="s">
        <v>394</v>
      </c>
      <c r="D1943" s="78">
        <v>2558157000162</v>
      </c>
      <c r="E1943" s="92" t="str">
        <f t="shared" si="30"/>
        <v>02.558.157/0001-62</v>
      </c>
      <c r="F1943" s="99" t="str">
        <f>VLOOKUP(P1943,[1]Plan1!$B$2:$L$546,4,0)&amp;", "&amp;VLOOKUP(P1943,[1]Plan1!$B$2:$L$546,5,0)&amp;", "&amp;VLOOKUP(P1943,[1]Plan1!$B$2:$L$546,6,0)&amp;", "&amp;VLOOKUP(P1943,[1]Plan1!$B$2:$L$546,7,0)&amp;", "&amp;VLOOKUP(P1943,[1]Plan1!$B$2:$L$546,8,0)&amp;", "&amp;VLOOKUP(P1943,[1]Plan1!$B$2:$L$546,9,0)&amp;", CEP "&amp;VLOOKUP(P1943,[1]Plan1!$B$2:$L$546,10,0)&amp;", "&amp;VLOOKUP(P1943,[1]Plan1!$B$2:$L$546,11,0)</f>
        <v>, , , , , , CEP , BR</v>
      </c>
      <c r="G1943" s="92" t="s">
        <v>2655</v>
      </c>
      <c r="H1943" s="92" t="s">
        <v>2362</v>
      </c>
      <c r="I1943" s="101">
        <v>552.67999999999995</v>
      </c>
      <c r="J1943" s="93"/>
      <c r="K1943" s="94">
        <v>42097</v>
      </c>
      <c r="L1943" s="39">
        <v>1169382</v>
      </c>
      <c r="P1943" s="78">
        <v>2558157000162</v>
      </c>
    </row>
    <row r="1944" spans="2:16" ht="13.5" customHeight="1" x14ac:dyDescent="0.2">
      <c r="B1944" s="100" t="s">
        <v>30</v>
      </c>
      <c r="C1944" s="92" t="s">
        <v>394</v>
      </c>
      <c r="D1944" s="78">
        <v>2558157000162</v>
      </c>
      <c r="E1944" s="92" t="str">
        <f t="shared" si="30"/>
        <v>02.558.157/0001-62</v>
      </c>
      <c r="F1944" s="99" t="str">
        <f>VLOOKUP(P1944,[1]Plan1!$B$2:$L$546,4,0)&amp;", "&amp;VLOOKUP(P1944,[1]Plan1!$B$2:$L$546,5,0)&amp;", "&amp;VLOOKUP(P1944,[1]Plan1!$B$2:$L$546,6,0)&amp;", "&amp;VLOOKUP(P1944,[1]Plan1!$B$2:$L$546,7,0)&amp;", "&amp;VLOOKUP(P1944,[1]Plan1!$B$2:$L$546,8,0)&amp;", "&amp;VLOOKUP(P1944,[1]Plan1!$B$2:$L$546,9,0)&amp;", CEP "&amp;VLOOKUP(P1944,[1]Plan1!$B$2:$L$546,10,0)&amp;", "&amp;VLOOKUP(P1944,[1]Plan1!$B$2:$L$546,11,0)</f>
        <v>, , , , , , CEP , BR</v>
      </c>
      <c r="G1944" s="92" t="s">
        <v>2655</v>
      </c>
      <c r="H1944" s="92" t="s">
        <v>2363</v>
      </c>
      <c r="I1944" s="101">
        <v>600.72</v>
      </c>
      <c r="J1944" s="93"/>
      <c r="K1944" s="94">
        <v>42097</v>
      </c>
      <c r="L1944" s="39">
        <v>1178048</v>
      </c>
      <c r="P1944" s="78">
        <v>2558157000162</v>
      </c>
    </row>
    <row r="1945" spans="2:16" ht="13.5" customHeight="1" x14ac:dyDescent="0.2">
      <c r="B1945" s="100" t="s">
        <v>30</v>
      </c>
      <c r="C1945" s="92" t="s">
        <v>394</v>
      </c>
      <c r="D1945" s="78">
        <v>2558157000162</v>
      </c>
      <c r="E1945" s="92" t="str">
        <f t="shared" si="30"/>
        <v>02.558.157/0001-62</v>
      </c>
      <c r="F1945" s="99" t="str">
        <f>VLOOKUP(P1945,[1]Plan1!$B$2:$L$546,4,0)&amp;", "&amp;VLOOKUP(P1945,[1]Plan1!$B$2:$L$546,5,0)&amp;", "&amp;VLOOKUP(P1945,[1]Plan1!$B$2:$L$546,6,0)&amp;", "&amp;VLOOKUP(P1945,[1]Plan1!$B$2:$L$546,7,0)&amp;", "&amp;VLOOKUP(P1945,[1]Plan1!$B$2:$L$546,8,0)&amp;", "&amp;VLOOKUP(P1945,[1]Plan1!$B$2:$L$546,9,0)&amp;", CEP "&amp;VLOOKUP(P1945,[1]Plan1!$B$2:$L$546,10,0)&amp;", "&amp;VLOOKUP(P1945,[1]Plan1!$B$2:$L$546,11,0)</f>
        <v>, , , , , , CEP , BR</v>
      </c>
      <c r="G1945" s="92" t="s">
        <v>2655</v>
      </c>
      <c r="H1945" s="92" t="s">
        <v>2364</v>
      </c>
      <c r="I1945" s="101">
        <v>157.94999999999999</v>
      </c>
      <c r="J1945" s="93"/>
      <c r="K1945" s="94">
        <v>42097</v>
      </c>
      <c r="L1945" s="39">
        <v>1178047</v>
      </c>
      <c r="P1945" s="78">
        <v>2558157000162</v>
      </c>
    </row>
    <row r="1946" spans="2:16" ht="13.5" customHeight="1" x14ac:dyDescent="0.2">
      <c r="B1946" s="100" t="s">
        <v>30</v>
      </c>
      <c r="C1946" s="92" t="s">
        <v>394</v>
      </c>
      <c r="D1946" s="78">
        <v>2558157000162</v>
      </c>
      <c r="E1946" s="92" t="str">
        <f t="shared" si="30"/>
        <v>02.558.157/0001-62</v>
      </c>
      <c r="F1946" s="99" t="str">
        <f>VLOOKUP(P1946,[1]Plan1!$B$2:$L$546,4,0)&amp;", "&amp;VLOOKUP(P1946,[1]Plan1!$B$2:$L$546,5,0)&amp;", "&amp;VLOOKUP(P1946,[1]Plan1!$B$2:$L$546,6,0)&amp;", "&amp;VLOOKUP(P1946,[1]Plan1!$B$2:$L$546,7,0)&amp;", "&amp;VLOOKUP(P1946,[1]Plan1!$B$2:$L$546,8,0)&amp;", "&amp;VLOOKUP(P1946,[1]Plan1!$B$2:$L$546,9,0)&amp;", CEP "&amp;VLOOKUP(P1946,[1]Plan1!$B$2:$L$546,10,0)&amp;", "&amp;VLOOKUP(P1946,[1]Plan1!$B$2:$L$546,11,0)</f>
        <v>, , , , , , CEP , BR</v>
      </c>
      <c r="G1946" s="92" t="s">
        <v>2655</v>
      </c>
      <c r="H1946" s="92" t="s">
        <v>2365</v>
      </c>
      <c r="I1946" s="101">
        <v>94.13</v>
      </c>
      <c r="J1946" s="93"/>
      <c r="K1946" s="94">
        <v>42097</v>
      </c>
      <c r="L1946" s="39">
        <v>1154751</v>
      </c>
      <c r="P1946" s="78">
        <v>2558157000162</v>
      </c>
    </row>
    <row r="1947" spans="2:16" ht="13.5" customHeight="1" x14ac:dyDescent="0.2">
      <c r="B1947" s="100" t="s">
        <v>30</v>
      </c>
      <c r="C1947" s="92" t="s">
        <v>394</v>
      </c>
      <c r="D1947" s="78">
        <v>2558157000162</v>
      </c>
      <c r="E1947" s="92" t="str">
        <f t="shared" si="30"/>
        <v>02.558.157/0001-62</v>
      </c>
      <c r="F1947" s="99" t="str">
        <f>VLOOKUP(P1947,[1]Plan1!$B$2:$L$546,4,0)&amp;", "&amp;VLOOKUP(P1947,[1]Plan1!$B$2:$L$546,5,0)&amp;", "&amp;VLOOKUP(P1947,[1]Plan1!$B$2:$L$546,6,0)&amp;", "&amp;VLOOKUP(P1947,[1]Plan1!$B$2:$L$546,7,0)&amp;", "&amp;VLOOKUP(P1947,[1]Plan1!$B$2:$L$546,8,0)&amp;", "&amp;VLOOKUP(P1947,[1]Plan1!$B$2:$L$546,9,0)&amp;", CEP "&amp;VLOOKUP(P1947,[1]Plan1!$B$2:$L$546,10,0)&amp;", "&amp;VLOOKUP(P1947,[1]Plan1!$B$2:$L$546,11,0)</f>
        <v>, , , , , , CEP , BR</v>
      </c>
      <c r="G1947" s="92" t="s">
        <v>2655</v>
      </c>
      <c r="H1947" s="92" t="s">
        <v>2360</v>
      </c>
      <c r="I1947" s="101">
        <v>942.97</v>
      </c>
      <c r="J1947" s="93"/>
      <c r="K1947" s="94">
        <v>42127</v>
      </c>
      <c r="L1947" s="39">
        <v>1221439</v>
      </c>
      <c r="P1947" s="78">
        <v>2558157000162</v>
      </c>
    </row>
    <row r="1948" spans="2:16" ht="13.5" customHeight="1" x14ac:dyDescent="0.2">
      <c r="B1948" s="100" t="s">
        <v>30</v>
      </c>
      <c r="C1948" s="92" t="s">
        <v>395</v>
      </c>
      <c r="D1948" s="78">
        <v>2558157056702</v>
      </c>
      <c r="E1948" s="92" t="str">
        <f t="shared" si="30"/>
        <v>02.558.157/0567-02</v>
      </c>
      <c r="F1948" s="99" t="str">
        <f>VLOOKUP(P1948,[1]Plan1!$B$2:$L$546,4,0)&amp;", "&amp;VLOOKUP(P1948,[1]Plan1!$B$2:$L$546,5,0)&amp;", "&amp;VLOOKUP(P1948,[1]Plan1!$B$2:$L$546,6,0)&amp;", "&amp;VLOOKUP(P1948,[1]Plan1!$B$2:$L$546,7,0)&amp;", "&amp;VLOOKUP(P1948,[1]Plan1!$B$2:$L$546,8,0)&amp;", "&amp;VLOOKUP(P1948,[1]Plan1!$B$2:$L$546,9,0)&amp;", CEP "&amp;VLOOKUP(P1948,[1]Plan1!$B$2:$L$546,10,0)&amp;", "&amp;VLOOKUP(P1948,[1]Plan1!$B$2:$L$546,11,0)</f>
        <v>, , , , , , CEP , BR</v>
      </c>
      <c r="G1948" s="92" t="s">
        <v>2655</v>
      </c>
      <c r="H1948" s="92" t="s">
        <v>2366</v>
      </c>
      <c r="I1948" s="101">
        <v>12648</v>
      </c>
      <c r="J1948" s="93"/>
      <c r="K1948" s="94">
        <v>41949</v>
      </c>
      <c r="L1948" s="39">
        <v>1293149</v>
      </c>
      <c r="P1948" s="78">
        <v>2558157056702</v>
      </c>
    </row>
    <row r="1949" spans="2:16" ht="13.5" customHeight="1" x14ac:dyDescent="0.2">
      <c r="B1949" s="100" t="s">
        <v>30</v>
      </c>
      <c r="C1949" s="92" t="s">
        <v>396</v>
      </c>
      <c r="D1949" s="78">
        <v>47866934000174</v>
      </c>
      <c r="E1949" s="92" t="str">
        <f t="shared" si="30"/>
        <v>47.866.934/0001-74</v>
      </c>
      <c r="F1949" s="99" t="str">
        <f>VLOOKUP(P1949,[1]Plan1!$B$2:$L$546,4,0)&amp;", "&amp;VLOOKUP(P1949,[1]Plan1!$B$2:$L$546,5,0)&amp;", "&amp;VLOOKUP(P1949,[1]Plan1!$B$2:$L$546,6,0)&amp;", "&amp;VLOOKUP(P1949,[1]Plan1!$B$2:$L$546,7,0)&amp;", "&amp;VLOOKUP(P1949,[1]Plan1!$B$2:$L$546,8,0)&amp;", "&amp;VLOOKUP(P1949,[1]Plan1!$B$2:$L$546,9,0)&amp;", CEP "&amp;VLOOKUP(P1949,[1]Plan1!$B$2:$L$546,10,0)&amp;", "&amp;VLOOKUP(P1949,[1]Plan1!$B$2:$L$546,11,0)</f>
        <v>AL TOCANTINS , 125, 20 A 23 ANDARES , ALPHAVILLE , BARUERI , SP, CEP 06.455-020 , BR</v>
      </c>
      <c r="G1949" s="92" t="s">
        <v>2655</v>
      </c>
      <c r="H1949" s="92" t="s">
        <v>2367</v>
      </c>
      <c r="I1949" s="101">
        <v>152.80000000000001</v>
      </c>
      <c r="J1949" s="93"/>
      <c r="K1949" s="94">
        <v>41491</v>
      </c>
      <c r="L1949" s="39">
        <v>1140944</v>
      </c>
      <c r="P1949" s="78">
        <v>47866934000174</v>
      </c>
    </row>
    <row r="1950" spans="2:16" ht="13.5" customHeight="1" x14ac:dyDescent="0.2">
      <c r="B1950" s="100" t="s">
        <v>30</v>
      </c>
      <c r="C1950" s="92" t="s">
        <v>396</v>
      </c>
      <c r="D1950" s="78">
        <v>47866934000174</v>
      </c>
      <c r="E1950" s="92" t="str">
        <f t="shared" si="30"/>
        <v>47.866.934/0001-74</v>
      </c>
      <c r="F1950" s="99" t="str">
        <f>VLOOKUP(P1950,[1]Plan1!$B$2:$L$546,4,0)&amp;", "&amp;VLOOKUP(P1950,[1]Plan1!$B$2:$L$546,5,0)&amp;", "&amp;VLOOKUP(P1950,[1]Plan1!$B$2:$L$546,6,0)&amp;", "&amp;VLOOKUP(P1950,[1]Plan1!$B$2:$L$546,7,0)&amp;", "&amp;VLOOKUP(P1950,[1]Plan1!$B$2:$L$546,8,0)&amp;", "&amp;VLOOKUP(P1950,[1]Plan1!$B$2:$L$546,9,0)&amp;", CEP "&amp;VLOOKUP(P1950,[1]Plan1!$B$2:$L$546,10,0)&amp;", "&amp;VLOOKUP(P1950,[1]Plan1!$B$2:$L$546,11,0)</f>
        <v>AL TOCANTINS , 125, 20 A 23 ANDARES , ALPHAVILLE , BARUERI , SP, CEP 06.455-020 , BR</v>
      </c>
      <c r="G1950" s="92" t="s">
        <v>2655</v>
      </c>
      <c r="H1950" s="92" t="s">
        <v>2368</v>
      </c>
      <c r="I1950" s="101">
        <v>162.75</v>
      </c>
      <c r="J1950" s="93"/>
      <c r="K1950" s="94">
        <v>41739</v>
      </c>
      <c r="L1950" s="39">
        <v>1223944</v>
      </c>
      <c r="P1950" s="78">
        <v>47866934000174</v>
      </c>
    </row>
    <row r="1951" spans="2:16" ht="13.5" customHeight="1" x14ac:dyDescent="0.2">
      <c r="B1951" s="100" t="s">
        <v>30</v>
      </c>
      <c r="C1951" s="92" t="s">
        <v>396</v>
      </c>
      <c r="D1951" s="78">
        <v>47866934000174</v>
      </c>
      <c r="E1951" s="92" t="str">
        <f t="shared" si="30"/>
        <v>47.866.934/0001-74</v>
      </c>
      <c r="F1951" s="99" t="str">
        <f>VLOOKUP(P1951,[1]Plan1!$B$2:$L$546,4,0)&amp;", "&amp;VLOOKUP(P1951,[1]Plan1!$B$2:$L$546,5,0)&amp;", "&amp;VLOOKUP(P1951,[1]Plan1!$B$2:$L$546,6,0)&amp;", "&amp;VLOOKUP(P1951,[1]Plan1!$B$2:$L$546,7,0)&amp;", "&amp;VLOOKUP(P1951,[1]Plan1!$B$2:$L$546,8,0)&amp;", "&amp;VLOOKUP(P1951,[1]Plan1!$B$2:$L$546,9,0)&amp;", CEP "&amp;VLOOKUP(P1951,[1]Plan1!$B$2:$L$546,10,0)&amp;", "&amp;VLOOKUP(P1951,[1]Plan1!$B$2:$L$546,11,0)</f>
        <v>AL TOCANTINS , 125, 20 A 23 ANDARES , ALPHAVILLE , BARUERI , SP, CEP 06.455-020 , BR</v>
      </c>
      <c r="G1951" s="92" t="s">
        <v>2655</v>
      </c>
      <c r="H1951" s="92" t="s">
        <v>2369</v>
      </c>
      <c r="I1951" s="101">
        <v>13.9</v>
      </c>
      <c r="J1951" s="93"/>
      <c r="K1951" s="94">
        <v>41858</v>
      </c>
      <c r="L1951" s="39">
        <v>1265827</v>
      </c>
      <c r="P1951" s="78">
        <v>47866934000174</v>
      </c>
    </row>
    <row r="1952" spans="2:16" ht="13.5" customHeight="1" x14ac:dyDescent="0.2">
      <c r="B1952" s="100" t="s">
        <v>30</v>
      </c>
      <c r="C1952" s="92" t="s">
        <v>397</v>
      </c>
      <c r="D1952" s="78">
        <v>4206050003104</v>
      </c>
      <c r="E1952" s="92" t="str">
        <f t="shared" si="30"/>
        <v>04.206.050/0031-04</v>
      </c>
      <c r="F1952" s="99" t="str">
        <f>VLOOKUP(P1952,[1]Plan1!$B$2:$L$546,4,0)&amp;", "&amp;VLOOKUP(P1952,[1]Plan1!$B$2:$L$546,5,0)&amp;", "&amp;VLOOKUP(P1952,[1]Plan1!$B$2:$L$546,6,0)&amp;", "&amp;VLOOKUP(P1952,[1]Plan1!$B$2:$L$546,7,0)&amp;", "&amp;VLOOKUP(P1952,[1]Plan1!$B$2:$L$546,8,0)&amp;", "&amp;VLOOKUP(P1952,[1]Plan1!$B$2:$L$546,9,0)&amp;", CEP "&amp;VLOOKUP(P1952,[1]Plan1!$B$2:$L$546,10,0)&amp;", "&amp;VLOOKUP(P1952,[1]Plan1!$B$2:$L$546,11,0)</f>
        <v>R ANDARAI , 549, , PASSO D'AREIA , PORTO ALEGRE , RS, CEP 91.350-110 , BR</v>
      </c>
      <c r="G1952" s="92" t="s">
        <v>2655</v>
      </c>
      <c r="H1952" s="92" t="s">
        <v>2370</v>
      </c>
      <c r="I1952" s="101">
        <v>149.5</v>
      </c>
      <c r="J1952" s="93"/>
      <c r="K1952" s="94">
        <v>42014</v>
      </c>
      <c r="L1952" s="39">
        <v>1322224</v>
      </c>
      <c r="P1952" s="78">
        <v>4206050003104</v>
      </c>
    </row>
    <row r="1953" spans="2:16" ht="13.5" customHeight="1" x14ac:dyDescent="0.2">
      <c r="B1953" s="100" t="s">
        <v>30</v>
      </c>
      <c r="C1953" s="92" t="s">
        <v>397</v>
      </c>
      <c r="D1953" s="78">
        <v>4206050003104</v>
      </c>
      <c r="E1953" s="92" t="str">
        <f t="shared" si="30"/>
        <v>04.206.050/0031-04</v>
      </c>
      <c r="F1953" s="99" t="str">
        <f>VLOOKUP(P1953,[1]Plan1!$B$2:$L$546,4,0)&amp;", "&amp;VLOOKUP(P1953,[1]Plan1!$B$2:$L$546,5,0)&amp;", "&amp;VLOOKUP(P1953,[1]Plan1!$B$2:$L$546,6,0)&amp;", "&amp;VLOOKUP(P1953,[1]Plan1!$B$2:$L$546,7,0)&amp;", "&amp;VLOOKUP(P1953,[1]Plan1!$B$2:$L$546,8,0)&amp;", "&amp;VLOOKUP(P1953,[1]Plan1!$B$2:$L$546,9,0)&amp;", CEP "&amp;VLOOKUP(P1953,[1]Plan1!$B$2:$L$546,10,0)&amp;", "&amp;VLOOKUP(P1953,[1]Plan1!$B$2:$L$546,11,0)</f>
        <v>R ANDARAI , 549, , PASSO D'AREIA , PORTO ALEGRE , RS, CEP 91.350-110 , BR</v>
      </c>
      <c r="G1953" s="92" t="s">
        <v>2655</v>
      </c>
      <c r="H1953" s="92" t="s">
        <v>2371</v>
      </c>
      <c r="I1953" s="101">
        <v>149.5</v>
      </c>
      <c r="J1953" s="93"/>
      <c r="K1953" s="94">
        <v>42014</v>
      </c>
      <c r="L1953" s="39">
        <v>1322223</v>
      </c>
      <c r="P1953" s="78">
        <v>4206050003104</v>
      </c>
    </row>
    <row r="1954" spans="2:16" ht="13.5" customHeight="1" x14ac:dyDescent="0.2">
      <c r="B1954" s="100" t="s">
        <v>30</v>
      </c>
      <c r="C1954" s="92" t="s">
        <v>398</v>
      </c>
      <c r="D1954" s="78">
        <v>93911147000114</v>
      </c>
      <c r="E1954" s="92" t="str">
        <f t="shared" si="30"/>
        <v>93.911.147/0001-14</v>
      </c>
      <c r="F1954" s="99" t="str">
        <f>VLOOKUP(P1954,[1]Plan1!$B$2:$L$546,4,0)&amp;", "&amp;VLOOKUP(P1954,[1]Plan1!$B$2:$L$546,5,0)&amp;", "&amp;VLOOKUP(P1954,[1]Plan1!$B$2:$L$546,6,0)&amp;", "&amp;VLOOKUP(P1954,[1]Plan1!$B$2:$L$546,7,0)&amp;", "&amp;VLOOKUP(P1954,[1]Plan1!$B$2:$L$546,8,0)&amp;", "&amp;VLOOKUP(P1954,[1]Plan1!$B$2:$L$546,9,0)&amp;", CEP "&amp;VLOOKUP(P1954,[1]Plan1!$B$2:$L$546,10,0)&amp;", "&amp;VLOOKUP(P1954,[1]Plan1!$B$2:$L$546,11,0)</f>
        <v>R FLORES DA CUNHA, 1838, , CENTRO , URUGUAIANA , RS, CEP 97.500-300 , BR</v>
      </c>
      <c r="G1954" s="92" t="s">
        <v>2655</v>
      </c>
      <c r="H1954" s="92" t="s">
        <v>2372</v>
      </c>
      <c r="I1954" s="101">
        <v>400</v>
      </c>
      <c r="J1954" s="93"/>
      <c r="K1954" s="94">
        <v>41659</v>
      </c>
      <c r="L1954" s="39">
        <v>1195649</v>
      </c>
      <c r="P1954" s="78">
        <v>93911147000114</v>
      </c>
    </row>
    <row r="1955" spans="2:16" ht="13.5" customHeight="1" x14ac:dyDescent="0.2">
      <c r="B1955" s="100" t="s">
        <v>30</v>
      </c>
      <c r="C1955" s="92" t="s">
        <v>399</v>
      </c>
      <c r="D1955" s="78">
        <v>53113791000122</v>
      </c>
      <c r="E1955" s="92" t="str">
        <f t="shared" si="30"/>
        <v>53.113.791/0001-22</v>
      </c>
      <c r="F1955" s="99" t="str">
        <f>VLOOKUP(P1955,[1]Plan1!$B$2:$L$546,4,0)&amp;", "&amp;VLOOKUP(P1955,[1]Plan1!$B$2:$L$546,5,0)&amp;", "&amp;VLOOKUP(P1955,[1]Plan1!$B$2:$L$546,6,0)&amp;", "&amp;VLOOKUP(P1955,[1]Plan1!$B$2:$L$546,7,0)&amp;", "&amp;VLOOKUP(P1955,[1]Plan1!$B$2:$L$546,8,0)&amp;", "&amp;VLOOKUP(P1955,[1]Plan1!$B$2:$L$546,9,0)&amp;", CEP "&amp;VLOOKUP(P1955,[1]Plan1!$B$2:$L$546,10,0)&amp;", "&amp;VLOOKUP(P1955,[1]Plan1!$B$2:$L$546,11,0)</f>
        <v>AV BRAZ LEME , 1631, , JARDIM SAO BENTO , SAO PAULO , SP, CEP 02.511-000 , BR</v>
      </c>
      <c r="G1955" s="92" t="s">
        <v>2655</v>
      </c>
      <c r="H1955" s="92" t="s">
        <v>2373</v>
      </c>
      <c r="I1955" s="101">
        <v>308.87</v>
      </c>
      <c r="J1955" s="93"/>
      <c r="K1955" s="94">
        <v>41978</v>
      </c>
      <c r="L1955" s="39">
        <v>1314509</v>
      </c>
      <c r="P1955" s="78">
        <v>53113791000122</v>
      </c>
    </row>
    <row r="1956" spans="2:16" ht="13.5" customHeight="1" x14ac:dyDescent="0.2">
      <c r="B1956" s="100" t="s">
        <v>30</v>
      </c>
      <c r="C1956" s="92" t="s">
        <v>399</v>
      </c>
      <c r="D1956" s="78">
        <v>53113791000122</v>
      </c>
      <c r="E1956" s="92" t="str">
        <f t="shared" si="30"/>
        <v>53.113.791/0001-22</v>
      </c>
      <c r="F1956" s="99" t="str">
        <f>VLOOKUP(P1956,[1]Plan1!$B$2:$L$546,4,0)&amp;", "&amp;VLOOKUP(P1956,[1]Plan1!$B$2:$L$546,5,0)&amp;", "&amp;VLOOKUP(P1956,[1]Plan1!$B$2:$L$546,6,0)&amp;", "&amp;VLOOKUP(P1956,[1]Plan1!$B$2:$L$546,7,0)&amp;", "&amp;VLOOKUP(P1956,[1]Plan1!$B$2:$L$546,8,0)&amp;", "&amp;VLOOKUP(P1956,[1]Plan1!$B$2:$L$546,9,0)&amp;", CEP "&amp;VLOOKUP(P1956,[1]Plan1!$B$2:$L$546,10,0)&amp;", "&amp;VLOOKUP(P1956,[1]Plan1!$B$2:$L$546,11,0)</f>
        <v>AV BRAZ LEME , 1631, , JARDIM SAO BENTO , SAO PAULO , SP, CEP 02.511-000 , BR</v>
      </c>
      <c r="G1956" s="92" t="s">
        <v>2655</v>
      </c>
      <c r="H1956" s="92" t="s">
        <v>2374</v>
      </c>
      <c r="I1956" s="101">
        <v>308.87</v>
      </c>
      <c r="J1956" s="93"/>
      <c r="K1956" s="94">
        <v>42009</v>
      </c>
      <c r="L1956" s="39">
        <v>1332486</v>
      </c>
      <c r="P1956" s="78">
        <v>53113791000122</v>
      </c>
    </row>
    <row r="1957" spans="2:16" ht="13.5" customHeight="1" x14ac:dyDescent="0.2">
      <c r="B1957" s="100" t="s">
        <v>30</v>
      </c>
      <c r="C1957" s="92" t="s">
        <v>400</v>
      </c>
      <c r="D1957" s="78">
        <v>10867070000103</v>
      </c>
      <c r="E1957" s="92" t="str">
        <f t="shared" si="30"/>
        <v>10.867.070/0001-03</v>
      </c>
      <c r="F1957" s="99" t="str">
        <f>VLOOKUP(P1957,[1]Plan1!$B$2:$L$546,4,0)&amp;", "&amp;VLOOKUP(P1957,[1]Plan1!$B$2:$L$546,5,0)&amp;", "&amp;VLOOKUP(P1957,[1]Plan1!$B$2:$L$546,6,0)&amp;", "&amp;VLOOKUP(P1957,[1]Plan1!$B$2:$L$546,7,0)&amp;", "&amp;VLOOKUP(P1957,[1]Plan1!$B$2:$L$546,8,0)&amp;", "&amp;VLOOKUP(P1957,[1]Plan1!$B$2:$L$546,9,0)&amp;", CEP "&amp;VLOOKUP(P1957,[1]Plan1!$B$2:$L$546,10,0)&amp;", "&amp;VLOOKUP(P1957,[1]Plan1!$B$2:$L$546,11,0)</f>
        <v>R SEVERIANO TONINI , 208, , FREI BRUNO , XAXIM , SC, CEP 89.825-000 , BR</v>
      </c>
      <c r="G1957" s="92" t="s">
        <v>2655</v>
      </c>
      <c r="H1957" s="92" t="s">
        <v>2375</v>
      </c>
      <c r="I1957" s="101">
        <v>190</v>
      </c>
      <c r="J1957" s="93"/>
      <c r="K1957" s="94">
        <v>42062</v>
      </c>
      <c r="L1957" s="39">
        <v>1336674</v>
      </c>
      <c r="P1957" s="78">
        <v>10867070000103</v>
      </c>
    </row>
    <row r="1958" spans="2:16" ht="13.5" customHeight="1" x14ac:dyDescent="0.2">
      <c r="B1958" s="100" t="s">
        <v>30</v>
      </c>
      <c r="C1958" s="92" t="s">
        <v>400</v>
      </c>
      <c r="D1958" s="78">
        <v>10867070000103</v>
      </c>
      <c r="E1958" s="92" t="str">
        <f t="shared" si="30"/>
        <v>10.867.070/0001-03</v>
      </c>
      <c r="F1958" s="99" t="str">
        <f>VLOOKUP(P1958,[1]Plan1!$B$2:$L$546,4,0)&amp;", "&amp;VLOOKUP(P1958,[1]Plan1!$B$2:$L$546,5,0)&amp;", "&amp;VLOOKUP(P1958,[1]Plan1!$B$2:$L$546,6,0)&amp;", "&amp;VLOOKUP(P1958,[1]Plan1!$B$2:$L$546,7,0)&amp;", "&amp;VLOOKUP(P1958,[1]Plan1!$B$2:$L$546,8,0)&amp;", "&amp;VLOOKUP(P1958,[1]Plan1!$B$2:$L$546,9,0)&amp;", CEP "&amp;VLOOKUP(P1958,[1]Plan1!$B$2:$L$546,10,0)&amp;", "&amp;VLOOKUP(P1958,[1]Plan1!$B$2:$L$546,11,0)</f>
        <v>R SEVERIANO TONINI , 208, , FREI BRUNO , XAXIM , SC, CEP 89.825-000 , BR</v>
      </c>
      <c r="G1958" s="92" t="s">
        <v>2655</v>
      </c>
      <c r="H1958" s="92" t="s">
        <v>2376</v>
      </c>
      <c r="I1958" s="101">
        <v>220</v>
      </c>
      <c r="J1958" s="93"/>
      <c r="K1958" s="94">
        <v>42118</v>
      </c>
      <c r="L1958" s="39">
        <v>1353140</v>
      </c>
      <c r="P1958" s="78">
        <v>10867070000103</v>
      </c>
    </row>
    <row r="1959" spans="2:16" ht="13.5" customHeight="1" x14ac:dyDescent="0.2">
      <c r="B1959" s="100" t="s">
        <v>30</v>
      </c>
      <c r="C1959" s="92" t="s">
        <v>401</v>
      </c>
      <c r="D1959" s="78">
        <v>20844104000190</v>
      </c>
      <c r="E1959" s="92" t="str">
        <f t="shared" si="30"/>
        <v>20.844.104/0001-90</v>
      </c>
      <c r="F1959" s="99" t="str">
        <f>VLOOKUP(P1959,[1]Plan1!$B$2:$L$546,4,0)&amp;", "&amp;VLOOKUP(P1959,[1]Plan1!$B$2:$L$546,5,0)&amp;", "&amp;VLOOKUP(P1959,[1]Plan1!$B$2:$L$546,6,0)&amp;", "&amp;VLOOKUP(P1959,[1]Plan1!$B$2:$L$546,7,0)&amp;", "&amp;VLOOKUP(P1959,[1]Plan1!$B$2:$L$546,8,0)&amp;", "&amp;VLOOKUP(P1959,[1]Plan1!$B$2:$L$546,9,0)&amp;", CEP "&amp;VLOOKUP(P1959,[1]Plan1!$B$2:$L$546,10,0)&amp;", "&amp;VLOOKUP(P1959,[1]Plan1!$B$2:$L$546,11,0)</f>
        <v>, , , , , , CEP , BR</v>
      </c>
      <c r="G1959" s="92" t="s">
        <v>2655</v>
      </c>
      <c r="H1959" s="92" t="s">
        <v>2377</v>
      </c>
      <c r="I1959" s="101">
        <v>13000</v>
      </c>
      <c r="J1959" s="93"/>
      <c r="K1959" s="94">
        <v>42069</v>
      </c>
      <c r="L1959" s="39">
        <v>1332517</v>
      </c>
      <c r="P1959" s="78">
        <v>20844104000190</v>
      </c>
    </row>
    <row r="1960" spans="2:16" ht="13.5" customHeight="1" x14ac:dyDescent="0.2">
      <c r="B1960" s="100" t="s">
        <v>30</v>
      </c>
      <c r="C1960" s="92" t="s">
        <v>402</v>
      </c>
      <c r="D1960" s="78">
        <v>3737180000187</v>
      </c>
      <c r="E1960" s="92" t="str">
        <f t="shared" si="30"/>
        <v>03.737.180/0001-87</v>
      </c>
      <c r="F1960" s="99" t="str">
        <f>VLOOKUP(P1960,[1]Plan1!$B$2:$L$546,4,0)&amp;", "&amp;VLOOKUP(P1960,[1]Plan1!$B$2:$L$546,5,0)&amp;", "&amp;VLOOKUP(P1960,[1]Plan1!$B$2:$L$546,6,0)&amp;", "&amp;VLOOKUP(P1960,[1]Plan1!$B$2:$L$546,7,0)&amp;", "&amp;VLOOKUP(P1960,[1]Plan1!$B$2:$L$546,8,0)&amp;", "&amp;VLOOKUP(P1960,[1]Plan1!$B$2:$L$546,9,0)&amp;", CEP "&amp;VLOOKUP(P1960,[1]Plan1!$B$2:$L$546,10,0)&amp;", "&amp;VLOOKUP(P1960,[1]Plan1!$B$2:$L$546,11,0)</f>
        <v>R CANCIO GOMES , 214, , FLORESTA , PORTO ALEGRE , , CEP 90.220-060 , BR</v>
      </c>
      <c r="G1960" s="92" t="s">
        <v>2655</v>
      </c>
      <c r="H1960" s="92" t="s">
        <v>2378</v>
      </c>
      <c r="I1960" s="101">
        <v>1200</v>
      </c>
      <c r="J1960" s="93"/>
      <c r="K1960" s="94">
        <v>41975</v>
      </c>
      <c r="L1960" s="39">
        <v>1310557</v>
      </c>
      <c r="P1960" s="78">
        <v>3737180000187</v>
      </c>
    </row>
    <row r="1961" spans="2:16" ht="13.5" customHeight="1" x14ac:dyDescent="0.2">
      <c r="B1961" s="100" t="s">
        <v>30</v>
      </c>
      <c r="C1961" s="92" t="s">
        <v>403</v>
      </c>
      <c r="D1961" s="78">
        <v>12358343000101</v>
      </c>
      <c r="E1961" s="92" t="str">
        <f t="shared" si="30"/>
        <v>12.358.343/0001-01</v>
      </c>
      <c r="F1961" s="99" t="str">
        <f>VLOOKUP(P1961,[1]Plan1!$B$2:$L$546,4,0)&amp;", "&amp;VLOOKUP(P1961,[1]Plan1!$B$2:$L$546,5,0)&amp;", "&amp;VLOOKUP(P1961,[1]Plan1!$B$2:$L$546,6,0)&amp;", "&amp;VLOOKUP(P1961,[1]Plan1!$B$2:$L$546,7,0)&amp;", "&amp;VLOOKUP(P1961,[1]Plan1!$B$2:$L$546,8,0)&amp;", "&amp;VLOOKUP(P1961,[1]Plan1!$B$2:$L$546,9,0)&amp;", CEP "&amp;VLOOKUP(P1961,[1]Plan1!$B$2:$L$546,10,0)&amp;", "&amp;VLOOKUP(P1961,[1]Plan1!$B$2:$L$546,11,0)</f>
        <v>R SILVA JARDIM , 350, ANDAR 5, AUXILIADORA , PORTO ALEGRE , , CEP 90.450-070 , BR</v>
      </c>
      <c r="G1961" s="92" t="s">
        <v>2655</v>
      </c>
      <c r="H1961" s="92" t="s">
        <v>2379</v>
      </c>
      <c r="I1961" s="101">
        <v>3374.41</v>
      </c>
      <c r="J1961" s="93"/>
      <c r="K1961" s="94">
        <v>41978</v>
      </c>
      <c r="L1961" s="39">
        <v>1310552</v>
      </c>
      <c r="P1961" s="78">
        <v>12358343000101</v>
      </c>
    </row>
    <row r="1962" spans="2:16" ht="13.5" customHeight="1" x14ac:dyDescent="0.2">
      <c r="B1962" s="100" t="s">
        <v>30</v>
      </c>
      <c r="C1962" s="92" t="s">
        <v>403</v>
      </c>
      <c r="D1962" s="78">
        <v>12358343000101</v>
      </c>
      <c r="E1962" s="92" t="str">
        <f t="shared" si="30"/>
        <v>12.358.343/0001-01</v>
      </c>
      <c r="F1962" s="99" t="str">
        <f>VLOOKUP(P1962,[1]Plan1!$B$2:$L$546,4,0)&amp;", "&amp;VLOOKUP(P1962,[1]Plan1!$B$2:$L$546,5,0)&amp;", "&amp;VLOOKUP(P1962,[1]Plan1!$B$2:$L$546,6,0)&amp;", "&amp;VLOOKUP(P1962,[1]Plan1!$B$2:$L$546,7,0)&amp;", "&amp;VLOOKUP(P1962,[1]Plan1!$B$2:$L$546,8,0)&amp;", "&amp;VLOOKUP(P1962,[1]Plan1!$B$2:$L$546,9,0)&amp;", CEP "&amp;VLOOKUP(P1962,[1]Plan1!$B$2:$L$546,10,0)&amp;", "&amp;VLOOKUP(P1962,[1]Plan1!$B$2:$L$546,11,0)</f>
        <v>R SILVA JARDIM , 350, ANDAR 5, AUXILIADORA , PORTO ALEGRE , , CEP 90.450-070 , BR</v>
      </c>
      <c r="G1962" s="92" t="s">
        <v>2655</v>
      </c>
      <c r="H1962" s="92" t="s">
        <v>2380</v>
      </c>
      <c r="I1962" s="101">
        <v>3374.41</v>
      </c>
      <c r="J1962" s="93"/>
      <c r="K1962" s="94">
        <v>42010</v>
      </c>
      <c r="L1962" s="39">
        <v>1320916</v>
      </c>
      <c r="P1962" s="78">
        <v>12358343000101</v>
      </c>
    </row>
    <row r="1963" spans="2:16" ht="13.5" customHeight="1" x14ac:dyDescent="0.2">
      <c r="B1963" s="100" t="s">
        <v>30</v>
      </c>
      <c r="C1963" s="92" t="s">
        <v>403</v>
      </c>
      <c r="D1963" s="78">
        <v>12358343000101</v>
      </c>
      <c r="E1963" s="92" t="str">
        <f t="shared" si="30"/>
        <v>12.358.343/0001-01</v>
      </c>
      <c r="F1963" s="99" t="str">
        <f>VLOOKUP(P1963,[1]Plan1!$B$2:$L$546,4,0)&amp;", "&amp;VLOOKUP(P1963,[1]Plan1!$B$2:$L$546,5,0)&amp;", "&amp;VLOOKUP(P1963,[1]Plan1!$B$2:$L$546,6,0)&amp;", "&amp;VLOOKUP(P1963,[1]Plan1!$B$2:$L$546,7,0)&amp;", "&amp;VLOOKUP(P1963,[1]Plan1!$B$2:$L$546,8,0)&amp;", "&amp;VLOOKUP(P1963,[1]Plan1!$B$2:$L$546,9,0)&amp;", CEP "&amp;VLOOKUP(P1963,[1]Plan1!$B$2:$L$546,10,0)&amp;", "&amp;VLOOKUP(P1963,[1]Plan1!$B$2:$L$546,11,0)</f>
        <v>R SILVA JARDIM , 350, ANDAR 5, AUXILIADORA , PORTO ALEGRE , , CEP 90.450-070 , BR</v>
      </c>
      <c r="G1963" s="92" t="s">
        <v>2655</v>
      </c>
      <c r="H1963" s="92" t="s">
        <v>2381</v>
      </c>
      <c r="I1963" s="101">
        <v>2304.2399999999998</v>
      </c>
      <c r="J1963" s="93"/>
      <c r="K1963" s="94">
        <v>42060</v>
      </c>
      <c r="L1963" s="39">
        <v>1322767</v>
      </c>
      <c r="P1963" s="78">
        <v>12358343000101</v>
      </c>
    </row>
    <row r="1964" spans="2:16" ht="13.5" customHeight="1" x14ac:dyDescent="0.2">
      <c r="B1964" s="100" t="s">
        <v>30</v>
      </c>
      <c r="C1964" s="92" t="s">
        <v>404</v>
      </c>
      <c r="D1964" s="78">
        <v>7804771000180</v>
      </c>
      <c r="E1964" s="92" t="str">
        <f t="shared" si="30"/>
        <v>07.804.771/0001-80</v>
      </c>
      <c r="F1964" s="99" t="str">
        <f>VLOOKUP(P1964,[1]Plan1!$B$2:$L$546,4,0)&amp;", "&amp;VLOOKUP(P1964,[1]Plan1!$B$2:$L$546,5,0)&amp;", "&amp;VLOOKUP(P1964,[1]Plan1!$B$2:$L$546,6,0)&amp;", "&amp;VLOOKUP(P1964,[1]Plan1!$B$2:$L$546,7,0)&amp;", "&amp;VLOOKUP(P1964,[1]Plan1!$B$2:$L$546,8,0)&amp;", "&amp;VLOOKUP(P1964,[1]Plan1!$B$2:$L$546,9,0)&amp;", CEP "&amp;VLOOKUP(P1964,[1]Plan1!$B$2:$L$546,10,0)&amp;", "&amp;VLOOKUP(P1964,[1]Plan1!$B$2:$L$546,11,0)</f>
        <v>ROD BR 282, S/N, KM 530 , INTERIOR , CORDILHEIRA ALTA, SC, CEP 89.819-000, br</v>
      </c>
      <c r="G1964" s="92" t="s">
        <v>2655</v>
      </c>
      <c r="H1964" s="92" t="s">
        <v>2382</v>
      </c>
      <c r="I1964" s="101">
        <v>3066</v>
      </c>
      <c r="J1964" s="93"/>
      <c r="K1964" s="94">
        <v>41990</v>
      </c>
      <c r="L1964" s="39">
        <v>1320625</v>
      </c>
      <c r="P1964" s="78">
        <v>7804771000180</v>
      </c>
    </row>
    <row r="1965" spans="2:16" ht="13.5" customHeight="1" x14ac:dyDescent="0.2">
      <c r="B1965" s="100" t="s">
        <v>30</v>
      </c>
      <c r="C1965" s="92" t="s">
        <v>404</v>
      </c>
      <c r="D1965" s="78">
        <v>7804771000180</v>
      </c>
      <c r="E1965" s="92" t="str">
        <f t="shared" si="30"/>
        <v>07.804.771/0001-80</v>
      </c>
      <c r="F1965" s="99" t="str">
        <f>VLOOKUP(P1965,[1]Plan1!$B$2:$L$546,4,0)&amp;", "&amp;VLOOKUP(P1965,[1]Plan1!$B$2:$L$546,5,0)&amp;", "&amp;VLOOKUP(P1965,[1]Plan1!$B$2:$L$546,6,0)&amp;", "&amp;VLOOKUP(P1965,[1]Plan1!$B$2:$L$546,7,0)&amp;", "&amp;VLOOKUP(P1965,[1]Plan1!$B$2:$L$546,8,0)&amp;", "&amp;VLOOKUP(P1965,[1]Plan1!$B$2:$L$546,9,0)&amp;", CEP "&amp;VLOOKUP(P1965,[1]Plan1!$B$2:$L$546,10,0)&amp;", "&amp;VLOOKUP(P1965,[1]Plan1!$B$2:$L$546,11,0)</f>
        <v>ROD BR 282, S/N, KM 530 , INTERIOR , CORDILHEIRA ALTA, SC, CEP 89.819-000, br</v>
      </c>
      <c r="G1965" s="92" t="s">
        <v>2655</v>
      </c>
      <c r="H1965" s="92" t="s">
        <v>2383</v>
      </c>
      <c r="I1965" s="101">
        <v>3066</v>
      </c>
      <c r="J1965" s="93"/>
      <c r="K1965" s="94">
        <v>42013</v>
      </c>
      <c r="L1965" s="39">
        <v>1320625</v>
      </c>
      <c r="P1965" s="78">
        <v>7804771000180</v>
      </c>
    </row>
    <row r="1966" spans="2:16" ht="13.5" customHeight="1" x14ac:dyDescent="0.2">
      <c r="B1966" s="100" t="s">
        <v>30</v>
      </c>
      <c r="C1966" s="92" t="s">
        <v>405</v>
      </c>
      <c r="D1966" s="78">
        <v>9110913000135</v>
      </c>
      <c r="E1966" s="92" t="str">
        <f t="shared" si="30"/>
        <v>09.110.913/0001-35</v>
      </c>
      <c r="F1966" s="99" t="str">
        <f>VLOOKUP(P1966,[1]Plan1!$B$2:$L$546,4,0)&amp;", "&amp;VLOOKUP(P1966,[1]Plan1!$B$2:$L$546,5,0)&amp;", "&amp;VLOOKUP(P1966,[1]Plan1!$B$2:$L$546,6,0)&amp;", "&amp;VLOOKUP(P1966,[1]Plan1!$B$2:$L$546,7,0)&amp;", "&amp;VLOOKUP(P1966,[1]Plan1!$B$2:$L$546,8,0)&amp;", "&amp;VLOOKUP(P1966,[1]Plan1!$B$2:$L$546,9,0)&amp;", CEP "&amp;VLOOKUP(P1966,[1]Plan1!$B$2:$L$546,10,0)&amp;", "&amp;VLOOKUP(P1966,[1]Plan1!$B$2:$L$546,11,0)</f>
        <v>, , , , , , CEP , BR</v>
      </c>
      <c r="G1966" s="92" t="s">
        <v>2655</v>
      </c>
      <c r="H1966" s="92" t="s">
        <v>2384</v>
      </c>
      <c r="I1966" s="101">
        <v>84.15</v>
      </c>
      <c r="J1966" s="93"/>
      <c r="K1966" s="94">
        <v>42124</v>
      </c>
      <c r="L1966" s="39">
        <v>1355934</v>
      </c>
      <c r="P1966" s="78">
        <v>9110913000135</v>
      </c>
    </row>
    <row r="1967" spans="2:16" ht="13.5" customHeight="1" x14ac:dyDescent="0.2">
      <c r="B1967" s="100" t="s">
        <v>30</v>
      </c>
      <c r="C1967" s="92" t="s">
        <v>406</v>
      </c>
      <c r="D1967" s="78">
        <v>72861172000160</v>
      </c>
      <c r="E1967" s="92" t="str">
        <f t="shared" si="30"/>
        <v>72.861.172/0001-60</v>
      </c>
      <c r="F1967" s="99" t="str">
        <f>VLOOKUP(P1967,[1]Plan1!$B$2:$L$546,4,0)&amp;", "&amp;VLOOKUP(P1967,[1]Plan1!$B$2:$L$546,5,0)&amp;", "&amp;VLOOKUP(P1967,[1]Plan1!$B$2:$L$546,6,0)&amp;", "&amp;VLOOKUP(P1967,[1]Plan1!$B$2:$L$546,7,0)&amp;", "&amp;VLOOKUP(P1967,[1]Plan1!$B$2:$L$546,8,0)&amp;", "&amp;VLOOKUP(P1967,[1]Plan1!$B$2:$L$546,9,0)&amp;", CEP "&amp;VLOOKUP(P1967,[1]Plan1!$B$2:$L$546,10,0)&amp;", "&amp;VLOOKUP(P1967,[1]Plan1!$B$2:$L$546,11,0)</f>
        <v>R PADRE MARCOS, 244 , , CIDADE ARACILIA , GUARULHOS , SP , CEP 07.250-071 , BR</v>
      </c>
      <c r="G1967" s="92" t="s">
        <v>2655</v>
      </c>
      <c r="H1967" s="92" t="s">
        <v>2385</v>
      </c>
      <c r="I1967" s="101">
        <v>160.69999999999999</v>
      </c>
      <c r="J1967" s="93"/>
      <c r="K1967" s="94">
        <v>41963</v>
      </c>
      <c r="L1967" s="39">
        <v>1305992</v>
      </c>
      <c r="P1967" s="78">
        <v>72861172000160</v>
      </c>
    </row>
    <row r="1968" spans="2:16" ht="13.5" customHeight="1" x14ac:dyDescent="0.2">
      <c r="B1968" s="100" t="s">
        <v>30</v>
      </c>
      <c r="C1968" s="92" t="s">
        <v>406</v>
      </c>
      <c r="D1968" s="78">
        <v>72861172000160</v>
      </c>
      <c r="E1968" s="92" t="str">
        <f t="shared" si="30"/>
        <v>72.861.172/0001-60</v>
      </c>
      <c r="F1968" s="99" t="str">
        <f>VLOOKUP(P1968,[1]Plan1!$B$2:$L$546,4,0)&amp;", "&amp;VLOOKUP(P1968,[1]Plan1!$B$2:$L$546,5,0)&amp;", "&amp;VLOOKUP(P1968,[1]Plan1!$B$2:$L$546,6,0)&amp;", "&amp;VLOOKUP(P1968,[1]Plan1!$B$2:$L$546,7,0)&amp;", "&amp;VLOOKUP(P1968,[1]Plan1!$B$2:$L$546,8,0)&amp;", "&amp;VLOOKUP(P1968,[1]Plan1!$B$2:$L$546,9,0)&amp;", CEP "&amp;VLOOKUP(P1968,[1]Plan1!$B$2:$L$546,10,0)&amp;", "&amp;VLOOKUP(P1968,[1]Plan1!$B$2:$L$546,11,0)</f>
        <v>R PADRE MARCOS, 244 , , CIDADE ARACILIA , GUARULHOS , SP , CEP 07.250-071 , BR</v>
      </c>
      <c r="G1968" s="92" t="s">
        <v>2655</v>
      </c>
      <c r="H1968" s="92" t="s">
        <v>2386</v>
      </c>
      <c r="I1968" s="101">
        <v>2480</v>
      </c>
      <c r="J1968" s="93"/>
      <c r="K1968" s="94">
        <v>42010</v>
      </c>
      <c r="L1968" s="39">
        <v>1319749</v>
      </c>
      <c r="P1968" s="78">
        <v>72861172000160</v>
      </c>
    </row>
    <row r="1969" spans="2:16" ht="13.5" customHeight="1" x14ac:dyDescent="0.2">
      <c r="B1969" s="100" t="s">
        <v>30</v>
      </c>
      <c r="C1969" s="92" t="s">
        <v>406</v>
      </c>
      <c r="D1969" s="78">
        <v>72861172000160</v>
      </c>
      <c r="E1969" s="92" t="str">
        <f t="shared" si="30"/>
        <v>72.861.172/0001-60</v>
      </c>
      <c r="F1969" s="99" t="str">
        <f>VLOOKUP(P1969,[1]Plan1!$B$2:$L$546,4,0)&amp;", "&amp;VLOOKUP(P1969,[1]Plan1!$B$2:$L$546,5,0)&amp;", "&amp;VLOOKUP(P1969,[1]Plan1!$B$2:$L$546,6,0)&amp;", "&amp;VLOOKUP(P1969,[1]Plan1!$B$2:$L$546,7,0)&amp;", "&amp;VLOOKUP(P1969,[1]Plan1!$B$2:$L$546,8,0)&amp;", "&amp;VLOOKUP(P1969,[1]Plan1!$B$2:$L$546,9,0)&amp;", CEP "&amp;VLOOKUP(P1969,[1]Plan1!$B$2:$L$546,10,0)&amp;", "&amp;VLOOKUP(P1969,[1]Plan1!$B$2:$L$546,11,0)</f>
        <v>R PADRE MARCOS, 244 , , CIDADE ARACILIA , GUARULHOS , SP , CEP 07.250-071 , BR</v>
      </c>
      <c r="G1969" s="92" t="s">
        <v>2655</v>
      </c>
      <c r="H1969" s="92" t="s">
        <v>2387</v>
      </c>
      <c r="I1969" s="101">
        <v>98.5</v>
      </c>
      <c r="J1969" s="93"/>
      <c r="K1969" s="94">
        <v>42060</v>
      </c>
      <c r="L1969" s="39">
        <v>1332497</v>
      </c>
      <c r="P1969" s="78">
        <v>72861172000160</v>
      </c>
    </row>
    <row r="1970" spans="2:16" ht="13.5" customHeight="1" x14ac:dyDescent="0.2">
      <c r="B1970" s="100" t="s">
        <v>30</v>
      </c>
      <c r="C1970" s="92" t="s">
        <v>407</v>
      </c>
      <c r="D1970" s="78">
        <v>3304892000102</v>
      </c>
      <c r="E1970" s="92" t="str">
        <f t="shared" si="30"/>
        <v>03.304.892/0001-02</v>
      </c>
      <c r="F1970" s="99" t="str">
        <f>VLOOKUP(P1970,[1]Plan1!$B$2:$L$546,4,0)&amp;", "&amp;VLOOKUP(P1970,[1]Plan1!$B$2:$L$546,5,0)&amp;", "&amp;VLOOKUP(P1970,[1]Plan1!$B$2:$L$546,6,0)&amp;", "&amp;VLOOKUP(P1970,[1]Plan1!$B$2:$L$546,7,0)&amp;", "&amp;VLOOKUP(P1970,[1]Plan1!$B$2:$L$546,8,0)&amp;", "&amp;VLOOKUP(P1970,[1]Plan1!$B$2:$L$546,9,0)&amp;", CEP "&amp;VLOOKUP(P1970,[1]Plan1!$B$2:$L$546,10,0)&amp;", "&amp;VLOOKUP(P1970,[1]Plan1!$B$2:$L$546,11,0)</f>
        <v>R DOS ANDRADAS, 1001, CONJUNTO 1602, CENTRO , PORTO ALEGRE, rs, CEP 90.020-007, br</v>
      </c>
      <c r="G1970" s="92" t="s">
        <v>2655</v>
      </c>
      <c r="H1970" s="92" t="s">
        <v>2388</v>
      </c>
      <c r="I1970" s="101">
        <v>3455.8</v>
      </c>
      <c r="J1970" s="93"/>
      <c r="K1970" s="94">
        <v>42060</v>
      </c>
      <c r="L1970" s="39">
        <v>1333382</v>
      </c>
      <c r="P1970" s="78">
        <v>3304892000102</v>
      </c>
    </row>
    <row r="1971" spans="2:16" ht="13.5" customHeight="1" x14ac:dyDescent="0.2">
      <c r="B1971" s="100" t="s">
        <v>30</v>
      </c>
      <c r="C1971" s="92" t="s">
        <v>407</v>
      </c>
      <c r="D1971" s="78">
        <v>3304892000102</v>
      </c>
      <c r="E1971" s="92" t="str">
        <f t="shared" si="30"/>
        <v>03.304.892/0001-02</v>
      </c>
      <c r="F1971" s="99" t="str">
        <f>VLOOKUP(P1971,[1]Plan1!$B$2:$L$546,4,0)&amp;", "&amp;VLOOKUP(P1971,[1]Plan1!$B$2:$L$546,5,0)&amp;", "&amp;VLOOKUP(P1971,[1]Plan1!$B$2:$L$546,6,0)&amp;", "&amp;VLOOKUP(P1971,[1]Plan1!$B$2:$L$546,7,0)&amp;", "&amp;VLOOKUP(P1971,[1]Plan1!$B$2:$L$546,8,0)&amp;", "&amp;VLOOKUP(P1971,[1]Plan1!$B$2:$L$546,9,0)&amp;", CEP "&amp;VLOOKUP(P1971,[1]Plan1!$B$2:$L$546,10,0)&amp;", "&amp;VLOOKUP(P1971,[1]Plan1!$B$2:$L$546,11,0)</f>
        <v>R DOS ANDRADAS, 1001, CONJUNTO 1602, CENTRO , PORTO ALEGRE, rs, CEP 90.020-007, br</v>
      </c>
      <c r="G1971" s="92" t="s">
        <v>2655</v>
      </c>
      <c r="H1971" s="92" t="s">
        <v>2389</v>
      </c>
      <c r="I1971" s="101">
        <v>1159.8699999999999</v>
      </c>
      <c r="J1971" s="93"/>
      <c r="K1971" s="94">
        <v>42062</v>
      </c>
      <c r="L1971" s="39">
        <v>1336662</v>
      </c>
      <c r="P1971" s="78">
        <v>3304892000102</v>
      </c>
    </row>
    <row r="1972" spans="2:16" ht="13.5" customHeight="1" x14ac:dyDescent="0.2">
      <c r="B1972" s="100" t="s">
        <v>30</v>
      </c>
      <c r="C1972" s="92" t="s">
        <v>407</v>
      </c>
      <c r="D1972" s="78">
        <v>3304892000102</v>
      </c>
      <c r="E1972" s="92" t="str">
        <f t="shared" si="30"/>
        <v>03.304.892/0001-02</v>
      </c>
      <c r="F1972" s="99" t="str">
        <f>VLOOKUP(P1972,[1]Plan1!$B$2:$L$546,4,0)&amp;", "&amp;VLOOKUP(P1972,[1]Plan1!$B$2:$L$546,5,0)&amp;", "&amp;VLOOKUP(P1972,[1]Plan1!$B$2:$L$546,6,0)&amp;", "&amp;VLOOKUP(P1972,[1]Plan1!$B$2:$L$546,7,0)&amp;", "&amp;VLOOKUP(P1972,[1]Plan1!$B$2:$L$546,8,0)&amp;", "&amp;VLOOKUP(P1972,[1]Plan1!$B$2:$L$546,9,0)&amp;", CEP "&amp;VLOOKUP(P1972,[1]Plan1!$B$2:$L$546,10,0)&amp;", "&amp;VLOOKUP(P1972,[1]Plan1!$B$2:$L$546,11,0)</f>
        <v>R DOS ANDRADAS, 1001, CONJUNTO 1602, CENTRO , PORTO ALEGRE, rs, CEP 90.020-007, br</v>
      </c>
      <c r="G1972" s="92" t="s">
        <v>2655</v>
      </c>
      <c r="H1972" s="92" t="s">
        <v>2390</v>
      </c>
      <c r="I1972" s="101">
        <v>915.81</v>
      </c>
      <c r="J1972" s="93"/>
      <c r="K1972" s="94">
        <v>42065</v>
      </c>
      <c r="L1972" s="39">
        <v>1338480</v>
      </c>
      <c r="P1972" s="78">
        <v>3304892000102</v>
      </c>
    </row>
    <row r="1973" spans="2:16" ht="13.5" customHeight="1" x14ac:dyDescent="0.2">
      <c r="B1973" s="100" t="s">
        <v>30</v>
      </c>
      <c r="C1973" s="92" t="s">
        <v>408</v>
      </c>
      <c r="D1973" s="78">
        <v>2443368000150</v>
      </c>
      <c r="E1973" s="92" t="str">
        <f t="shared" ref="E1973:E2036" si="31">IF(LEN(P1973),TEXT(P1973,"00"".""000"".""000""/""0000""-""00"),P1973)</f>
        <v>02.443.368/0001-50</v>
      </c>
      <c r="F1973" s="99" t="str">
        <f>VLOOKUP(P1973,[1]Plan1!$B$2:$L$546,4,0)&amp;", "&amp;VLOOKUP(P1973,[1]Plan1!$B$2:$L$546,5,0)&amp;", "&amp;VLOOKUP(P1973,[1]Plan1!$B$2:$L$546,6,0)&amp;", "&amp;VLOOKUP(P1973,[1]Plan1!$B$2:$L$546,7,0)&amp;", "&amp;VLOOKUP(P1973,[1]Plan1!$B$2:$L$546,8,0)&amp;", "&amp;VLOOKUP(P1973,[1]Plan1!$B$2:$L$546,9,0)&amp;", CEP "&amp;VLOOKUP(P1973,[1]Plan1!$B$2:$L$546,10,0)&amp;", "&amp;VLOOKUP(P1973,[1]Plan1!$B$2:$L$546,11,0)</f>
        <v>R PINHEIRO MACHADO , 2673, SALA 01 , JARDIM DO PRADO , TAQUARA , RS, CEP 95.600-000 , BR</v>
      </c>
      <c r="G1973" s="92" t="s">
        <v>2655</v>
      </c>
      <c r="H1973" s="92" t="s">
        <v>2391</v>
      </c>
      <c r="I1973" s="101">
        <v>188.22</v>
      </c>
      <c r="J1973" s="93"/>
      <c r="K1973" s="94">
        <v>42079</v>
      </c>
      <c r="L1973" s="39">
        <v>1354985</v>
      </c>
      <c r="P1973" s="78">
        <v>2443368000150</v>
      </c>
    </row>
    <row r="1974" spans="2:16" ht="13.5" customHeight="1" x14ac:dyDescent="0.2">
      <c r="B1974" s="100" t="s">
        <v>30</v>
      </c>
      <c r="C1974" s="92" t="s">
        <v>408</v>
      </c>
      <c r="D1974" s="78">
        <v>2443368000150</v>
      </c>
      <c r="E1974" s="92" t="str">
        <f t="shared" si="31"/>
        <v>02.443.368/0001-50</v>
      </c>
      <c r="F1974" s="99" t="str">
        <f>VLOOKUP(P1974,[1]Plan1!$B$2:$L$546,4,0)&amp;", "&amp;VLOOKUP(P1974,[1]Plan1!$B$2:$L$546,5,0)&amp;", "&amp;VLOOKUP(P1974,[1]Plan1!$B$2:$L$546,6,0)&amp;", "&amp;VLOOKUP(P1974,[1]Plan1!$B$2:$L$546,7,0)&amp;", "&amp;VLOOKUP(P1974,[1]Plan1!$B$2:$L$546,8,0)&amp;", "&amp;VLOOKUP(P1974,[1]Plan1!$B$2:$L$546,9,0)&amp;", CEP "&amp;VLOOKUP(P1974,[1]Plan1!$B$2:$L$546,10,0)&amp;", "&amp;VLOOKUP(P1974,[1]Plan1!$B$2:$L$546,11,0)</f>
        <v>R PINHEIRO MACHADO , 2673, SALA 01 , JARDIM DO PRADO , TAQUARA , RS, CEP 95.600-000 , BR</v>
      </c>
      <c r="G1974" s="92" t="s">
        <v>2655</v>
      </c>
      <c r="H1974" s="92" t="s">
        <v>2392</v>
      </c>
      <c r="I1974" s="101">
        <v>399.9</v>
      </c>
      <c r="J1974" s="93"/>
      <c r="K1974" s="94">
        <v>42110</v>
      </c>
      <c r="L1974" s="39">
        <v>1356547</v>
      </c>
      <c r="P1974" s="78">
        <v>2443368000150</v>
      </c>
    </row>
    <row r="1975" spans="2:16" ht="13.5" customHeight="1" x14ac:dyDescent="0.2">
      <c r="B1975" s="100" t="s">
        <v>30</v>
      </c>
      <c r="C1975" s="92" t="s">
        <v>409</v>
      </c>
      <c r="D1975" s="78">
        <v>11225775000181</v>
      </c>
      <c r="E1975" s="92" t="str">
        <f t="shared" si="31"/>
        <v>11.225.775/0001-81</v>
      </c>
      <c r="F1975" s="99" t="str">
        <f>VLOOKUP(P1975,[1]Plan1!$B$2:$L$546,4,0)&amp;", "&amp;VLOOKUP(P1975,[1]Plan1!$B$2:$L$546,5,0)&amp;", "&amp;VLOOKUP(P1975,[1]Plan1!$B$2:$L$546,6,0)&amp;", "&amp;VLOOKUP(P1975,[1]Plan1!$B$2:$L$546,7,0)&amp;", "&amp;VLOOKUP(P1975,[1]Plan1!$B$2:$L$546,8,0)&amp;", "&amp;VLOOKUP(P1975,[1]Plan1!$B$2:$L$546,9,0)&amp;", CEP "&amp;VLOOKUP(P1975,[1]Plan1!$B$2:$L$546,10,0)&amp;", "&amp;VLOOKUP(P1975,[1]Plan1!$B$2:$L$546,11,0)</f>
        <v>R DOUTOR CARVALHO CHAVES , 1138, , PAROLIN , CURITIBA , PR, CEP 80.220-010, BR</v>
      </c>
      <c r="G1975" s="92" t="s">
        <v>2655</v>
      </c>
      <c r="H1975" s="92" t="s">
        <v>2393</v>
      </c>
      <c r="I1975" s="101">
        <v>883.6</v>
      </c>
      <c r="J1975" s="93"/>
      <c r="K1975" s="94">
        <v>41975</v>
      </c>
      <c r="L1975" s="39">
        <v>1305439</v>
      </c>
      <c r="P1975" s="78">
        <v>11225775000181</v>
      </c>
    </row>
    <row r="1976" spans="2:16" ht="13.5" customHeight="1" x14ac:dyDescent="0.2">
      <c r="B1976" s="100" t="s">
        <v>30</v>
      </c>
      <c r="C1976" s="92" t="s">
        <v>410</v>
      </c>
      <c r="D1976" s="78">
        <v>14931340000140</v>
      </c>
      <c r="E1976" s="92" t="str">
        <f t="shared" si="31"/>
        <v>14.931.340/0001-40</v>
      </c>
      <c r="F1976" s="99" t="str">
        <f>VLOOKUP(P1976,[1]Plan1!$B$2:$L$546,4,0)&amp;", "&amp;VLOOKUP(P1976,[1]Plan1!$B$2:$L$546,5,0)&amp;", "&amp;VLOOKUP(P1976,[1]Plan1!$B$2:$L$546,6,0)&amp;", "&amp;VLOOKUP(P1976,[1]Plan1!$B$2:$L$546,7,0)&amp;", "&amp;VLOOKUP(P1976,[1]Plan1!$B$2:$L$546,8,0)&amp;", "&amp;VLOOKUP(P1976,[1]Plan1!$B$2:$L$546,9,0)&amp;", CEP "&amp;VLOOKUP(P1976,[1]Plan1!$B$2:$L$546,10,0)&amp;", "&amp;VLOOKUP(P1976,[1]Plan1!$B$2:$L$546,11,0)</f>
        <v>R AFONSO ALVES , 955, , MORADA DO VALE I, GRAVATAI , RS, CEP 94.085-130, BR</v>
      </c>
      <c r="G1976" s="92" t="s">
        <v>2655</v>
      </c>
      <c r="H1976" s="92" t="s">
        <v>2394</v>
      </c>
      <c r="I1976" s="101">
        <v>1470</v>
      </c>
      <c r="J1976" s="93"/>
      <c r="K1976" s="94">
        <v>41986</v>
      </c>
      <c r="L1976" s="39">
        <v>1311779</v>
      </c>
      <c r="P1976" s="78">
        <v>14931340000140</v>
      </c>
    </row>
    <row r="1977" spans="2:16" ht="13.5" customHeight="1" x14ac:dyDescent="0.2">
      <c r="B1977" s="100" t="s">
        <v>30</v>
      </c>
      <c r="C1977" s="92" t="s">
        <v>411</v>
      </c>
      <c r="D1977" s="78">
        <v>87068524000100</v>
      </c>
      <c r="E1977" s="92" t="str">
        <f t="shared" si="31"/>
        <v>87.068.524/0001-00</v>
      </c>
      <c r="F1977" s="99" t="str">
        <f>VLOOKUP(P1977,[1]Plan1!$B$2:$L$546,4,0)&amp;", "&amp;VLOOKUP(P1977,[1]Plan1!$B$2:$L$546,5,0)&amp;", "&amp;VLOOKUP(P1977,[1]Plan1!$B$2:$L$546,6,0)&amp;", "&amp;VLOOKUP(P1977,[1]Plan1!$B$2:$L$546,7,0)&amp;", "&amp;VLOOKUP(P1977,[1]Plan1!$B$2:$L$546,8,0)&amp;", "&amp;VLOOKUP(P1977,[1]Plan1!$B$2:$L$546,9,0)&amp;", CEP "&amp;VLOOKUP(P1977,[1]Plan1!$B$2:$L$546,10,0)&amp;", "&amp;VLOOKUP(P1977,[1]Plan1!$B$2:$L$546,11,0)</f>
        <v>, , , , , , CEP , BR</v>
      </c>
      <c r="G1977" s="92" t="s">
        <v>2655</v>
      </c>
      <c r="H1977" s="92" t="s">
        <v>2395</v>
      </c>
      <c r="I1977" s="101">
        <v>88</v>
      </c>
      <c r="J1977" s="93"/>
      <c r="K1977" s="94">
        <v>41561</v>
      </c>
      <c r="L1977" s="39">
        <v>1165244</v>
      </c>
      <c r="P1977" s="78">
        <v>87068524000100</v>
      </c>
    </row>
    <row r="1978" spans="2:16" ht="13.5" customHeight="1" x14ac:dyDescent="0.2">
      <c r="B1978" s="100" t="s">
        <v>30</v>
      </c>
      <c r="C1978" s="92" t="s">
        <v>412</v>
      </c>
      <c r="D1978" s="78">
        <v>24964743934</v>
      </c>
      <c r="E1978" s="92" t="str">
        <f t="shared" si="31"/>
        <v>00.024.964/7439-34</v>
      </c>
      <c r="F1978" s="99" t="str">
        <f>VLOOKUP(P1978,[1]Plan1!$B$2:$L$546,4,0)&amp;", "&amp;VLOOKUP(P1978,[1]Plan1!$B$2:$L$546,5,0)&amp;", "&amp;VLOOKUP(P1978,[1]Plan1!$B$2:$L$546,6,0)&amp;", "&amp;VLOOKUP(P1978,[1]Plan1!$B$2:$L$546,7,0)&amp;", "&amp;VLOOKUP(P1978,[1]Plan1!$B$2:$L$546,8,0)&amp;", "&amp;VLOOKUP(P1978,[1]Plan1!$B$2:$L$546,9,0)&amp;", CEP "&amp;VLOOKUP(P1978,[1]Plan1!$B$2:$L$546,10,0)&amp;", "&amp;VLOOKUP(P1978,[1]Plan1!$B$2:$L$546,11,0)</f>
        <v>LINHA PILAO DE PEDRA, s/n, , INTERIOR, XAXIM, sc, CEP 89825000, BR</v>
      </c>
      <c r="G1978" s="92" t="s">
        <v>2655</v>
      </c>
      <c r="H1978" s="92" t="s">
        <v>2396</v>
      </c>
      <c r="I1978" s="101">
        <v>8076.14</v>
      </c>
      <c r="J1978" s="93"/>
      <c r="K1978" s="94">
        <v>41954</v>
      </c>
      <c r="L1978" s="39">
        <v>1302729</v>
      </c>
      <c r="P1978" s="78">
        <v>24964743934</v>
      </c>
    </row>
    <row r="1979" spans="2:16" ht="13.5" customHeight="1" x14ac:dyDescent="0.2">
      <c r="B1979" s="100" t="s">
        <v>30</v>
      </c>
      <c r="C1979" s="92" t="s">
        <v>413</v>
      </c>
      <c r="D1979" s="78">
        <v>2449992002965</v>
      </c>
      <c r="E1979" s="92" t="str">
        <f t="shared" si="31"/>
        <v>02.449.992/0029-65</v>
      </c>
      <c r="F1979" s="99" t="str">
        <f>VLOOKUP(P1979,[1]Plan1!$B$2:$L$546,4,0)&amp;", "&amp;VLOOKUP(P1979,[1]Plan1!$B$2:$L$546,5,0)&amp;", "&amp;VLOOKUP(P1979,[1]Plan1!$B$2:$L$546,6,0)&amp;", "&amp;VLOOKUP(P1979,[1]Plan1!$B$2:$L$546,7,0)&amp;", "&amp;VLOOKUP(P1979,[1]Plan1!$B$2:$L$546,8,0)&amp;", "&amp;VLOOKUP(P1979,[1]Plan1!$B$2:$L$546,9,0)&amp;", CEP "&amp;VLOOKUP(P1979,[1]Plan1!$B$2:$L$546,10,0)&amp;", "&amp;VLOOKUP(P1979,[1]Plan1!$B$2:$L$546,11,0)</f>
        <v>, , , , , , CEP , BR</v>
      </c>
      <c r="G1979" s="92" t="s">
        <v>2655</v>
      </c>
      <c r="H1979" s="92" t="s">
        <v>2397</v>
      </c>
      <c r="I1979" s="101">
        <v>30</v>
      </c>
      <c r="J1979" s="93"/>
      <c r="K1979" s="94">
        <v>41268</v>
      </c>
      <c r="L1979" s="39">
        <v>1031551</v>
      </c>
      <c r="P1979" s="78">
        <v>2449992002965</v>
      </c>
    </row>
    <row r="1980" spans="2:16" ht="13.5" customHeight="1" x14ac:dyDescent="0.2">
      <c r="B1980" s="100" t="s">
        <v>30</v>
      </c>
      <c r="C1980" s="92" t="s">
        <v>413</v>
      </c>
      <c r="D1980" s="78">
        <v>2449992002965</v>
      </c>
      <c r="E1980" s="92" t="str">
        <f t="shared" si="31"/>
        <v>02.449.992/0029-65</v>
      </c>
      <c r="F1980" s="99" t="str">
        <f>VLOOKUP(P1980,[1]Plan1!$B$2:$L$546,4,0)&amp;", "&amp;VLOOKUP(P1980,[1]Plan1!$B$2:$L$546,5,0)&amp;", "&amp;VLOOKUP(P1980,[1]Plan1!$B$2:$L$546,6,0)&amp;", "&amp;VLOOKUP(P1980,[1]Plan1!$B$2:$L$546,7,0)&amp;", "&amp;VLOOKUP(P1980,[1]Plan1!$B$2:$L$546,8,0)&amp;", "&amp;VLOOKUP(P1980,[1]Plan1!$B$2:$L$546,9,0)&amp;", CEP "&amp;VLOOKUP(P1980,[1]Plan1!$B$2:$L$546,10,0)&amp;", "&amp;VLOOKUP(P1980,[1]Plan1!$B$2:$L$546,11,0)</f>
        <v>, , , , , , CEP , BR</v>
      </c>
      <c r="G1980" s="92" t="s">
        <v>2655</v>
      </c>
      <c r="H1980" s="92" t="s">
        <v>2398</v>
      </c>
      <c r="I1980" s="101">
        <v>70</v>
      </c>
      <c r="J1980" s="93"/>
      <c r="K1980" s="94">
        <v>41268</v>
      </c>
      <c r="L1980" s="39">
        <v>1031554</v>
      </c>
      <c r="P1980" s="78">
        <v>2449992002965</v>
      </c>
    </row>
    <row r="1981" spans="2:16" ht="13.5" customHeight="1" x14ac:dyDescent="0.2">
      <c r="B1981" s="100" t="s">
        <v>30</v>
      </c>
      <c r="C1981" s="92" t="s">
        <v>413</v>
      </c>
      <c r="D1981" s="78">
        <v>2449992012090</v>
      </c>
      <c r="E1981" s="92" t="str">
        <f t="shared" si="31"/>
        <v>02.449.992/0120-90</v>
      </c>
      <c r="F1981" s="99" t="str">
        <f>VLOOKUP(P1981,[1]Plan1!$B$2:$L$546,4,0)&amp;", "&amp;VLOOKUP(P1981,[1]Plan1!$B$2:$L$546,5,0)&amp;", "&amp;VLOOKUP(P1981,[1]Plan1!$B$2:$L$546,6,0)&amp;", "&amp;VLOOKUP(P1981,[1]Plan1!$B$2:$L$546,7,0)&amp;", "&amp;VLOOKUP(P1981,[1]Plan1!$B$2:$L$546,8,0)&amp;", "&amp;VLOOKUP(P1981,[1]Plan1!$B$2:$L$546,9,0)&amp;", CEP "&amp;VLOOKUP(P1981,[1]Plan1!$B$2:$L$546,10,0)&amp;", "&amp;VLOOKUP(P1981,[1]Plan1!$B$2:$L$546,11,0)</f>
        <v>, , , , , , CEP , BR</v>
      </c>
      <c r="G1981" s="92" t="s">
        <v>2655</v>
      </c>
      <c r="H1981" s="92" t="s">
        <v>2399</v>
      </c>
      <c r="I1981" s="101">
        <v>50</v>
      </c>
      <c r="J1981" s="93"/>
      <c r="K1981" s="94">
        <v>41268</v>
      </c>
      <c r="L1981" s="39">
        <v>1031552</v>
      </c>
      <c r="P1981" s="78">
        <v>2449992012090</v>
      </c>
    </row>
    <row r="1982" spans="2:16" ht="13.5" customHeight="1" x14ac:dyDescent="0.2">
      <c r="B1982" s="100" t="s">
        <v>30</v>
      </c>
      <c r="C1982" s="92" t="s">
        <v>413</v>
      </c>
      <c r="D1982" s="78">
        <v>2449992012090</v>
      </c>
      <c r="E1982" s="92" t="str">
        <f t="shared" si="31"/>
        <v>02.449.992/0120-90</v>
      </c>
      <c r="F1982" s="99" t="str">
        <f>VLOOKUP(P1982,[1]Plan1!$B$2:$L$546,4,0)&amp;", "&amp;VLOOKUP(P1982,[1]Plan1!$B$2:$L$546,5,0)&amp;", "&amp;VLOOKUP(P1982,[1]Plan1!$B$2:$L$546,6,0)&amp;", "&amp;VLOOKUP(P1982,[1]Plan1!$B$2:$L$546,7,0)&amp;", "&amp;VLOOKUP(P1982,[1]Plan1!$B$2:$L$546,8,0)&amp;", "&amp;VLOOKUP(P1982,[1]Plan1!$B$2:$L$546,9,0)&amp;", CEP "&amp;VLOOKUP(P1982,[1]Plan1!$B$2:$L$546,10,0)&amp;", "&amp;VLOOKUP(P1982,[1]Plan1!$B$2:$L$546,11,0)</f>
        <v>, , , , , , CEP , BR</v>
      </c>
      <c r="G1982" s="92" t="s">
        <v>2655</v>
      </c>
      <c r="H1982" s="92" t="s">
        <v>2400</v>
      </c>
      <c r="I1982" s="101">
        <v>290</v>
      </c>
      <c r="J1982" s="93"/>
      <c r="K1982" s="94">
        <v>41268</v>
      </c>
      <c r="L1982" s="39">
        <v>1031555</v>
      </c>
      <c r="P1982" s="78">
        <v>2449992012090</v>
      </c>
    </row>
    <row r="1983" spans="2:16" ht="13.5" customHeight="1" x14ac:dyDescent="0.2">
      <c r="B1983" s="100" t="s">
        <v>30</v>
      </c>
      <c r="C1983" s="92" t="s">
        <v>413</v>
      </c>
      <c r="D1983" s="78">
        <v>2449992012090</v>
      </c>
      <c r="E1983" s="92" t="str">
        <f t="shared" si="31"/>
        <v>02.449.992/0120-90</v>
      </c>
      <c r="F1983" s="99" t="str">
        <f>VLOOKUP(P1983,[1]Plan1!$B$2:$L$546,4,0)&amp;", "&amp;VLOOKUP(P1983,[1]Plan1!$B$2:$L$546,5,0)&amp;", "&amp;VLOOKUP(P1983,[1]Plan1!$B$2:$L$546,6,0)&amp;", "&amp;VLOOKUP(P1983,[1]Plan1!$B$2:$L$546,7,0)&amp;", "&amp;VLOOKUP(P1983,[1]Plan1!$B$2:$L$546,8,0)&amp;", "&amp;VLOOKUP(P1983,[1]Plan1!$B$2:$L$546,9,0)&amp;", CEP "&amp;VLOOKUP(P1983,[1]Plan1!$B$2:$L$546,10,0)&amp;", "&amp;VLOOKUP(P1983,[1]Plan1!$B$2:$L$546,11,0)</f>
        <v>, , , , , , CEP , BR</v>
      </c>
      <c r="G1983" s="92" t="s">
        <v>2655</v>
      </c>
      <c r="H1983" s="92" t="s">
        <v>2401</v>
      </c>
      <c r="I1983" s="101">
        <v>115</v>
      </c>
      <c r="J1983" s="93"/>
      <c r="K1983" s="94">
        <v>41268</v>
      </c>
      <c r="L1983" s="39">
        <v>1031183</v>
      </c>
      <c r="P1983" s="78">
        <v>2449992012090</v>
      </c>
    </row>
    <row r="1984" spans="2:16" ht="13.5" customHeight="1" x14ac:dyDescent="0.2">
      <c r="B1984" s="100" t="s">
        <v>30</v>
      </c>
      <c r="C1984" s="92" t="s">
        <v>413</v>
      </c>
      <c r="D1984" s="78">
        <v>2449992036193</v>
      </c>
      <c r="E1984" s="92" t="str">
        <f t="shared" si="31"/>
        <v>02.449.992/0361-93</v>
      </c>
      <c r="F1984" s="99" t="str">
        <f>VLOOKUP(P1984,[1]Plan1!$B$2:$L$546,4,0)&amp;", "&amp;VLOOKUP(P1984,[1]Plan1!$B$2:$L$546,5,0)&amp;", "&amp;VLOOKUP(P1984,[1]Plan1!$B$2:$L$546,6,0)&amp;", "&amp;VLOOKUP(P1984,[1]Plan1!$B$2:$L$546,7,0)&amp;", "&amp;VLOOKUP(P1984,[1]Plan1!$B$2:$L$546,8,0)&amp;", "&amp;VLOOKUP(P1984,[1]Plan1!$B$2:$L$546,9,0)&amp;", CEP "&amp;VLOOKUP(P1984,[1]Plan1!$B$2:$L$546,10,0)&amp;", "&amp;VLOOKUP(P1984,[1]Plan1!$B$2:$L$546,11,0)</f>
        <v>, , , , , , CEP , BR</v>
      </c>
      <c r="G1984" s="92" t="s">
        <v>2655</v>
      </c>
      <c r="H1984" s="92" t="s">
        <v>2402</v>
      </c>
      <c r="I1984" s="101">
        <v>30</v>
      </c>
      <c r="J1984" s="93"/>
      <c r="K1984" s="94">
        <v>41268</v>
      </c>
      <c r="L1984" s="39">
        <v>1031553</v>
      </c>
      <c r="P1984" s="78">
        <v>2449992036193</v>
      </c>
    </row>
    <row r="1985" spans="2:16" ht="13.5" customHeight="1" x14ac:dyDescent="0.2">
      <c r="B1985" s="100" t="s">
        <v>30</v>
      </c>
      <c r="C1985" s="92" t="s">
        <v>414</v>
      </c>
      <c r="D1985" s="78">
        <v>2558157011520</v>
      </c>
      <c r="E1985" s="92" t="str">
        <f t="shared" si="31"/>
        <v>02.558.157/0115-20</v>
      </c>
      <c r="F1985" s="99" t="str">
        <f>VLOOKUP(P1985,[1]Plan1!$B$2:$L$546,4,0)&amp;", "&amp;VLOOKUP(P1985,[1]Plan1!$B$2:$L$546,5,0)&amp;", "&amp;VLOOKUP(P1985,[1]Plan1!$B$2:$L$546,6,0)&amp;", "&amp;VLOOKUP(P1985,[1]Plan1!$B$2:$L$546,7,0)&amp;", "&amp;VLOOKUP(P1985,[1]Plan1!$B$2:$L$546,8,0)&amp;", "&amp;VLOOKUP(P1985,[1]Plan1!$B$2:$L$546,9,0)&amp;", CEP "&amp;VLOOKUP(P1985,[1]Plan1!$B$2:$L$546,10,0)&amp;", "&amp;VLOOKUP(P1985,[1]Plan1!$B$2:$L$546,11,0)</f>
        <v>, , , , , , CEP , BR</v>
      </c>
      <c r="G1985" s="92" t="s">
        <v>2655</v>
      </c>
      <c r="H1985" s="92" t="s">
        <v>2403</v>
      </c>
      <c r="I1985" s="101">
        <v>1104</v>
      </c>
      <c r="J1985" s="93"/>
      <c r="K1985" s="94">
        <v>41626</v>
      </c>
      <c r="L1985" s="39">
        <v>1189014</v>
      </c>
      <c r="P1985" s="78">
        <v>2558157011520</v>
      </c>
    </row>
    <row r="1986" spans="2:16" ht="13.5" customHeight="1" x14ac:dyDescent="0.2">
      <c r="B1986" s="100" t="s">
        <v>30</v>
      </c>
      <c r="C1986" s="92" t="s">
        <v>414</v>
      </c>
      <c r="D1986" s="78">
        <v>2558157018703</v>
      </c>
      <c r="E1986" s="92" t="str">
        <f t="shared" si="31"/>
        <v>02.558.157/0187-03</v>
      </c>
      <c r="F1986" s="99" t="str">
        <f>VLOOKUP(P1986,[1]Plan1!$B$2:$L$546,4,0)&amp;", "&amp;VLOOKUP(P1986,[1]Plan1!$B$2:$L$546,5,0)&amp;", "&amp;VLOOKUP(P1986,[1]Plan1!$B$2:$L$546,6,0)&amp;", "&amp;VLOOKUP(P1986,[1]Plan1!$B$2:$L$546,7,0)&amp;", "&amp;VLOOKUP(P1986,[1]Plan1!$B$2:$L$546,8,0)&amp;", "&amp;VLOOKUP(P1986,[1]Plan1!$B$2:$L$546,9,0)&amp;", CEP "&amp;VLOOKUP(P1986,[1]Plan1!$B$2:$L$546,10,0)&amp;", "&amp;VLOOKUP(P1986,[1]Plan1!$B$2:$L$546,11,0)</f>
        <v>ROD 277, 6500 , KM 71 PARTE , COLONIA GUATUPE , SAO JOSE DOS PINHAIS, PR , CEP 83.075-000 , BR</v>
      </c>
      <c r="G1986" s="92" t="s">
        <v>2655</v>
      </c>
      <c r="H1986" s="92" t="s">
        <v>2404</v>
      </c>
      <c r="I1986" s="101">
        <v>60</v>
      </c>
      <c r="J1986" s="93"/>
      <c r="K1986" s="94">
        <v>41723</v>
      </c>
      <c r="L1986" s="39">
        <v>1211243</v>
      </c>
      <c r="P1986" s="78">
        <v>2558157018703</v>
      </c>
    </row>
    <row r="1987" spans="2:16" ht="13.5" customHeight="1" x14ac:dyDescent="0.2">
      <c r="B1987" s="100" t="s">
        <v>30</v>
      </c>
      <c r="C1987" s="92" t="s">
        <v>414</v>
      </c>
      <c r="D1987" s="78">
        <v>2558157018703</v>
      </c>
      <c r="E1987" s="92" t="str">
        <f t="shared" si="31"/>
        <v>02.558.157/0187-03</v>
      </c>
      <c r="F1987" s="99" t="str">
        <f>VLOOKUP(P1987,[1]Plan1!$B$2:$L$546,4,0)&amp;", "&amp;VLOOKUP(P1987,[1]Plan1!$B$2:$L$546,5,0)&amp;", "&amp;VLOOKUP(P1987,[1]Plan1!$B$2:$L$546,6,0)&amp;", "&amp;VLOOKUP(P1987,[1]Plan1!$B$2:$L$546,7,0)&amp;", "&amp;VLOOKUP(P1987,[1]Plan1!$B$2:$L$546,8,0)&amp;", "&amp;VLOOKUP(P1987,[1]Plan1!$B$2:$L$546,9,0)&amp;", CEP "&amp;VLOOKUP(P1987,[1]Plan1!$B$2:$L$546,10,0)&amp;", "&amp;VLOOKUP(P1987,[1]Plan1!$B$2:$L$546,11,0)</f>
        <v>ROD 277, 6500 , KM 71 PARTE , COLONIA GUATUPE , SAO JOSE DOS PINHAIS, PR , CEP 83.075-000 , BR</v>
      </c>
      <c r="G1987" s="92" t="s">
        <v>2655</v>
      </c>
      <c r="H1987" s="92" t="s">
        <v>2405</v>
      </c>
      <c r="I1987" s="101">
        <v>2232</v>
      </c>
      <c r="J1987" s="93"/>
      <c r="K1987" s="94">
        <v>41926</v>
      </c>
      <c r="L1987" s="39">
        <v>1292975</v>
      </c>
      <c r="P1987" s="78">
        <v>2558157018703</v>
      </c>
    </row>
    <row r="1988" spans="2:16" ht="13.5" customHeight="1" x14ac:dyDescent="0.2">
      <c r="B1988" s="100" t="s">
        <v>30</v>
      </c>
      <c r="C1988" s="92" t="s">
        <v>119</v>
      </c>
      <c r="D1988" s="78">
        <v>62185905000130</v>
      </c>
      <c r="E1988" s="92" t="str">
        <f t="shared" si="31"/>
        <v>62.185.905/0001-30</v>
      </c>
      <c r="F1988" s="99" t="str">
        <f>VLOOKUP(P1988,[1]Plan1!$B$2:$L$546,4,0)&amp;", "&amp;VLOOKUP(P1988,[1]Plan1!$B$2:$L$546,5,0)&amp;", "&amp;VLOOKUP(P1988,[1]Plan1!$B$2:$L$546,6,0)&amp;", "&amp;VLOOKUP(P1988,[1]Plan1!$B$2:$L$546,7,0)&amp;", "&amp;VLOOKUP(P1988,[1]Plan1!$B$2:$L$546,8,0)&amp;", "&amp;VLOOKUP(P1988,[1]Plan1!$B$2:$L$546,9,0)&amp;", CEP "&amp;VLOOKUP(P1988,[1]Plan1!$B$2:$L$546,10,0)&amp;", "&amp;VLOOKUP(P1988,[1]Plan1!$B$2:$L$546,11,0)</f>
        <v>EST FUKUTARO YIDA, 1155 , : 1173; , COOPERATIVA , SAO BERNARDO DO CAMPO , SP , CEP 09.852-060 , br</v>
      </c>
      <c r="G1988" s="92" t="s">
        <v>2655</v>
      </c>
      <c r="H1988" s="92" t="s">
        <v>2406</v>
      </c>
      <c r="I1988" s="101">
        <v>2707.5</v>
      </c>
      <c r="J1988" s="93"/>
      <c r="K1988" s="94">
        <v>42016</v>
      </c>
      <c r="L1988" s="39">
        <v>1319756</v>
      </c>
      <c r="P1988" s="78">
        <v>62185905000130</v>
      </c>
    </row>
    <row r="1989" spans="2:16" ht="13.5" customHeight="1" x14ac:dyDescent="0.2">
      <c r="B1989" s="100" t="s">
        <v>30</v>
      </c>
      <c r="C1989" s="92" t="s">
        <v>415</v>
      </c>
      <c r="D1989" s="78">
        <v>3438029000148</v>
      </c>
      <c r="E1989" s="92" t="str">
        <f t="shared" si="31"/>
        <v>03.438.029/0001-48</v>
      </c>
      <c r="F1989" s="99" t="str">
        <f>VLOOKUP(P1989,[1]Plan1!$B$2:$L$546,4,0)&amp;", "&amp;VLOOKUP(P1989,[1]Plan1!$B$2:$L$546,5,0)&amp;", "&amp;VLOOKUP(P1989,[1]Plan1!$B$2:$L$546,6,0)&amp;", "&amp;VLOOKUP(P1989,[1]Plan1!$B$2:$L$546,7,0)&amp;", "&amp;VLOOKUP(P1989,[1]Plan1!$B$2:$L$546,8,0)&amp;", "&amp;VLOOKUP(P1989,[1]Plan1!$B$2:$L$546,9,0)&amp;", CEP "&amp;VLOOKUP(P1989,[1]Plan1!$B$2:$L$546,10,0)&amp;", "&amp;VLOOKUP(P1989,[1]Plan1!$B$2:$L$546,11,0)</f>
        <v>R PEREIRA FRANCO , 188 , , SAO JOAO, PORTO ALEGRE, rs, CEP 90.240-520, br</v>
      </c>
      <c r="G1989" s="92" t="s">
        <v>2655</v>
      </c>
      <c r="H1989" s="92" t="s">
        <v>2407</v>
      </c>
      <c r="I1989" s="101">
        <v>723.31</v>
      </c>
      <c r="J1989" s="93"/>
      <c r="K1989" s="94">
        <v>42064</v>
      </c>
      <c r="L1989" s="39">
        <v>1339512</v>
      </c>
      <c r="P1989" s="78">
        <v>3438029000148</v>
      </c>
    </row>
    <row r="1990" spans="2:16" ht="13.5" customHeight="1" x14ac:dyDescent="0.2">
      <c r="B1990" s="100" t="s">
        <v>30</v>
      </c>
      <c r="C1990" s="92" t="s">
        <v>415</v>
      </c>
      <c r="D1990" s="78">
        <v>3438029000148</v>
      </c>
      <c r="E1990" s="92" t="str">
        <f t="shared" si="31"/>
        <v>03.438.029/0001-48</v>
      </c>
      <c r="F1990" s="99" t="str">
        <f>VLOOKUP(P1990,[1]Plan1!$B$2:$L$546,4,0)&amp;", "&amp;VLOOKUP(P1990,[1]Plan1!$B$2:$L$546,5,0)&amp;", "&amp;VLOOKUP(P1990,[1]Plan1!$B$2:$L$546,6,0)&amp;", "&amp;VLOOKUP(P1990,[1]Plan1!$B$2:$L$546,7,0)&amp;", "&amp;VLOOKUP(P1990,[1]Plan1!$B$2:$L$546,8,0)&amp;", "&amp;VLOOKUP(P1990,[1]Plan1!$B$2:$L$546,9,0)&amp;", CEP "&amp;VLOOKUP(P1990,[1]Plan1!$B$2:$L$546,10,0)&amp;", "&amp;VLOOKUP(P1990,[1]Plan1!$B$2:$L$546,11,0)</f>
        <v>R PEREIRA FRANCO , 188 , , SAO JOAO, PORTO ALEGRE, rs, CEP 90.240-520, br</v>
      </c>
      <c r="G1990" s="92" t="s">
        <v>2655</v>
      </c>
      <c r="H1990" s="92" t="s">
        <v>2408</v>
      </c>
      <c r="I1990" s="101">
        <v>723.31</v>
      </c>
      <c r="J1990" s="93"/>
      <c r="K1990" s="94">
        <v>42095</v>
      </c>
      <c r="L1990" s="39">
        <v>1214759</v>
      </c>
      <c r="P1990" s="78">
        <v>3438029000148</v>
      </c>
    </row>
    <row r="1991" spans="2:16" ht="13.5" customHeight="1" x14ac:dyDescent="0.2">
      <c r="B1991" s="100" t="s">
        <v>30</v>
      </c>
      <c r="C1991" s="92" t="s">
        <v>416</v>
      </c>
      <c r="D1991" s="78">
        <v>4043136000130</v>
      </c>
      <c r="E1991" s="92" t="str">
        <f t="shared" si="31"/>
        <v>04.043.136/0001-30</v>
      </c>
      <c r="F1991" s="99" t="str">
        <f>VLOOKUP(P1991,[1]Plan1!$B$2:$L$546,4,0)&amp;", "&amp;VLOOKUP(P1991,[1]Plan1!$B$2:$L$546,5,0)&amp;", "&amp;VLOOKUP(P1991,[1]Plan1!$B$2:$L$546,6,0)&amp;", "&amp;VLOOKUP(P1991,[1]Plan1!$B$2:$L$546,7,0)&amp;", "&amp;VLOOKUP(P1991,[1]Plan1!$B$2:$L$546,8,0)&amp;", "&amp;VLOOKUP(P1991,[1]Plan1!$B$2:$L$546,9,0)&amp;", CEP "&amp;VLOOKUP(P1991,[1]Plan1!$B$2:$L$546,10,0)&amp;", "&amp;VLOOKUP(P1991,[1]Plan1!$B$2:$L$546,11,0)</f>
        <v>R AMAZONAS , 669, CONJ 37, SANTA PAULA , SAO CAETANO DO SUL , SP, CEP 09.520-070 , BR</v>
      </c>
      <c r="G1991" s="92" t="s">
        <v>2655</v>
      </c>
      <c r="H1991" s="92" t="s">
        <v>2409</v>
      </c>
      <c r="I1991" s="101">
        <v>462</v>
      </c>
      <c r="J1991" s="93"/>
      <c r="K1991" s="94">
        <v>42122</v>
      </c>
      <c r="L1991" s="39">
        <v>1356539</v>
      </c>
      <c r="P1991" s="78">
        <v>4043136000130</v>
      </c>
    </row>
    <row r="1992" spans="2:16" ht="13.5" customHeight="1" x14ac:dyDescent="0.2">
      <c r="B1992" s="100" t="s">
        <v>30</v>
      </c>
      <c r="C1992" s="92" t="s">
        <v>417</v>
      </c>
      <c r="D1992" s="78">
        <v>43648971002603</v>
      </c>
      <c r="E1992" s="92" t="str">
        <f t="shared" si="31"/>
        <v>43.648.971/0026-03</v>
      </c>
      <c r="F1992" s="99" t="str">
        <f>VLOOKUP(P1992,[1]Plan1!$B$2:$L$546,4,0)&amp;", "&amp;VLOOKUP(P1992,[1]Plan1!$B$2:$L$546,5,0)&amp;", "&amp;VLOOKUP(P1992,[1]Plan1!$B$2:$L$546,6,0)&amp;", "&amp;VLOOKUP(P1992,[1]Plan1!$B$2:$L$546,7,0)&amp;", "&amp;VLOOKUP(P1992,[1]Plan1!$B$2:$L$546,8,0)&amp;", "&amp;VLOOKUP(P1992,[1]Plan1!$B$2:$L$546,9,0)&amp;", CEP "&amp;VLOOKUP(P1992,[1]Plan1!$B$2:$L$546,10,0)&amp;", "&amp;VLOOKUP(P1992,[1]Plan1!$B$2:$L$546,11,0)</f>
        <v>R SERGIO JUNGBLUT DIETERICH, 710, 11 E 24, SAO JOAO, PORTO ALEGRE, RS, CEP 91.060-410, BR</v>
      </c>
      <c r="G1992" s="92" t="s">
        <v>2655</v>
      </c>
      <c r="H1992" s="92" t="s">
        <v>2410</v>
      </c>
      <c r="I1992" s="101">
        <v>1018.84</v>
      </c>
      <c r="J1992" s="93"/>
      <c r="K1992" s="94">
        <v>41988</v>
      </c>
      <c r="L1992" s="39">
        <v>1300104</v>
      </c>
      <c r="P1992" s="78">
        <v>43648971002603</v>
      </c>
    </row>
    <row r="1993" spans="2:16" ht="13.5" customHeight="1" x14ac:dyDescent="0.2">
      <c r="B1993" s="100" t="s">
        <v>30</v>
      </c>
      <c r="C1993" s="92" t="s">
        <v>417</v>
      </c>
      <c r="D1993" s="78">
        <v>43648971002603</v>
      </c>
      <c r="E1993" s="92" t="str">
        <f t="shared" si="31"/>
        <v>43.648.971/0026-03</v>
      </c>
      <c r="F1993" s="99" t="str">
        <f>VLOOKUP(P1993,[1]Plan1!$B$2:$L$546,4,0)&amp;", "&amp;VLOOKUP(P1993,[1]Plan1!$B$2:$L$546,5,0)&amp;", "&amp;VLOOKUP(P1993,[1]Plan1!$B$2:$L$546,6,0)&amp;", "&amp;VLOOKUP(P1993,[1]Plan1!$B$2:$L$546,7,0)&amp;", "&amp;VLOOKUP(P1993,[1]Plan1!$B$2:$L$546,8,0)&amp;", "&amp;VLOOKUP(P1993,[1]Plan1!$B$2:$L$546,9,0)&amp;", CEP "&amp;VLOOKUP(P1993,[1]Plan1!$B$2:$L$546,10,0)&amp;", "&amp;VLOOKUP(P1993,[1]Plan1!$B$2:$L$546,11,0)</f>
        <v>R SERGIO JUNGBLUT DIETERICH, 710, 11 E 24, SAO JOAO, PORTO ALEGRE, RS, CEP 91.060-410, BR</v>
      </c>
      <c r="G1993" s="92" t="s">
        <v>2655</v>
      </c>
      <c r="H1993" s="92" t="s">
        <v>2411</v>
      </c>
      <c r="I1993" s="101">
        <v>1019.16</v>
      </c>
      <c r="J1993" s="93"/>
      <c r="K1993" s="94">
        <v>42003</v>
      </c>
      <c r="L1993" s="39">
        <v>1300104</v>
      </c>
      <c r="P1993" s="78">
        <v>43648971002603</v>
      </c>
    </row>
    <row r="1994" spans="2:16" ht="13.5" customHeight="1" x14ac:dyDescent="0.2">
      <c r="B1994" s="100" t="s">
        <v>30</v>
      </c>
      <c r="C1994" s="92" t="s">
        <v>418</v>
      </c>
      <c r="D1994" s="78">
        <v>93092187000181</v>
      </c>
      <c r="E1994" s="92" t="str">
        <f t="shared" si="31"/>
        <v>93.092.187/0001-81</v>
      </c>
      <c r="F1994" s="99" t="str">
        <f>VLOOKUP(P1994,[1]Plan1!$B$2:$L$546,4,0)&amp;", "&amp;VLOOKUP(P1994,[1]Plan1!$B$2:$L$546,5,0)&amp;", "&amp;VLOOKUP(P1994,[1]Plan1!$B$2:$L$546,6,0)&amp;", "&amp;VLOOKUP(P1994,[1]Plan1!$B$2:$L$546,7,0)&amp;", "&amp;VLOOKUP(P1994,[1]Plan1!$B$2:$L$546,8,0)&amp;", "&amp;VLOOKUP(P1994,[1]Plan1!$B$2:$L$546,9,0)&amp;", CEP "&amp;VLOOKUP(P1994,[1]Plan1!$B$2:$L$546,10,0)&amp;", "&amp;VLOOKUP(P1994,[1]Plan1!$B$2:$L$546,11,0)</f>
        <v>BAIXADA, , , , , , CEP , BR</v>
      </c>
      <c r="G1994" s="92" t="s">
        <v>2655</v>
      </c>
      <c r="H1994" s="92" t="s">
        <v>2412</v>
      </c>
      <c r="I1994" s="101">
        <v>249</v>
      </c>
      <c r="J1994" s="93"/>
      <c r="K1994" s="94">
        <v>42107</v>
      </c>
      <c r="L1994" s="39">
        <v>1353131</v>
      </c>
      <c r="P1994" s="78">
        <v>93092187000181</v>
      </c>
    </row>
    <row r="1995" spans="2:16" ht="13.5" customHeight="1" x14ac:dyDescent="0.2">
      <c r="B1995" s="100" t="s">
        <v>30</v>
      </c>
      <c r="C1995" s="92" t="s">
        <v>419</v>
      </c>
      <c r="D1995" s="78">
        <v>11680195000184</v>
      </c>
      <c r="E1995" s="92" t="str">
        <f t="shared" si="31"/>
        <v>11.680.195/0001-84</v>
      </c>
      <c r="F1995" s="99" t="str">
        <f>VLOOKUP(P1995,[1]Plan1!$B$2:$L$546,4,0)&amp;", "&amp;VLOOKUP(P1995,[1]Plan1!$B$2:$L$546,5,0)&amp;", "&amp;VLOOKUP(P1995,[1]Plan1!$B$2:$L$546,6,0)&amp;", "&amp;VLOOKUP(P1995,[1]Plan1!$B$2:$L$546,7,0)&amp;", "&amp;VLOOKUP(P1995,[1]Plan1!$B$2:$L$546,8,0)&amp;", "&amp;VLOOKUP(P1995,[1]Plan1!$B$2:$L$546,9,0)&amp;", CEP "&amp;VLOOKUP(P1995,[1]Plan1!$B$2:$L$546,10,0)&amp;", "&amp;VLOOKUP(P1995,[1]Plan1!$B$2:$L$546,11,0)</f>
        <v>R MARIA GUERRA MICHELON , 510, SALA 01 , CENTRO , SAO MARCOS , RS, CEP 95.190-000 , BR</v>
      </c>
      <c r="G1995" s="92" t="s">
        <v>2655</v>
      </c>
      <c r="H1995" s="92" t="s">
        <v>2413</v>
      </c>
      <c r="I1995" s="101">
        <v>16000</v>
      </c>
      <c r="J1995" s="93"/>
      <c r="K1995" s="94">
        <v>42067</v>
      </c>
      <c r="L1995" s="39">
        <v>1343199</v>
      </c>
      <c r="P1995" s="78">
        <v>11680195000184</v>
      </c>
    </row>
    <row r="1996" spans="2:16" ht="13.5" customHeight="1" x14ac:dyDescent="0.2">
      <c r="B1996" s="100" t="s">
        <v>30</v>
      </c>
      <c r="C1996" s="92" t="s">
        <v>420</v>
      </c>
      <c r="D1996" s="78">
        <v>9002753000100</v>
      </c>
      <c r="E1996" s="92" t="str">
        <f t="shared" si="31"/>
        <v>09.002.753/0001-00</v>
      </c>
      <c r="F1996" s="99" t="str">
        <f>VLOOKUP(P1996,[1]Plan1!$B$2:$L$546,4,0)&amp;", "&amp;VLOOKUP(P1996,[1]Plan1!$B$2:$L$546,5,0)&amp;", "&amp;VLOOKUP(P1996,[1]Plan1!$B$2:$L$546,6,0)&amp;", "&amp;VLOOKUP(P1996,[1]Plan1!$B$2:$L$546,7,0)&amp;", "&amp;VLOOKUP(P1996,[1]Plan1!$B$2:$L$546,8,0)&amp;", "&amp;VLOOKUP(P1996,[1]Plan1!$B$2:$L$546,9,0)&amp;", CEP "&amp;VLOOKUP(P1996,[1]Plan1!$B$2:$L$546,10,0)&amp;", "&amp;VLOOKUP(P1996,[1]Plan1!$B$2:$L$546,11,0)</f>
        <v>, , , , , , CEP , BR</v>
      </c>
      <c r="G1996" s="92" t="s">
        <v>2656</v>
      </c>
      <c r="H1996" s="92" t="s">
        <v>2414</v>
      </c>
      <c r="I1996" s="101">
        <v>18700.91</v>
      </c>
      <c r="J1996" s="93"/>
      <c r="K1996" s="94">
        <v>41917</v>
      </c>
      <c r="L1996" s="39">
        <v>1240336</v>
      </c>
      <c r="P1996" s="78">
        <v>9002753000100</v>
      </c>
    </row>
    <row r="1997" spans="2:16" ht="13.5" customHeight="1" x14ac:dyDescent="0.2">
      <c r="B1997" s="100" t="s">
        <v>30</v>
      </c>
      <c r="C1997" s="92" t="s">
        <v>420</v>
      </c>
      <c r="D1997" s="78">
        <v>9002753000100</v>
      </c>
      <c r="E1997" s="92" t="str">
        <f t="shared" si="31"/>
        <v>09.002.753/0001-00</v>
      </c>
      <c r="F1997" s="99" t="str">
        <f>VLOOKUP(P1997,[1]Plan1!$B$2:$L$546,4,0)&amp;", "&amp;VLOOKUP(P1997,[1]Plan1!$B$2:$L$546,5,0)&amp;", "&amp;VLOOKUP(P1997,[1]Plan1!$B$2:$L$546,6,0)&amp;", "&amp;VLOOKUP(P1997,[1]Plan1!$B$2:$L$546,7,0)&amp;", "&amp;VLOOKUP(P1997,[1]Plan1!$B$2:$L$546,8,0)&amp;", "&amp;VLOOKUP(P1997,[1]Plan1!$B$2:$L$546,9,0)&amp;", CEP "&amp;VLOOKUP(P1997,[1]Plan1!$B$2:$L$546,10,0)&amp;", "&amp;VLOOKUP(P1997,[1]Plan1!$B$2:$L$546,11,0)</f>
        <v>, , , , , , CEP , BR</v>
      </c>
      <c r="G1997" s="92" t="s">
        <v>2656</v>
      </c>
      <c r="H1997" s="92" t="s">
        <v>2415</v>
      </c>
      <c r="I1997" s="101">
        <v>18700.91</v>
      </c>
      <c r="J1997" s="93"/>
      <c r="K1997" s="94">
        <v>41947</v>
      </c>
      <c r="L1997" s="39">
        <v>1240336</v>
      </c>
      <c r="P1997" s="78">
        <v>9002753000100</v>
      </c>
    </row>
    <row r="1998" spans="2:16" ht="13.5" customHeight="1" x14ac:dyDescent="0.2">
      <c r="B1998" s="100" t="s">
        <v>30</v>
      </c>
      <c r="C1998" s="92" t="s">
        <v>420</v>
      </c>
      <c r="D1998" s="78">
        <v>9002753000100</v>
      </c>
      <c r="E1998" s="92" t="str">
        <f t="shared" si="31"/>
        <v>09.002.753/0001-00</v>
      </c>
      <c r="F1998" s="99" t="str">
        <f>VLOOKUP(P1998,[1]Plan1!$B$2:$L$546,4,0)&amp;", "&amp;VLOOKUP(P1998,[1]Plan1!$B$2:$L$546,5,0)&amp;", "&amp;VLOOKUP(P1998,[1]Plan1!$B$2:$L$546,6,0)&amp;", "&amp;VLOOKUP(P1998,[1]Plan1!$B$2:$L$546,7,0)&amp;", "&amp;VLOOKUP(P1998,[1]Plan1!$B$2:$L$546,8,0)&amp;", "&amp;VLOOKUP(P1998,[1]Plan1!$B$2:$L$546,9,0)&amp;", CEP "&amp;VLOOKUP(P1998,[1]Plan1!$B$2:$L$546,10,0)&amp;", "&amp;VLOOKUP(P1998,[1]Plan1!$B$2:$L$546,11,0)</f>
        <v>, , , , , , CEP , BR</v>
      </c>
      <c r="G1998" s="92" t="s">
        <v>2656</v>
      </c>
      <c r="H1998" s="92" t="s">
        <v>2416</v>
      </c>
      <c r="I1998" s="101">
        <v>18700.91</v>
      </c>
      <c r="J1998" s="93"/>
      <c r="K1998" s="94">
        <v>41978</v>
      </c>
      <c r="L1998" s="39">
        <v>1240336</v>
      </c>
      <c r="P1998" s="78">
        <v>9002753000100</v>
      </c>
    </row>
    <row r="1999" spans="2:16" ht="13.5" customHeight="1" x14ac:dyDescent="0.2">
      <c r="B1999" s="100" t="s">
        <v>30</v>
      </c>
      <c r="C1999" s="92" t="s">
        <v>421</v>
      </c>
      <c r="D1999" s="78">
        <v>64025752000190</v>
      </c>
      <c r="E1999" s="92" t="str">
        <f t="shared" si="31"/>
        <v>64.025.752/0001-90</v>
      </c>
      <c r="F1999" s="99" t="str">
        <f>VLOOKUP(P1999,[1]Plan1!$B$2:$L$546,4,0)&amp;", "&amp;VLOOKUP(P1999,[1]Plan1!$B$2:$L$546,5,0)&amp;", "&amp;VLOOKUP(P1999,[1]Plan1!$B$2:$L$546,6,0)&amp;", "&amp;VLOOKUP(P1999,[1]Plan1!$B$2:$L$546,7,0)&amp;", "&amp;VLOOKUP(P1999,[1]Plan1!$B$2:$L$546,8,0)&amp;", "&amp;VLOOKUP(P1999,[1]Plan1!$B$2:$L$546,9,0)&amp;", CEP "&amp;VLOOKUP(P1999,[1]Plan1!$B$2:$L$546,10,0)&amp;", "&amp;VLOOKUP(P1999,[1]Plan1!$B$2:$L$546,11,0)</f>
        <v>, , , , , , CEP , BR</v>
      </c>
      <c r="G1999" s="92" t="s">
        <v>2656</v>
      </c>
      <c r="H1999" s="92" t="s">
        <v>2417</v>
      </c>
      <c r="I1999" s="101">
        <v>8701.6200000000008</v>
      </c>
      <c r="J1999" s="93"/>
      <c r="K1999" s="94">
        <v>41959</v>
      </c>
      <c r="L1999" s="39">
        <v>1298207</v>
      </c>
      <c r="P1999" s="78">
        <v>64025752000190</v>
      </c>
    </row>
    <row r="2000" spans="2:16" ht="13.5" customHeight="1" x14ac:dyDescent="0.2">
      <c r="B2000" s="100" t="s">
        <v>30</v>
      </c>
      <c r="C2000" s="92" t="s">
        <v>421</v>
      </c>
      <c r="D2000" s="78">
        <v>64025752000190</v>
      </c>
      <c r="E2000" s="92" t="str">
        <f t="shared" si="31"/>
        <v>64.025.752/0001-90</v>
      </c>
      <c r="F2000" s="99" t="str">
        <f>VLOOKUP(P2000,[1]Plan1!$B$2:$L$546,4,0)&amp;", "&amp;VLOOKUP(P2000,[1]Plan1!$B$2:$L$546,5,0)&amp;", "&amp;VLOOKUP(P2000,[1]Plan1!$B$2:$L$546,6,0)&amp;", "&amp;VLOOKUP(P2000,[1]Plan1!$B$2:$L$546,7,0)&amp;", "&amp;VLOOKUP(P2000,[1]Plan1!$B$2:$L$546,8,0)&amp;", "&amp;VLOOKUP(P2000,[1]Plan1!$B$2:$L$546,9,0)&amp;", CEP "&amp;VLOOKUP(P2000,[1]Plan1!$B$2:$L$546,10,0)&amp;", "&amp;VLOOKUP(P2000,[1]Plan1!$B$2:$L$546,11,0)</f>
        <v>, , , , , , CEP , BR</v>
      </c>
      <c r="G2000" s="92" t="s">
        <v>2656</v>
      </c>
      <c r="H2000" s="92" t="s">
        <v>2418</v>
      </c>
      <c r="I2000" s="101">
        <v>8808.4699999999993</v>
      </c>
      <c r="J2000" s="93"/>
      <c r="K2000" s="94">
        <v>41989</v>
      </c>
      <c r="L2000" s="39">
        <v>1317104</v>
      </c>
      <c r="P2000" s="78">
        <v>64025752000190</v>
      </c>
    </row>
    <row r="2001" spans="2:16" ht="13.5" customHeight="1" x14ac:dyDescent="0.2">
      <c r="B2001" s="100" t="s">
        <v>30</v>
      </c>
      <c r="C2001" s="92" t="s">
        <v>421</v>
      </c>
      <c r="D2001" s="78">
        <v>64025752000190</v>
      </c>
      <c r="E2001" s="92" t="str">
        <f t="shared" si="31"/>
        <v>64.025.752/0001-90</v>
      </c>
      <c r="F2001" s="99" t="str">
        <f>VLOOKUP(P2001,[1]Plan1!$B$2:$L$546,4,0)&amp;", "&amp;VLOOKUP(P2001,[1]Plan1!$B$2:$L$546,5,0)&amp;", "&amp;VLOOKUP(P2001,[1]Plan1!$B$2:$L$546,6,0)&amp;", "&amp;VLOOKUP(P2001,[1]Plan1!$B$2:$L$546,7,0)&amp;", "&amp;VLOOKUP(P2001,[1]Plan1!$B$2:$L$546,8,0)&amp;", "&amp;VLOOKUP(P2001,[1]Plan1!$B$2:$L$546,9,0)&amp;", CEP "&amp;VLOOKUP(P2001,[1]Plan1!$B$2:$L$546,10,0)&amp;", "&amp;VLOOKUP(P2001,[1]Plan1!$B$2:$L$546,11,0)</f>
        <v>, , , , , , CEP , BR</v>
      </c>
      <c r="G2001" s="92" t="s">
        <v>2656</v>
      </c>
      <c r="H2001" s="92" t="s">
        <v>2419</v>
      </c>
      <c r="I2001" s="101">
        <v>7662</v>
      </c>
      <c r="J2001" s="93"/>
      <c r="K2001" s="94">
        <v>42020</v>
      </c>
      <c r="L2001" s="39">
        <v>1322758</v>
      </c>
      <c r="P2001" s="78">
        <v>64025752000190</v>
      </c>
    </row>
    <row r="2002" spans="2:16" ht="13.5" customHeight="1" x14ac:dyDescent="0.2">
      <c r="B2002" s="100" t="s">
        <v>30</v>
      </c>
      <c r="C2002" s="92" t="s">
        <v>421</v>
      </c>
      <c r="D2002" s="78">
        <v>64025752000190</v>
      </c>
      <c r="E2002" s="92" t="str">
        <f t="shared" si="31"/>
        <v>64.025.752/0001-90</v>
      </c>
      <c r="F2002" s="99" t="str">
        <f>VLOOKUP(P2002,[1]Plan1!$B$2:$L$546,4,0)&amp;", "&amp;VLOOKUP(P2002,[1]Plan1!$B$2:$L$546,5,0)&amp;", "&amp;VLOOKUP(P2002,[1]Plan1!$B$2:$L$546,6,0)&amp;", "&amp;VLOOKUP(P2002,[1]Plan1!$B$2:$L$546,7,0)&amp;", "&amp;VLOOKUP(P2002,[1]Plan1!$B$2:$L$546,8,0)&amp;", "&amp;VLOOKUP(P2002,[1]Plan1!$B$2:$L$546,9,0)&amp;", CEP "&amp;VLOOKUP(P2002,[1]Plan1!$B$2:$L$546,10,0)&amp;", "&amp;VLOOKUP(P2002,[1]Plan1!$B$2:$L$546,11,0)</f>
        <v>, , , , , , CEP , BR</v>
      </c>
      <c r="G2002" s="92" t="s">
        <v>2656</v>
      </c>
      <c r="H2002" s="92" t="s">
        <v>2420</v>
      </c>
      <c r="I2002" s="101">
        <v>11701.38</v>
      </c>
      <c r="J2002" s="93"/>
      <c r="K2002" s="94">
        <v>42051</v>
      </c>
      <c r="L2002" s="39">
        <v>1355021</v>
      </c>
      <c r="P2002" s="78">
        <v>64025752000190</v>
      </c>
    </row>
    <row r="2003" spans="2:16" ht="13.5" customHeight="1" x14ac:dyDescent="0.2">
      <c r="B2003" s="100" t="s">
        <v>30</v>
      </c>
      <c r="C2003" s="92" t="s">
        <v>421</v>
      </c>
      <c r="D2003" s="78">
        <v>64025752000190</v>
      </c>
      <c r="E2003" s="92" t="str">
        <f t="shared" si="31"/>
        <v>64.025.752/0001-90</v>
      </c>
      <c r="F2003" s="99" t="str">
        <f>VLOOKUP(P2003,[1]Plan1!$B$2:$L$546,4,0)&amp;", "&amp;VLOOKUP(P2003,[1]Plan1!$B$2:$L$546,5,0)&amp;", "&amp;VLOOKUP(P2003,[1]Plan1!$B$2:$L$546,6,0)&amp;", "&amp;VLOOKUP(P2003,[1]Plan1!$B$2:$L$546,7,0)&amp;", "&amp;VLOOKUP(P2003,[1]Plan1!$B$2:$L$546,8,0)&amp;", "&amp;VLOOKUP(P2003,[1]Plan1!$B$2:$L$546,9,0)&amp;", CEP "&amp;VLOOKUP(P2003,[1]Plan1!$B$2:$L$546,10,0)&amp;", "&amp;VLOOKUP(P2003,[1]Plan1!$B$2:$L$546,11,0)</f>
        <v>, , , , , , CEP , BR</v>
      </c>
      <c r="G2003" s="92" t="s">
        <v>2656</v>
      </c>
      <c r="H2003" s="92" t="s">
        <v>2421</v>
      </c>
      <c r="I2003" s="101">
        <v>11480.43</v>
      </c>
      <c r="J2003" s="93"/>
      <c r="K2003" s="94">
        <v>42079</v>
      </c>
      <c r="L2003" s="39">
        <v>1344463</v>
      </c>
      <c r="P2003" s="78">
        <v>64025752000190</v>
      </c>
    </row>
    <row r="2004" spans="2:16" ht="13.5" customHeight="1" x14ac:dyDescent="0.2">
      <c r="B2004" s="100" t="s">
        <v>30</v>
      </c>
      <c r="C2004" s="92" t="s">
        <v>421</v>
      </c>
      <c r="D2004" s="78">
        <v>64025752000190</v>
      </c>
      <c r="E2004" s="92" t="str">
        <f t="shared" si="31"/>
        <v>64.025.752/0001-90</v>
      </c>
      <c r="F2004" s="99" t="str">
        <f>VLOOKUP(P2004,[1]Plan1!$B$2:$L$546,4,0)&amp;", "&amp;VLOOKUP(P2004,[1]Plan1!$B$2:$L$546,5,0)&amp;", "&amp;VLOOKUP(P2004,[1]Plan1!$B$2:$L$546,6,0)&amp;", "&amp;VLOOKUP(P2004,[1]Plan1!$B$2:$L$546,7,0)&amp;", "&amp;VLOOKUP(P2004,[1]Plan1!$B$2:$L$546,8,0)&amp;", "&amp;VLOOKUP(P2004,[1]Plan1!$B$2:$L$546,9,0)&amp;", CEP "&amp;VLOOKUP(P2004,[1]Plan1!$B$2:$L$546,10,0)&amp;", "&amp;VLOOKUP(P2004,[1]Plan1!$B$2:$L$546,11,0)</f>
        <v>, , , , , , CEP , BR</v>
      </c>
      <c r="G2004" s="92" t="s">
        <v>2656</v>
      </c>
      <c r="H2004" s="92" t="s">
        <v>2422</v>
      </c>
      <c r="I2004" s="101">
        <v>11701.38</v>
      </c>
      <c r="J2004" s="93"/>
      <c r="K2004" s="94">
        <v>42110</v>
      </c>
      <c r="L2004" s="39">
        <v>1353538</v>
      </c>
      <c r="P2004" s="78">
        <v>64025752000190</v>
      </c>
    </row>
    <row r="2005" spans="2:16" ht="13.5" customHeight="1" x14ac:dyDescent="0.2">
      <c r="B2005" s="100" t="s">
        <v>30</v>
      </c>
      <c r="C2005" s="92" t="s">
        <v>422</v>
      </c>
      <c r="D2005" s="78">
        <v>77517741853</v>
      </c>
      <c r="E2005" s="92" t="str">
        <f t="shared" si="31"/>
        <v>00.077.517/7418-53</v>
      </c>
      <c r="F2005" s="99" t="str">
        <f>VLOOKUP(P2005,[1]Plan1!$B$2:$L$546,4,0)&amp;", "&amp;VLOOKUP(P2005,[1]Plan1!$B$2:$L$546,5,0)&amp;", "&amp;VLOOKUP(P2005,[1]Plan1!$B$2:$L$546,6,0)&amp;", "&amp;VLOOKUP(P2005,[1]Plan1!$B$2:$L$546,7,0)&amp;", "&amp;VLOOKUP(P2005,[1]Plan1!$B$2:$L$546,8,0)&amp;", "&amp;VLOOKUP(P2005,[1]Plan1!$B$2:$L$546,9,0)&amp;", CEP "&amp;VLOOKUP(P2005,[1]Plan1!$B$2:$L$546,10,0)&amp;", "&amp;VLOOKUP(P2005,[1]Plan1!$B$2:$L$546,11,0)</f>
        <v>, , , , , , CEP , BR</v>
      </c>
      <c r="G2005" s="92" t="s">
        <v>2656</v>
      </c>
      <c r="H2005" s="92" t="s">
        <v>2423</v>
      </c>
      <c r="I2005" s="101">
        <v>14900.66</v>
      </c>
      <c r="J2005" s="93"/>
      <c r="K2005" s="94">
        <v>41983</v>
      </c>
      <c r="L2005" s="39">
        <v>1242016</v>
      </c>
      <c r="P2005" s="78">
        <v>77517741853</v>
      </c>
    </row>
    <row r="2006" spans="2:16" ht="13.5" customHeight="1" x14ac:dyDescent="0.2">
      <c r="B2006" s="100" t="s">
        <v>30</v>
      </c>
      <c r="C2006" s="92" t="s">
        <v>422</v>
      </c>
      <c r="D2006" s="78">
        <v>77517741853</v>
      </c>
      <c r="E2006" s="92" t="str">
        <f t="shared" si="31"/>
        <v>00.077.517/7418-53</v>
      </c>
      <c r="F2006" s="99" t="str">
        <f>VLOOKUP(P2006,[1]Plan1!$B$2:$L$546,4,0)&amp;", "&amp;VLOOKUP(P2006,[1]Plan1!$B$2:$L$546,5,0)&amp;", "&amp;VLOOKUP(P2006,[1]Plan1!$B$2:$L$546,6,0)&amp;", "&amp;VLOOKUP(P2006,[1]Plan1!$B$2:$L$546,7,0)&amp;", "&amp;VLOOKUP(P2006,[1]Plan1!$B$2:$L$546,8,0)&amp;", "&amp;VLOOKUP(P2006,[1]Plan1!$B$2:$L$546,9,0)&amp;", CEP "&amp;VLOOKUP(P2006,[1]Plan1!$B$2:$L$546,10,0)&amp;", "&amp;VLOOKUP(P2006,[1]Plan1!$B$2:$L$546,11,0)</f>
        <v>, , , , , , CEP , BR</v>
      </c>
      <c r="G2006" s="92" t="s">
        <v>2656</v>
      </c>
      <c r="H2006" s="92" t="s">
        <v>2424</v>
      </c>
      <c r="I2006" s="101">
        <v>20869</v>
      </c>
      <c r="J2006" s="93"/>
      <c r="K2006" s="94">
        <v>42014</v>
      </c>
      <c r="L2006" s="39">
        <v>599</v>
      </c>
      <c r="P2006" s="78">
        <v>77517741853</v>
      </c>
    </row>
    <row r="2007" spans="2:16" ht="13.5" customHeight="1" x14ac:dyDescent="0.2">
      <c r="B2007" s="100" t="s">
        <v>30</v>
      </c>
      <c r="C2007" s="92" t="s">
        <v>422</v>
      </c>
      <c r="D2007" s="78">
        <v>77517741853</v>
      </c>
      <c r="E2007" s="92" t="str">
        <f t="shared" si="31"/>
        <v>00.077.517/7418-53</v>
      </c>
      <c r="F2007" s="99" t="str">
        <f>VLOOKUP(P2007,[1]Plan1!$B$2:$L$546,4,0)&amp;", "&amp;VLOOKUP(P2007,[1]Plan1!$B$2:$L$546,5,0)&amp;", "&amp;VLOOKUP(P2007,[1]Plan1!$B$2:$L$546,6,0)&amp;", "&amp;VLOOKUP(P2007,[1]Plan1!$B$2:$L$546,7,0)&amp;", "&amp;VLOOKUP(P2007,[1]Plan1!$B$2:$L$546,8,0)&amp;", "&amp;VLOOKUP(P2007,[1]Plan1!$B$2:$L$546,9,0)&amp;", CEP "&amp;VLOOKUP(P2007,[1]Plan1!$B$2:$L$546,10,0)&amp;", "&amp;VLOOKUP(P2007,[1]Plan1!$B$2:$L$546,11,0)</f>
        <v>, , , , , , CEP , BR</v>
      </c>
      <c r="G2007" s="92" t="s">
        <v>2656</v>
      </c>
      <c r="H2007" s="92" t="s">
        <v>2424</v>
      </c>
      <c r="I2007" s="101">
        <v>20869</v>
      </c>
      <c r="J2007" s="93"/>
      <c r="K2007" s="94">
        <v>42045</v>
      </c>
      <c r="L2007" s="39">
        <v>599</v>
      </c>
      <c r="P2007" s="78">
        <v>77517741853</v>
      </c>
    </row>
    <row r="2008" spans="2:16" ht="13.5" customHeight="1" x14ac:dyDescent="0.2">
      <c r="B2008" s="100" t="s">
        <v>30</v>
      </c>
      <c r="C2008" s="92" t="s">
        <v>422</v>
      </c>
      <c r="D2008" s="78">
        <v>77517741853</v>
      </c>
      <c r="E2008" s="92" t="str">
        <f t="shared" si="31"/>
        <v>00.077.517/7418-53</v>
      </c>
      <c r="F2008" s="99" t="str">
        <f>VLOOKUP(P2008,[1]Plan1!$B$2:$L$546,4,0)&amp;", "&amp;VLOOKUP(P2008,[1]Plan1!$B$2:$L$546,5,0)&amp;", "&amp;VLOOKUP(P2008,[1]Plan1!$B$2:$L$546,6,0)&amp;", "&amp;VLOOKUP(P2008,[1]Plan1!$B$2:$L$546,7,0)&amp;", "&amp;VLOOKUP(P2008,[1]Plan1!$B$2:$L$546,8,0)&amp;", "&amp;VLOOKUP(P2008,[1]Plan1!$B$2:$L$546,9,0)&amp;", CEP "&amp;VLOOKUP(P2008,[1]Plan1!$B$2:$L$546,10,0)&amp;", "&amp;VLOOKUP(P2008,[1]Plan1!$B$2:$L$546,11,0)</f>
        <v>, , , , , , CEP , BR</v>
      </c>
      <c r="G2008" s="92" t="s">
        <v>2656</v>
      </c>
      <c r="H2008" s="92" t="s">
        <v>2424</v>
      </c>
      <c r="I2008" s="101">
        <v>20869</v>
      </c>
      <c r="J2008" s="93"/>
      <c r="K2008" s="94">
        <v>42073</v>
      </c>
      <c r="L2008" s="39">
        <v>599</v>
      </c>
      <c r="P2008" s="78">
        <v>77517741853</v>
      </c>
    </row>
    <row r="2009" spans="2:16" ht="13.5" customHeight="1" x14ac:dyDescent="0.2">
      <c r="B2009" s="100" t="s">
        <v>30</v>
      </c>
      <c r="C2009" s="92" t="s">
        <v>422</v>
      </c>
      <c r="D2009" s="78">
        <v>77517741853</v>
      </c>
      <c r="E2009" s="92" t="str">
        <f t="shared" si="31"/>
        <v>00.077.517/7418-53</v>
      </c>
      <c r="F2009" s="99" t="str">
        <f>VLOOKUP(P2009,[1]Plan1!$B$2:$L$546,4,0)&amp;", "&amp;VLOOKUP(P2009,[1]Plan1!$B$2:$L$546,5,0)&amp;", "&amp;VLOOKUP(P2009,[1]Plan1!$B$2:$L$546,6,0)&amp;", "&amp;VLOOKUP(P2009,[1]Plan1!$B$2:$L$546,7,0)&amp;", "&amp;VLOOKUP(P2009,[1]Plan1!$B$2:$L$546,8,0)&amp;", "&amp;VLOOKUP(P2009,[1]Plan1!$B$2:$L$546,9,0)&amp;", CEP "&amp;VLOOKUP(P2009,[1]Plan1!$B$2:$L$546,10,0)&amp;", "&amp;VLOOKUP(P2009,[1]Plan1!$B$2:$L$546,11,0)</f>
        <v>, , , , , , CEP , BR</v>
      </c>
      <c r="G2009" s="92" t="s">
        <v>2656</v>
      </c>
      <c r="H2009" s="92" t="s">
        <v>2424</v>
      </c>
      <c r="I2009" s="101">
        <v>20869</v>
      </c>
      <c r="J2009" s="93"/>
      <c r="K2009" s="94">
        <v>42104</v>
      </c>
      <c r="L2009" s="39">
        <v>599</v>
      </c>
      <c r="P2009" s="78">
        <v>77517741853</v>
      </c>
    </row>
    <row r="2010" spans="2:16" ht="13.5" customHeight="1" x14ac:dyDescent="0.2">
      <c r="B2010" s="100" t="s">
        <v>30</v>
      </c>
      <c r="C2010" s="92" t="s">
        <v>393</v>
      </c>
      <c r="D2010" s="78">
        <v>4784100000107</v>
      </c>
      <c r="E2010" s="92" t="str">
        <f t="shared" si="31"/>
        <v>04.784.100/0001-07</v>
      </c>
      <c r="F2010" s="99" t="str">
        <f>VLOOKUP(P2010,[1]Plan1!$B$2:$L$546,4,0)&amp;", "&amp;VLOOKUP(P2010,[1]Plan1!$B$2:$L$546,5,0)&amp;", "&amp;VLOOKUP(P2010,[1]Plan1!$B$2:$L$546,6,0)&amp;", "&amp;VLOOKUP(P2010,[1]Plan1!$B$2:$L$546,7,0)&amp;", "&amp;VLOOKUP(P2010,[1]Plan1!$B$2:$L$546,8,0)&amp;", "&amp;VLOOKUP(P2010,[1]Plan1!$B$2:$L$546,9,0)&amp;", CEP "&amp;VLOOKUP(P2010,[1]Plan1!$B$2:$L$546,10,0)&amp;", "&amp;VLOOKUP(P2010,[1]Plan1!$B$2:$L$546,11,0)</f>
        <v>R FRANCISCO GALARDA , 311, PAVILHAO: 04, CAPELA VELHA , ARAUCARIA, PR, CEP 83.706-493 , BR</v>
      </c>
      <c r="G2010" s="92" t="s">
        <v>2656</v>
      </c>
      <c r="H2010" s="92" t="s">
        <v>2425</v>
      </c>
      <c r="I2010" s="101">
        <v>261.33</v>
      </c>
      <c r="J2010" s="93"/>
      <c r="K2010" s="94">
        <v>41977</v>
      </c>
      <c r="L2010" s="39">
        <v>1311098</v>
      </c>
      <c r="P2010" s="78">
        <v>4784100000107</v>
      </c>
    </row>
    <row r="2011" spans="2:16" ht="13.5" customHeight="1" x14ac:dyDescent="0.2">
      <c r="B2011" s="100" t="s">
        <v>30</v>
      </c>
      <c r="C2011" s="92" t="s">
        <v>393</v>
      </c>
      <c r="D2011" s="78">
        <v>4784100000107</v>
      </c>
      <c r="E2011" s="92" t="str">
        <f t="shared" si="31"/>
        <v>04.784.100/0001-07</v>
      </c>
      <c r="F2011" s="99" t="str">
        <f>VLOOKUP(P2011,[1]Plan1!$B$2:$L$546,4,0)&amp;", "&amp;VLOOKUP(P2011,[1]Plan1!$B$2:$L$546,5,0)&amp;", "&amp;VLOOKUP(P2011,[1]Plan1!$B$2:$L$546,6,0)&amp;", "&amp;VLOOKUP(P2011,[1]Plan1!$B$2:$L$546,7,0)&amp;", "&amp;VLOOKUP(P2011,[1]Plan1!$B$2:$L$546,8,0)&amp;", "&amp;VLOOKUP(P2011,[1]Plan1!$B$2:$L$546,9,0)&amp;", CEP "&amp;VLOOKUP(P2011,[1]Plan1!$B$2:$L$546,10,0)&amp;", "&amp;VLOOKUP(P2011,[1]Plan1!$B$2:$L$546,11,0)</f>
        <v>R FRANCISCO GALARDA , 311, PAVILHAO: 04, CAPELA VELHA , ARAUCARIA, PR, CEP 83.706-493 , BR</v>
      </c>
      <c r="G2011" s="92" t="s">
        <v>2656</v>
      </c>
      <c r="H2011" s="92" t="s">
        <v>2426</v>
      </c>
      <c r="I2011" s="101">
        <v>22066</v>
      </c>
      <c r="J2011" s="93"/>
      <c r="K2011" s="94">
        <v>41978</v>
      </c>
      <c r="L2011" s="39">
        <v>1350991</v>
      </c>
      <c r="P2011" s="78">
        <v>4784100000107</v>
      </c>
    </row>
    <row r="2012" spans="2:16" ht="13.5" customHeight="1" x14ac:dyDescent="0.2">
      <c r="B2012" s="100" t="s">
        <v>30</v>
      </c>
      <c r="C2012" s="92" t="s">
        <v>393</v>
      </c>
      <c r="D2012" s="78">
        <v>4784100000107</v>
      </c>
      <c r="E2012" s="92" t="str">
        <f t="shared" si="31"/>
        <v>04.784.100/0001-07</v>
      </c>
      <c r="F2012" s="99" t="str">
        <f>VLOOKUP(P2012,[1]Plan1!$B$2:$L$546,4,0)&amp;", "&amp;VLOOKUP(P2012,[1]Plan1!$B$2:$L$546,5,0)&amp;", "&amp;VLOOKUP(P2012,[1]Plan1!$B$2:$L$546,6,0)&amp;", "&amp;VLOOKUP(P2012,[1]Plan1!$B$2:$L$546,7,0)&amp;", "&amp;VLOOKUP(P2012,[1]Plan1!$B$2:$L$546,8,0)&amp;", "&amp;VLOOKUP(P2012,[1]Plan1!$B$2:$L$546,9,0)&amp;", CEP "&amp;VLOOKUP(P2012,[1]Plan1!$B$2:$L$546,10,0)&amp;", "&amp;VLOOKUP(P2012,[1]Plan1!$B$2:$L$546,11,0)</f>
        <v>R FRANCISCO GALARDA , 311, PAVILHAO: 04, CAPELA VELHA , ARAUCARIA, PR, CEP 83.706-493 , BR</v>
      </c>
      <c r="G2012" s="92" t="s">
        <v>2656</v>
      </c>
      <c r="H2012" s="92" t="s">
        <v>2426</v>
      </c>
      <c r="I2012" s="101">
        <v>22000</v>
      </c>
      <c r="J2012" s="93"/>
      <c r="K2012" s="94">
        <v>42009</v>
      </c>
      <c r="L2012" s="39">
        <v>1350991</v>
      </c>
      <c r="P2012" s="78">
        <v>4784100000107</v>
      </c>
    </row>
    <row r="2013" spans="2:16" ht="13.5" customHeight="1" x14ac:dyDescent="0.2">
      <c r="B2013" s="100" t="s">
        <v>30</v>
      </c>
      <c r="C2013" s="92" t="s">
        <v>393</v>
      </c>
      <c r="D2013" s="78">
        <v>4784100000107</v>
      </c>
      <c r="E2013" s="92" t="str">
        <f t="shared" si="31"/>
        <v>04.784.100/0001-07</v>
      </c>
      <c r="F2013" s="99" t="str">
        <f>VLOOKUP(P2013,[1]Plan1!$B$2:$L$546,4,0)&amp;", "&amp;VLOOKUP(P2013,[1]Plan1!$B$2:$L$546,5,0)&amp;", "&amp;VLOOKUP(P2013,[1]Plan1!$B$2:$L$546,6,0)&amp;", "&amp;VLOOKUP(P2013,[1]Plan1!$B$2:$L$546,7,0)&amp;", "&amp;VLOOKUP(P2013,[1]Plan1!$B$2:$L$546,8,0)&amp;", "&amp;VLOOKUP(P2013,[1]Plan1!$B$2:$L$546,9,0)&amp;", CEP "&amp;VLOOKUP(P2013,[1]Plan1!$B$2:$L$546,10,0)&amp;", "&amp;VLOOKUP(P2013,[1]Plan1!$B$2:$L$546,11,0)</f>
        <v>R FRANCISCO GALARDA , 311, PAVILHAO: 04, CAPELA VELHA , ARAUCARIA, PR, CEP 83.706-493 , BR</v>
      </c>
      <c r="G2013" s="92" t="s">
        <v>2656</v>
      </c>
      <c r="H2013" s="92" t="s">
        <v>2426</v>
      </c>
      <c r="I2013" s="101">
        <v>23000</v>
      </c>
      <c r="J2013" s="93"/>
      <c r="K2013" s="94">
        <v>42068</v>
      </c>
      <c r="L2013" s="39">
        <v>1350991</v>
      </c>
      <c r="P2013" s="78">
        <v>4784100000107</v>
      </c>
    </row>
    <row r="2014" spans="2:16" ht="13.5" customHeight="1" x14ac:dyDescent="0.2">
      <c r="B2014" s="100" t="s">
        <v>30</v>
      </c>
      <c r="C2014" s="92" t="s">
        <v>393</v>
      </c>
      <c r="D2014" s="78">
        <v>4784100000107</v>
      </c>
      <c r="E2014" s="92" t="str">
        <f t="shared" si="31"/>
        <v>04.784.100/0001-07</v>
      </c>
      <c r="F2014" s="99" t="str">
        <f>VLOOKUP(P2014,[1]Plan1!$B$2:$L$546,4,0)&amp;", "&amp;VLOOKUP(P2014,[1]Plan1!$B$2:$L$546,5,0)&amp;", "&amp;VLOOKUP(P2014,[1]Plan1!$B$2:$L$546,6,0)&amp;", "&amp;VLOOKUP(P2014,[1]Plan1!$B$2:$L$546,7,0)&amp;", "&amp;VLOOKUP(P2014,[1]Plan1!$B$2:$L$546,8,0)&amp;", "&amp;VLOOKUP(P2014,[1]Plan1!$B$2:$L$546,9,0)&amp;", CEP "&amp;VLOOKUP(P2014,[1]Plan1!$B$2:$L$546,10,0)&amp;", "&amp;VLOOKUP(P2014,[1]Plan1!$B$2:$L$546,11,0)</f>
        <v>R FRANCISCO GALARDA , 311, PAVILHAO: 04, CAPELA VELHA , ARAUCARIA, PR, CEP 83.706-493 , BR</v>
      </c>
      <c r="G2014" s="92" t="s">
        <v>2656</v>
      </c>
      <c r="H2014" s="92" t="s">
        <v>2426</v>
      </c>
      <c r="I2014" s="101">
        <v>23000</v>
      </c>
      <c r="J2014" s="93"/>
      <c r="K2014" s="94">
        <v>42040</v>
      </c>
      <c r="L2014" s="39">
        <v>1350991</v>
      </c>
      <c r="P2014" s="78">
        <v>4784100000107</v>
      </c>
    </row>
    <row r="2015" spans="2:16" ht="13.5" customHeight="1" x14ac:dyDescent="0.2">
      <c r="B2015" s="100" t="s">
        <v>30</v>
      </c>
      <c r="C2015" s="92" t="s">
        <v>393</v>
      </c>
      <c r="D2015" s="78">
        <v>4784100000107</v>
      </c>
      <c r="E2015" s="92" t="str">
        <f t="shared" si="31"/>
        <v>04.784.100/0001-07</v>
      </c>
      <c r="F2015" s="99" t="str">
        <f>VLOOKUP(P2015,[1]Plan1!$B$2:$L$546,4,0)&amp;", "&amp;VLOOKUP(P2015,[1]Plan1!$B$2:$L$546,5,0)&amp;", "&amp;VLOOKUP(P2015,[1]Plan1!$B$2:$L$546,6,0)&amp;", "&amp;VLOOKUP(P2015,[1]Plan1!$B$2:$L$546,7,0)&amp;", "&amp;VLOOKUP(P2015,[1]Plan1!$B$2:$L$546,8,0)&amp;", "&amp;VLOOKUP(P2015,[1]Plan1!$B$2:$L$546,9,0)&amp;", CEP "&amp;VLOOKUP(P2015,[1]Plan1!$B$2:$L$546,10,0)&amp;", "&amp;VLOOKUP(P2015,[1]Plan1!$B$2:$L$546,11,0)</f>
        <v>R FRANCISCO GALARDA , 311, PAVILHAO: 04, CAPELA VELHA , ARAUCARIA, PR, CEP 83.706-493 , BR</v>
      </c>
      <c r="G2015" s="92" t="s">
        <v>2656</v>
      </c>
      <c r="H2015" s="92" t="s">
        <v>2426</v>
      </c>
      <c r="I2015" s="101">
        <v>23000</v>
      </c>
      <c r="J2015" s="93"/>
      <c r="K2015" s="94">
        <v>42221</v>
      </c>
      <c r="L2015" s="39">
        <v>1350991</v>
      </c>
      <c r="P2015" s="78">
        <v>4784100000107</v>
      </c>
    </row>
    <row r="2016" spans="2:16" ht="13.5" customHeight="1" x14ac:dyDescent="0.2">
      <c r="B2016" s="100" t="s">
        <v>30</v>
      </c>
      <c r="C2016" s="92" t="s">
        <v>393</v>
      </c>
      <c r="D2016" s="78">
        <v>4784100000107</v>
      </c>
      <c r="E2016" s="92" t="str">
        <f t="shared" si="31"/>
        <v>04.784.100/0001-07</v>
      </c>
      <c r="F2016" s="99" t="str">
        <f>VLOOKUP(P2016,[1]Plan1!$B$2:$L$546,4,0)&amp;", "&amp;VLOOKUP(P2016,[1]Plan1!$B$2:$L$546,5,0)&amp;", "&amp;VLOOKUP(P2016,[1]Plan1!$B$2:$L$546,6,0)&amp;", "&amp;VLOOKUP(P2016,[1]Plan1!$B$2:$L$546,7,0)&amp;", "&amp;VLOOKUP(P2016,[1]Plan1!$B$2:$L$546,8,0)&amp;", "&amp;VLOOKUP(P2016,[1]Plan1!$B$2:$L$546,9,0)&amp;", CEP "&amp;VLOOKUP(P2016,[1]Plan1!$B$2:$L$546,10,0)&amp;", "&amp;VLOOKUP(P2016,[1]Plan1!$B$2:$L$546,11,0)</f>
        <v>R FRANCISCO GALARDA , 311, PAVILHAO: 04, CAPELA VELHA , ARAUCARIA, PR, CEP 83.706-493 , BR</v>
      </c>
      <c r="G2016" s="92" t="s">
        <v>2656</v>
      </c>
      <c r="H2016" s="92" t="s">
        <v>2427</v>
      </c>
      <c r="I2016" s="101">
        <v>23000</v>
      </c>
      <c r="J2016" s="93"/>
      <c r="K2016" s="94">
        <v>42252</v>
      </c>
      <c r="L2016" s="39">
        <v>1350991</v>
      </c>
      <c r="P2016" s="78">
        <v>4784100000107</v>
      </c>
    </row>
    <row r="2017" spans="2:16" ht="13.5" customHeight="1" x14ac:dyDescent="0.2">
      <c r="B2017" s="100" t="s">
        <v>30</v>
      </c>
      <c r="C2017" s="92" t="s">
        <v>393</v>
      </c>
      <c r="D2017" s="78">
        <v>4784100000107</v>
      </c>
      <c r="E2017" s="92" t="str">
        <f t="shared" si="31"/>
        <v>04.784.100/0001-07</v>
      </c>
      <c r="F2017" s="99" t="str">
        <f>VLOOKUP(P2017,[1]Plan1!$B$2:$L$546,4,0)&amp;", "&amp;VLOOKUP(P2017,[1]Plan1!$B$2:$L$546,5,0)&amp;", "&amp;VLOOKUP(P2017,[1]Plan1!$B$2:$L$546,6,0)&amp;", "&amp;VLOOKUP(P2017,[1]Plan1!$B$2:$L$546,7,0)&amp;", "&amp;VLOOKUP(P2017,[1]Plan1!$B$2:$L$546,8,0)&amp;", "&amp;VLOOKUP(P2017,[1]Plan1!$B$2:$L$546,9,0)&amp;", CEP "&amp;VLOOKUP(P2017,[1]Plan1!$B$2:$L$546,10,0)&amp;", "&amp;VLOOKUP(P2017,[1]Plan1!$B$2:$L$546,11,0)</f>
        <v>R FRANCISCO GALARDA , 311, PAVILHAO: 04, CAPELA VELHA , ARAUCARIA, PR, CEP 83.706-493 , BR</v>
      </c>
      <c r="G2017" s="92" t="s">
        <v>2656</v>
      </c>
      <c r="H2017" s="92" t="s">
        <v>2428</v>
      </c>
      <c r="I2017" s="101">
        <v>23000</v>
      </c>
      <c r="J2017" s="93"/>
      <c r="K2017" s="94">
        <v>42282</v>
      </c>
      <c r="L2017" s="39">
        <v>1350991</v>
      </c>
      <c r="P2017" s="78">
        <v>4784100000107</v>
      </c>
    </row>
    <row r="2018" spans="2:16" ht="13.5" customHeight="1" x14ac:dyDescent="0.2">
      <c r="B2018" s="100" t="s">
        <v>30</v>
      </c>
      <c r="C2018" s="92" t="s">
        <v>393</v>
      </c>
      <c r="D2018" s="78">
        <v>4784100000107</v>
      </c>
      <c r="E2018" s="92" t="str">
        <f t="shared" si="31"/>
        <v>04.784.100/0001-07</v>
      </c>
      <c r="F2018" s="99" t="str">
        <f>VLOOKUP(P2018,[1]Plan1!$B$2:$L$546,4,0)&amp;", "&amp;VLOOKUP(P2018,[1]Plan1!$B$2:$L$546,5,0)&amp;", "&amp;VLOOKUP(P2018,[1]Plan1!$B$2:$L$546,6,0)&amp;", "&amp;VLOOKUP(P2018,[1]Plan1!$B$2:$L$546,7,0)&amp;", "&amp;VLOOKUP(P2018,[1]Plan1!$B$2:$L$546,8,0)&amp;", "&amp;VLOOKUP(P2018,[1]Plan1!$B$2:$L$546,9,0)&amp;", CEP "&amp;VLOOKUP(P2018,[1]Plan1!$B$2:$L$546,10,0)&amp;", "&amp;VLOOKUP(P2018,[1]Plan1!$B$2:$L$546,11,0)</f>
        <v>R FRANCISCO GALARDA , 311, PAVILHAO: 04, CAPELA VELHA , ARAUCARIA, PR, CEP 83.706-493 , BR</v>
      </c>
      <c r="G2018" s="92" t="s">
        <v>2656</v>
      </c>
      <c r="H2018" s="92" t="s">
        <v>2429</v>
      </c>
      <c r="I2018" s="101">
        <v>23000</v>
      </c>
      <c r="J2018" s="93"/>
      <c r="K2018" s="94">
        <v>42313</v>
      </c>
      <c r="L2018" s="39">
        <v>1350991</v>
      </c>
      <c r="P2018" s="78">
        <v>4784100000107</v>
      </c>
    </row>
    <row r="2019" spans="2:16" ht="13.5" customHeight="1" x14ac:dyDescent="0.2">
      <c r="B2019" s="100" t="s">
        <v>30</v>
      </c>
      <c r="C2019" s="92" t="s">
        <v>393</v>
      </c>
      <c r="D2019" s="78">
        <v>4784100000107</v>
      </c>
      <c r="E2019" s="92" t="str">
        <f t="shared" si="31"/>
        <v>04.784.100/0001-07</v>
      </c>
      <c r="F2019" s="99" t="str">
        <f>VLOOKUP(P2019,[1]Plan1!$B$2:$L$546,4,0)&amp;", "&amp;VLOOKUP(P2019,[1]Plan1!$B$2:$L$546,5,0)&amp;", "&amp;VLOOKUP(P2019,[1]Plan1!$B$2:$L$546,6,0)&amp;", "&amp;VLOOKUP(P2019,[1]Plan1!$B$2:$L$546,7,0)&amp;", "&amp;VLOOKUP(P2019,[1]Plan1!$B$2:$L$546,8,0)&amp;", "&amp;VLOOKUP(P2019,[1]Plan1!$B$2:$L$546,9,0)&amp;", CEP "&amp;VLOOKUP(P2019,[1]Plan1!$B$2:$L$546,10,0)&amp;", "&amp;VLOOKUP(P2019,[1]Plan1!$B$2:$L$546,11,0)</f>
        <v>R FRANCISCO GALARDA , 311, PAVILHAO: 04, CAPELA VELHA , ARAUCARIA, PR, CEP 83.706-493 , BR</v>
      </c>
      <c r="G2019" s="92" t="s">
        <v>2656</v>
      </c>
      <c r="H2019" s="92" t="s">
        <v>2430</v>
      </c>
      <c r="I2019" s="101">
        <v>23000</v>
      </c>
      <c r="J2019" s="93"/>
      <c r="K2019" s="94">
        <v>42343</v>
      </c>
      <c r="L2019" s="39">
        <v>1350991</v>
      </c>
      <c r="P2019" s="78">
        <v>4784100000107</v>
      </c>
    </row>
    <row r="2020" spans="2:16" ht="13.5" customHeight="1" x14ac:dyDescent="0.2">
      <c r="B2020" s="100" t="s">
        <v>30</v>
      </c>
      <c r="C2020" s="92" t="s">
        <v>393</v>
      </c>
      <c r="D2020" s="78">
        <v>4784100000107</v>
      </c>
      <c r="E2020" s="92" t="str">
        <f t="shared" si="31"/>
        <v>04.784.100/0001-07</v>
      </c>
      <c r="F2020" s="99" t="str">
        <f>VLOOKUP(P2020,[1]Plan1!$B$2:$L$546,4,0)&amp;", "&amp;VLOOKUP(P2020,[1]Plan1!$B$2:$L$546,5,0)&amp;", "&amp;VLOOKUP(P2020,[1]Plan1!$B$2:$L$546,6,0)&amp;", "&amp;VLOOKUP(P2020,[1]Plan1!$B$2:$L$546,7,0)&amp;", "&amp;VLOOKUP(P2020,[1]Plan1!$B$2:$L$546,8,0)&amp;", "&amp;VLOOKUP(P2020,[1]Plan1!$B$2:$L$546,9,0)&amp;", CEP "&amp;VLOOKUP(P2020,[1]Plan1!$B$2:$L$546,10,0)&amp;", "&amp;VLOOKUP(P2020,[1]Plan1!$B$2:$L$546,11,0)</f>
        <v>R FRANCISCO GALARDA , 311, PAVILHAO: 04, CAPELA VELHA , ARAUCARIA, PR, CEP 83.706-493 , BR</v>
      </c>
      <c r="G2020" s="92" t="s">
        <v>2656</v>
      </c>
      <c r="H2020" s="92" t="s">
        <v>2426</v>
      </c>
      <c r="I2020" s="101">
        <v>23000</v>
      </c>
      <c r="J2020" s="93"/>
      <c r="K2020" s="94">
        <v>42099</v>
      </c>
      <c r="L2020" s="39">
        <v>1350991</v>
      </c>
      <c r="P2020" s="78">
        <v>4784100000107</v>
      </c>
    </row>
    <row r="2021" spans="2:16" ht="13.5" customHeight="1" x14ac:dyDescent="0.2">
      <c r="B2021" s="100" t="s">
        <v>30</v>
      </c>
      <c r="C2021" s="92" t="s">
        <v>412</v>
      </c>
      <c r="D2021" s="78">
        <v>24964743934</v>
      </c>
      <c r="E2021" s="92" t="str">
        <f t="shared" si="31"/>
        <v>00.024.964/7439-34</v>
      </c>
      <c r="F2021" s="99" t="str">
        <f>VLOOKUP(P2021,[1]Plan1!$B$2:$L$546,4,0)&amp;", "&amp;VLOOKUP(P2021,[1]Plan1!$B$2:$L$546,5,0)&amp;", "&amp;VLOOKUP(P2021,[1]Plan1!$B$2:$L$546,6,0)&amp;", "&amp;VLOOKUP(P2021,[1]Plan1!$B$2:$L$546,7,0)&amp;", "&amp;VLOOKUP(P2021,[1]Plan1!$B$2:$L$546,8,0)&amp;", "&amp;VLOOKUP(P2021,[1]Plan1!$B$2:$L$546,9,0)&amp;", CEP "&amp;VLOOKUP(P2021,[1]Plan1!$B$2:$L$546,10,0)&amp;", "&amp;VLOOKUP(P2021,[1]Plan1!$B$2:$L$546,11,0)</f>
        <v>LINHA PILAO DE PEDRA, s/n, , INTERIOR, XAXIM, sc, CEP 89825000, BR</v>
      </c>
      <c r="G2021" s="92" t="s">
        <v>2656</v>
      </c>
      <c r="H2021" s="92" t="s">
        <v>2431</v>
      </c>
      <c r="I2021" s="101">
        <v>10000</v>
      </c>
      <c r="J2021" s="93"/>
      <c r="K2021" s="94">
        <v>41984</v>
      </c>
      <c r="L2021" s="39">
        <v>1315922</v>
      </c>
      <c r="P2021" s="78">
        <v>24964743934</v>
      </c>
    </row>
    <row r="2022" spans="2:16" ht="13.5" customHeight="1" x14ac:dyDescent="0.2">
      <c r="B2022" s="100" t="s">
        <v>30</v>
      </c>
      <c r="C2022" s="92" t="s">
        <v>412</v>
      </c>
      <c r="D2022" s="78">
        <v>24964743934</v>
      </c>
      <c r="E2022" s="92" t="str">
        <f t="shared" si="31"/>
        <v>00.024.964/7439-34</v>
      </c>
      <c r="F2022" s="99" t="str">
        <f>VLOOKUP(P2022,[1]Plan1!$B$2:$L$546,4,0)&amp;", "&amp;VLOOKUP(P2022,[1]Plan1!$B$2:$L$546,5,0)&amp;", "&amp;VLOOKUP(P2022,[1]Plan1!$B$2:$L$546,6,0)&amp;", "&amp;VLOOKUP(P2022,[1]Plan1!$B$2:$L$546,7,0)&amp;", "&amp;VLOOKUP(P2022,[1]Plan1!$B$2:$L$546,8,0)&amp;", "&amp;VLOOKUP(P2022,[1]Plan1!$B$2:$L$546,9,0)&amp;", CEP "&amp;VLOOKUP(P2022,[1]Plan1!$B$2:$L$546,10,0)&amp;", "&amp;VLOOKUP(P2022,[1]Plan1!$B$2:$L$546,11,0)</f>
        <v>LINHA PILAO DE PEDRA, s/n, , INTERIOR, XAXIM, sc, CEP 89825000, BR</v>
      </c>
      <c r="G2022" s="92" t="s">
        <v>2656</v>
      </c>
      <c r="H2022" s="92" t="s">
        <v>2432</v>
      </c>
      <c r="I2022" s="101">
        <v>10000</v>
      </c>
      <c r="J2022" s="93"/>
      <c r="K2022" s="94">
        <v>42015</v>
      </c>
      <c r="L2022" s="39">
        <v>1321907</v>
      </c>
      <c r="P2022" s="78">
        <v>24964743934</v>
      </c>
    </row>
    <row r="2023" spans="2:16" ht="13.5" customHeight="1" x14ac:dyDescent="0.2">
      <c r="B2023" s="100" t="s">
        <v>30</v>
      </c>
      <c r="C2023" s="92" t="s">
        <v>412</v>
      </c>
      <c r="D2023" s="78">
        <v>24964743934</v>
      </c>
      <c r="E2023" s="92" t="str">
        <f t="shared" si="31"/>
        <v>00.024.964/7439-34</v>
      </c>
      <c r="F2023" s="99" t="str">
        <f>VLOOKUP(P2023,[1]Plan1!$B$2:$L$546,4,0)&amp;", "&amp;VLOOKUP(P2023,[1]Plan1!$B$2:$L$546,5,0)&amp;", "&amp;VLOOKUP(P2023,[1]Plan1!$B$2:$L$546,6,0)&amp;", "&amp;VLOOKUP(P2023,[1]Plan1!$B$2:$L$546,7,0)&amp;", "&amp;VLOOKUP(P2023,[1]Plan1!$B$2:$L$546,8,0)&amp;", "&amp;VLOOKUP(P2023,[1]Plan1!$B$2:$L$546,9,0)&amp;", CEP "&amp;VLOOKUP(P2023,[1]Plan1!$B$2:$L$546,10,0)&amp;", "&amp;VLOOKUP(P2023,[1]Plan1!$B$2:$L$546,11,0)</f>
        <v>LINHA PILAO DE PEDRA, s/n, , INTERIOR, XAXIM, sc, CEP 89825000, BR</v>
      </c>
      <c r="G2023" s="92" t="s">
        <v>2656</v>
      </c>
      <c r="H2023" s="92" t="s">
        <v>2433</v>
      </c>
      <c r="I2023" s="101">
        <v>10500</v>
      </c>
      <c r="J2023" s="93"/>
      <c r="K2023" s="94">
        <v>42046</v>
      </c>
      <c r="L2023" s="39">
        <v>1355018</v>
      </c>
      <c r="P2023" s="78">
        <v>24964743934</v>
      </c>
    </row>
    <row r="2024" spans="2:16" ht="13.5" customHeight="1" x14ac:dyDescent="0.2">
      <c r="B2024" s="100" t="s">
        <v>30</v>
      </c>
      <c r="C2024" s="92" t="s">
        <v>412</v>
      </c>
      <c r="D2024" s="78">
        <v>24964743934</v>
      </c>
      <c r="E2024" s="92" t="str">
        <f t="shared" si="31"/>
        <v>00.024.964/7439-34</v>
      </c>
      <c r="F2024" s="99" t="str">
        <f>VLOOKUP(P2024,[1]Plan1!$B$2:$L$546,4,0)&amp;", "&amp;VLOOKUP(P2024,[1]Plan1!$B$2:$L$546,5,0)&amp;", "&amp;VLOOKUP(P2024,[1]Plan1!$B$2:$L$546,6,0)&amp;", "&amp;VLOOKUP(P2024,[1]Plan1!$B$2:$L$546,7,0)&amp;", "&amp;VLOOKUP(P2024,[1]Plan1!$B$2:$L$546,8,0)&amp;", "&amp;VLOOKUP(P2024,[1]Plan1!$B$2:$L$546,9,0)&amp;", CEP "&amp;VLOOKUP(P2024,[1]Plan1!$B$2:$L$546,10,0)&amp;", "&amp;VLOOKUP(P2024,[1]Plan1!$B$2:$L$546,11,0)</f>
        <v>LINHA PILAO DE PEDRA, s/n, , INTERIOR, XAXIM, sc, CEP 89825000, BR</v>
      </c>
      <c r="G2024" s="92" t="s">
        <v>2656</v>
      </c>
      <c r="H2024" s="92" t="s">
        <v>2434</v>
      </c>
      <c r="I2024" s="101">
        <v>10500</v>
      </c>
      <c r="J2024" s="93"/>
      <c r="K2024" s="94">
        <v>42074</v>
      </c>
      <c r="L2024" s="39">
        <v>1346879</v>
      </c>
      <c r="P2024" s="78">
        <v>24964743934</v>
      </c>
    </row>
    <row r="2025" spans="2:16" ht="13.5" customHeight="1" x14ac:dyDescent="0.2">
      <c r="B2025" s="100" t="s">
        <v>30</v>
      </c>
      <c r="C2025" s="92" t="s">
        <v>412</v>
      </c>
      <c r="D2025" s="78">
        <v>24964743934</v>
      </c>
      <c r="E2025" s="92" t="str">
        <f t="shared" si="31"/>
        <v>00.024.964/7439-34</v>
      </c>
      <c r="F2025" s="99" t="str">
        <f>VLOOKUP(P2025,[1]Plan1!$B$2:$L$546,4,0)&amp;", "&amp;VLOOKUP(P2025,[1]Plan1!$B$2:$L$546,5,0)&amp;", "&amp;VLOOKUP(P2025,[1]Plan1!$B$2:$L$546,6,0)&amp;", "&amp;VLOOKUP(P2025,[1]Plan1!$B$2:$L$546,7,0)&amp;", "&amp;VLOOKUP(P2025,[1]Plan1!$B$2:$L$546,8,0)&amp;", "&amp;VLOOKUP(P2025,[1]Plan1!$B$2:$L$546,9,0)&amp;", CEP "&amp;VLOOKUP(P2025,[1]Plan1!$B$2:$L$546,10,0)&amp;", "&amp;VLOOKUP(P2025,[1]Plan1!$B$2:$L$546,11,0)</f>
        <v>LINHA PILAO DE PEDRA, s/n, , INTERIOR, XAXIM, sc, CEP 89825000, BR</v>
      </c>
      <c r="G2025" s="92" t="s">
        <v>2656</v>
      </c>
      <c r="H2025" s="92" t="s">
        <v>2434</v>
      </c>
      <c r="I2025" s="101">
        <v>10500</v>
      </c>
      <c r="J2025" s="93"/>
      <c r="K2025" s="94">
        <v>42105</v>
      </c>
      <c r="L2025" s="39">
        <v>1346879</v>
      </c>
      <c r="P2025" s="78">
        <v>24964743934</v>
      </c>
    </row>
    <row r="2026" spans="2:16" ht="13.5" customHeight="1" x14ac:dyDescent="0.2">
      <c r="B2026" s="100" t="s">
        <v>30</v>
      </c>
      <c r="C2026" s="92" t="s">
        <v>412</v>
      </c>
      <c r="D2026" s="78">
        <v>24964743934</v>
      </c>
      <c r="E2026" s="92" t="str">
        <f t="shared" si="31"/>
        <v>00.024.964/7439-34</v>
      </c>
      <c r="F2026" s="99" t="str">
        <f>VLOOKUP(P2026,[1]Plan1!$B$2:$L$546,4,0)&amp;", "&amp;VLOOKUP(P2026,[1]Plan1!$B$2:$L$546,5,0)&amp;", "&amp;VLOOKUP(P2026,[1]Plan1!$B$2:$L$546,6,0)&amp;", "&amp;VLOOKUP(P2026,[1]Plan1!$B$2:$L$546,7,0)&amp;", "&amp;VLOOKUP(P2026,[1]Plan1!$B$2:$L$546,8,0)&amp;", "&amp;VLOOKUP(P2026,[1]Plan1!$B$2:$L$546,9,0)&amp;", CEP "&amp;VLOOKUP(P2026,[1]Plan1!$B$2:$L$546,10,0)&amp;", "&amp;VLOOKUP(P2026,[1]Plan1!$B$2:$L$546,11,0)</f>
        <v>LINHA PILAO DE PEDRA, s/n, , INTERIOR, XAXIM, sc, CEP 89825000, BR</v>
      </c>
      <c r="G2026" s="92" t="s">
        <v>2656</v>
      </c>
      <c r="H2026" s="92" t="s">
        <v>2435</v>
      </c>
      <c r="I2026" s="101">
        <v>10500</v>
      </c>
      <c r="J2026" s="93"/>
      <c r="K2026" s="94">
        <v>42135</v>
      </c>
      <c r="L2026" s="39">
        <v>1346879</v>
      </c>
      <c r="P2026" s="78">
        <v>24964743934</v>
      </c>
    </row>
    <row r="2027" spans="2:16" ht="13.5" customHeight="1" x14ac:dyDescent="0.2">
      <c r="B2027" s="100" t="s">
        <v>30</v>
      </c>
      <c r="C2027" s="92" t="s">
        <v>412</v>
      </c>
      <c r="D2027" s="78">
        <v>24964743934</v>
      </c>
      <c r="E2027" s="92" t="str">
        <f t="shared" si="31"/>
        <v>00.024.964/7439-34</v>
      </c>
      <c r="F2027" s="99" t="str">
        <f>VLOOKUP(P2027,[1]Plan1!$B$2:$L$546,4,0)&amp;", "&amp;VLOOKUP(P2027,[1]Plan1!$B$2:$L$546,5,0)&amp;", "&amp;VLOOKUP(P2027,[1]Plan1!$B$2:$L$546,6,0)&amp;", "&amp;VLOOKUP(P2027,[1]Plan1!$B$2:$L$546,7,0)&amp;", "&amp;VLOOKUP(P2027,[1]Plan1!$B$2:$L$546,8,0)&amp;", "&amp;VLOOKUP(P2027,[1]Plan1!$B$2:$L$546,9,0)&amp;", CEP "&amp;VLOOKUP(P2027,[1]Plan1!$B$2:$L$546,10,0)&amp;", "&amp;VLOOKUP(P2027,[1]Plan1!$B$2:$L$546,11,0)</f>
        <v>LINHA PILAO DE PEDRA, s/n, , INTERIOR, XAXIM, sc, CEP 89825000, BR</v>
      </c>
      <c r="G2027" s="92" t="s">
        <v>2656</v>
      </c>
      <c r="H2027" s="92" t="s">
        <v>2436</v>
      </c>
      <c r="I2027" s="101">
        <v>10500</v>
      </c>
      <c r="J2027" s="93"/>
      <c r="K2027" s="94">
        <v>42166</v>
      </c>
      <c r="L2027" s="39">
        <v>1346879</v>
      </c>
      <c r="P2027" s="78">
        <v>24964743934</v>
      </c>
    </row>
    <row r="2028" spans="2:16" ht="13.5" customHeight="1" x14ac:dyDescent="0.2">
      <c r="B2028" s="100" t="s">
        <v>30</v>
      </c>
      <c r="C2028" s="92" t="s">
        <v>412</v>
      </c>
      <c r="D2028" s="78">
        <v>24964743934</v>
      </c>
      <c r="E2028" s="92" t="str">
        <f t="shared" si="31"/>
        <v>00.024.964/7439-34</v>
      </c>
      <c r="F2028" s="99" t="str">
        <f>VLOOKUP(P2028,[1]Plan1!$B$2:$L$546,4,0)&amp;", "&amp;VLOOKUP(P2028,[1]Plan1!$B$2:$L$546,5,0)&amp;", "&amp;VLOOKUP(P2028,[1]Plan1!$B$2:$L$546,6,0)&amp;", "&amp;VLOOKUP(P2028,[1]Plan1!$B$2:$L$546,7,0)&amp;", "&amp;VLOOKUP(P2028,[1]Plan1!$B$2:$L$546,8,0)&amp;", "&amp;VLOOKUP(P2028,[1]Plan1!$B$2:$L$546,9,0)&amp;", CEP "&amp;VLOOKUP(P2028,[1]Plan1!$B$2:$L$546,10,0)&amp;", "&amp;VLOOKUP(P2028,[1]Plan1!$B$2:$L$546,11,0)</f>
        <v>LINHA PILAO DE PEDRA, s/n, , INTERIOR, XAXIM, sc, CEP 89825000, BR</v>
      </c>
      <c r="G2028" s="92" t="s">
        <v>2656</v>
      </c>
      <c r="H2028" s="92" t="s">
        <v>2437</v>
      </c>
      <c r="I2028" s="101">
        <v>10500</v>
      </c>
      <c r="J2028" s="93"/>
      <c r="K2028" s="94">
        <v>42196</v>
      </c>
      <c r="L2028" s="39">
        <v>1346879</v>
      </c>
      <c r="P2028" s="78">
        <v>24964743934</v>
      </c>
    </row>
    <row r="2029" spans="2:16" ht="13.5" customHeight="1" x14ac:dyDescent="0.2">
      <c r="B2029" s="100" t="s">
        <v>30</v>
      </c>
      <c r="C2029" s="92" t="s">
        <v>412</v>
      </c>
      <c r="D2029" s="78">
        <v>24964743934</v>
      </c>
      <c r="E2029" s="92" t="str">
        <f t="shared" si="31"/>
        <v>00.024.964/7439-34</v>
      </c>
      <c r="F2029" s="99" t="str">
        <f>VLOOKUP(P2029,[1]Plan1!$B$2:$L$546,4,0)&amp;", "&amp;VLOOKUP(P2029,[1]Plan1!$B$2:$L$546,5,0)&amp;", "&amp;VLOOKUP(P2029,[1]Plan1!$B$2:$L$546,6,0)&amp;", "&amp;VLOOKUP(P2029,[1]Plan1!$B$2:$L$546,7,0)&amp;", "&amp;VLOOKUP(P2029,[1]Plan1!$B$2:$L$546,8,0)&amp;", "&amp;VLOOKUP(P2029,[1]Plan1!$B$2:$L$546,9,0)&amp;", CEP "&amp;VLOOKUP(P2029,[1]Plan1!$B$2:$L$546,10,0)&amp;", "&amp;VLOOKUP(P2029,[1]Plan1!$B$2:$L$546,11,0)</f>
        <v>LINHA PILAO DE PEDRA, s/n, , INTERIOR, XAXIM, sc, CEP 89825000, BR</v>
      </c>
      <c r="G2029" s="92" t="s">
        <v>2656</v>
      </c>
      <c r="H2029" s="92" t="s">
        <v>2438</v>
      </c>
      <c r="I2029" s="101">
        <v>10500</v>
      </c>
      <c r="J2029" s="93"/>
      <c r="K2029" s="94">
        <v>42227</v>
      </c>
      <c r="L2029" s="39">
        <v>1346879</v>
      </c>
      <c r="P2029" s="78">
        <v>24964743934</v>
      </c>
    </row>
    <row r="2030" spans="2:16" ht="13.5" customHeight="1" x14ac:dyDescent="0.2">
      <c r="B2030" s="100" t="s">
        <v>30</v>
      </c>
      <c r="C2030" s="92" t="s">
        <v>412</v>
      </c>
      <c r="D2030" s="78">
        <v>24964743934</v>
      </c>
      <c r="E2030" s="92" t="str">
        <f t="shared" si="31"/>
        <v>00.024.964/7439-34</v>
      </c>
      <c r="F2030" s="99" t="str">
        <f>VLOOKUP(P2030,[1]Plan1!$B$2:$L$546,4,0)&amp;", "&amp;VLOOKUP(P2030,[1]Plan1!$B$2:$L$546,5,0)&amp;", "&amp;VLOOKUP(P2030,[1]Plan1!$B$2:$L$546,6,0)&amp;", "&amp;VLOOKUP(P2030,[1]Plan1!$B$2:$L$546,7,0)&amp;", "&amp;VLOOKUP(P2030,[1]Plan1!$B$2:$L$546,8,0)&amp;", "&amp;VLOOKUP(P2030,[1]Plan1!$B$2:$L$546,9,0)&amp;", CEP "&amp;VLOOKUP(P2030,[1]Plan1!$B$2:$L$546,10,0)&amp;", "&amp;VLOOKUP(P2030,[1]Plan1!$B$2:$L$546,11,0)</f>
        <v>LINHA PILAO DE PEDRA, s/n, , INTERIOR, XAXIM, sc, CEP 89825000, BR</v>
      </c>
      <c r="G2030" s="92" t="s">
        <v>2656</v>
      </c>
      <c r="H2030" s="92" t="s">
        <v>2439</v>
      </c>
      <c r="I2030" s="101">
        <v>10500</v>
      </c>
      <c r="J2030" s="93"/>
      <c r="K2030" s="94">
        <v>42258</v>
      </c>
      <c r="L2030" s="39">
        <v>1346879</v>
      </c>
      <c r="P2030" s="78">
        <v>24964743934</v>
      </c>
    </row>
    <row r="2031" spans="2:16" ht="13.5" customHeight="1" x14ac:dyDescent="0.2">
      <c r="B2031" s="100" t="s">
        <v>30</v>
      </c>
      <c r="C2031" s="92" t="s">
        <v>412</v>
      </c>
      <c r="D2031" s="78">
        <v>24964743934</v>
      </c>
      <c r="E2031" s="92" t="str">
        <f t="shared" si="31"/>
        <v>00.024.964/7439-34</v>
      </c>
      <c r="F2031" s="99" t="str">
        <f>VLOOKUP(P2031,[1]Plan1!$B$2:$L$546,4,0)&amp;", "&amp;VLOOKUP(P2031,[1]Plan1!$B$2:$L$546,5,0)&amp;", "&amp;VLOOKUP(P2031,[1]Plan1!$B$2:$L$546,6,0)&amp;", "&amp;VLOOKUP(P2031,[1]Plan1!$B$2:$L$546,7,0)&amp;", "&amp;VLOOKUP(P2031,[1]Plan1!$B$2:$L$546,8,0)&amp;", "&amp;VLOOKUP(P2031,[1]Plan1!$B$2:$L$546,9,0)&amp;", CEP "&amp;VLOOKUP(P2031,[1]Plan1!$B$2:$L$546,10,0)&amp;", "&amp;VLOOKUP(P2031,[1]Plan1!$B$2:$L$546,11,0)</f>
        <v>LINHA PILAO DE PEDRA, s/n, , INTERIOR, XAXIM, sc, CEP 89825000, BR</v>
      </c>
      <c r="G2031" s="92" t="s">
        <v>2656</v>
      </c>
      <c r="H2031" s="92" t="s">
        <v>2440</v>
      </c>
      <c r="I2031" s="101">
        <v>10500</v>
      </c>
      <c r="J2031" s="93"/>
      <c r="K2031" s="94">
        <v>42288</v>
      </c>
      <c r="L2031" s="39">
        <v>1346879</v>
      </c>
      <c r="P2031" s="78">
        <v>24964743934</v>
      </c>
    </row>
    <row r="2032" spans="2:16" ht="13.5" customHeight="1" x14ac:dyDescent="0.2">
      <c r="B2032" s="100" t="s">
        <v>30</v>
      </c>
      <c r="C2032" s="92" t="s">
        <v>412</v>
      </c>
      <c r="D2032" s="78">
        <v>24964743934</v>
      </c>
      <c r="E2032" s="92" t="str">
        <f t="shared" si="31"/>
        <v>00.024.964/7439-34</v>
      </c>
      <c r="F2032" s="99" t="str">
        <f>VLOOKUP(P2032,[1]Plan1!$B$2:$L$546,4,0)&amp;", "&amp;VLOOKUP(P2032,[1]Plan1!$B$2:$L$546,5,0)&amp;", "&amp;VLOOKUP(P2032,[1]Plan1!$B$2:$L$546,6,0)&amp;", "&amp;VLOOKUP(P2032,[1]Plan1!$B$2:$L$546,7,0)&amp;", "&amp;VLOOKUP(P2032,[1]Plan1!$B$2:$L$546,8,0)&amp;", "&amp;VLOOKUP(P2032,[1]Plan1!$B$2:$L$546,9,0)&amp;", CEP "&amp;VLOOKUP(P2032,[1]Plan1!$B$2:$L$546,10,0)&amp;", "&amp;VLOOKUP(P2032,[1]Plan1!$B$2:$L$546,11,0)</f>
        <v>LINHA PILAO DE PEDRA, s/n, , INTERIOR, XAXIM, sc, CEP 89825000, BR</v>
      </c>
      <c r="G2032" s="92" t="s">
        <v>2656</v>
      </c>
      <c r="H2032" s="92" t="s">
        <v>2441</v>
      </c>
      <c r="I2032" s="101">
        <v>10500</v>
      </c>
      <c r="J2032" s="93"/>
      <c r="K2032" s="94">
        <v>42319</v>
      </c>
      <c r="L2032" s="39">
        <v>1346879</v>
      </c>
      <c r="P2032" s="78">
        <v>24964743934</v>
      </c>
    </row>
    <row r="2033" spans="2:16" ht="13.5" customHeight="1" x14ac:dyDescent="0.2">
      <c r="B2033" s="100" t="s">
        <v>30</v>
      </c>
      <c r="C2033" s="92" t="s">
        <v>412</v>
      </c>
      <c r="D2033" s="78">
        <v>24964743934</v>
      </c>
      <c r="E2033" s="92" t="str">
        <f t="shared" si="31"/>
        <v>00.024.964/7439-34</v>
      </c>
      <c r="F2033" s="99" t="str">
        <f>VLOOKUP(P2033,[1]Plan1!$B$2:$L$546,4,0)&amp;", "&amp;VLOOKUP(P2033,[1]Plan1!$B$2:$L$546,5,0)&amp;", "&amp;VLOOKUP(P2033,[1]Plan1!$B$2:$L$546,6,0)&amp;", "&amp;VLOOKUP(P2033,[1]Plan1!$B$2:$L$546,7,0)&amp;", "&amp;VLOOKUP(P2033,[1]Plan1!$B$2:$L$546,8,0)&amp;", "&amp;VLOOKUP(P2033,[1]Plan1!$B$2:$L$546,9,0)&amp;", CEP "&amp;VLOOKUP(P2033,[1]Plan1!$B$2:$L$546,10,0)&amp;", "&amp;VLOOKUP(P2033,[1]Plan1!$B$2:$L$546,11,0)</f>
        <v>LINHA PILAO DE PEDRA, s/n, , INTERIOR, XAXIM, sc, CEP 89825000, BR</v>
      </c>
      <c r="G2033" s="92" t="s">
        <v>2656</v>
      </c>
      <c r="H2033" s="92" t="s">
        <v>2442</v>
      </c>
      <c r="I2033" s="101">
        <v>10500</v>
      </c>
      <c r="J2033" s="93"/>
      <c r="K2033" s="94">
        <v>42349</v>
      </c>
      <c r="L2033" s="39">
        <v>1346879</v>
      </c>
      <c r="P2033" s="78">
        <v>24964743934</v>
      </c>
    </row>
    <row r="2034" spans="2:16" ht="13.5" customHeight="1" x14ac:dyDescent="0.2">
      <c r="B2034" s="100" t="s">
        <v>2649</v>
      </c>
      <c r="C2034" s="92" t="s">
        <v>124</v>
      </c>
      <c r="D2034" s="78">
        <v>82110818000806</v>
      </c>
      <c r="E2034" s="92" t="str">
        <f t="shared" si="31"/>
        <v>82.110.818/0008-06</v>
      </c>
      <c r="F2034" s="99" t="str">
        <f>VLOOKUP(P2034,[1]Plan1!$B$2:$L$546,4,0)&amp;", "&amp;VLOOKUP(P2034,[1]Plan1!$B$2:$L$546,5,0)&amp;", "&amp;VLOOKUP(P2034,[1]Plan1!$B$2:$L$546,6,0)&amp;", "&amp;VLOOKUP(P2034,[1]Plan1!$B$2:$L$546,7,0)&amp;", "&amp;VLOOKUP(P2034,[1]Plan1!$B$2:$L$546,8,0)&amp;", "&amp;VLOOKUP(P2034,[1]Plan1!$B$2:$L$546,9,0)&amp;", CEP "&amp;VLOOKUP(P2034,[1]Plan1!$B$2:$L$546,10,0)&amp;", "&amp;VLOOKUP(P2034,[1]Plan1!$B$2:$L$546,11,0)</f>
        <v>AV FREDERICO AUGUSTO RITTER , 8001 , , DISTRITO INDUSTRIAL , CACHOEIRINHA, RS , CEP 94.930-000 , BR</v>
      </c>
      <c r="G2034" s="92" t="s">
        <v>2654</v>
      </c>
      <c r="H2034" s="92" t="s">
        <v>2443</v>
      </c>
      <c r="I2034" s="101">
        <v>580</v>
      </c>
      <c r="J2034" s="93"/>
      <c r="K2034" s="94">
        <v>42083</v>
      </c>
      <c r="L2034" s="39">
        <v>1347956</v>
      </c>
      <c r="P2034" s="78">
        <v>82110818000806</v>
      </c>
    </row>
    <row r="2035" spans="2:16" ht="13.5" customHeight="1" x14ac:dyDescent="0.2">
      <c r="B2035" s="100" t="s">
        <v>2649</v>
      </c>
      <c r="C2035" s="92" t="s">
        <v>124</v>
      </c>
      <c r="D2035" s="78">
        <v>82110818000806</v>
      </c>
      <c r="E2035" s="92" t="str">
        <f t="shared" si="31"/>
        <v>82.110.818/0008-06</v>
      </c>
      <c r="F2035" s="99" t="str">
        <f>VLOOKUP(P2035,[1]Plan1!$B$2:$L$546,4,0)&amp;", "&amp;VLOOKUP(P2035,[1]Plan1!$B$2:$L$546,5,0)&amp;", "&amp;VLOOKUP(P2035,[1]Plan1!$B$2:$L$546,6,0)&amp;", "&amp;VLOOKUP(P2035,[1]Plan1!$B$2:$L$546,7,0)&amp;", "&amp;VLOOKUP(P2035,[1]Plan1!$B$2:$L$546,8,0)&amp;", "&amp;VLOOKUP(P2035,[1]Plan1!$B$2:$L$546,9,0)&amp;", CEP "&amp;VLOOKUP(P2035,[1]Plan1!$B$2:$L$546,10,0)&amp;", "&amp;VLOOKUP(P2035,[1]Plan1!$B$2:$L$546,11,0)</f>
        <v>AV FREDERICO AUGUSTO RITTER , 8001 , , DISTRITO INDUSTRIAL , CACHOEIRINHA, RS , CEP 94.930-000 , BR</v>
      </c>
      <c r="G2035" s="92" t="s">
        <v>2654</v>
      </c>
      <c r="H2035" s="92" t="s">
        <v>2444</v>
      </c>
      <c r="I2035" s="101">
        <v>806</v>
      </c>
      <c r="J2035" s="93"/>
      <c r="K2035" s="94">
        <v>42099</v>
      </c>
      <c r="L2035" s="39">
        <v>1347957</v>
      </c>
      <c r="P2035" s="78">
        <v>82110818000806</v>
      </c>
    </row>
    <row r="2036" spans="2:16" ht="13.5" customHeight="1" x14ac:dyDescent="0.2">
      <c r="B2036" s="100" t="s">
        <v>2649</v>
      </c>
      <c r="C2036" s="92" t="s">
        <v>124</v>
      </c>
      <c r="D2036" s="78">
        <v>82110818000806</v>
      </c>
      <c r="E2036" s="92" t="str">
        <f t="shared" si="31"/>
        <v>82.110.818/0008-06</v>
      </c>
      <c r="F2036" s="99" t="str">
        <f>VLOOKUP(P2036,[1]Plan1!$B$2:$L$546,4,0)&amp;", "&amp;VLOOKUP(P2036,[1]Plan1!$B$2:$L$546,5,0)&amp;", "&amp;VLOOKUP(P2036,[1]Plan1!$B$2:$L$546,6,0)&amp;", "&amp;VLOOKUP(P2036,[1]Plan1!$B$2:$L$546,7,0)&amp;", "&amp;VLOOKUP(P2036,[1]Plan1!$B$2:$L$546,8,0)&amp;", "&amp;VLOOKUP(P2036,[1]Plan1!$B$2:$L$546,9,0)&amp;", CEP "&amp;VLOOKUP(P2036,[1]Plan1!$B$2:$L$546,10,0)&amp;", "&amp;VLOOKUP(P2036,[1]Plan1!$B$2:$L$546,11,0)</f>
        <v>AV FREDERICO AUGUSTO RITTER , 8001 , , DISTRITO INDUSTRIAL , CACHOEIRINHA, RS , CEP 94.930-000 , BR</v>
      </c>
      <c r="G2036" s="92" t="s">
        <v>2654</v>
      </c>
      <c r="H2036" s="92" t="s">
        <v>2445</v>
      </c>
      <c r="I2036" s="101">
        <v>643.97</v>
      </c>
      <c r="J2036" s="93"/>
      <c r="K2036" s="94">
        <v>42118</v>
      </c>
      <c r="L2036" s="39">
        <v>1354691</v>
      </c>
      <c r="P2036" s="78">
        <v>82110818000806</v>
      </c>
    </row>
    <row r="2037" spans="2:16" ht="13.5" customHeight="1" x14ac:dyDescent="0.2">
      <c r="B2037" s="100" t="s">
        <v>2649</v>
      </c>
      <c r="C2037" s="92" t="s">
        <v>124</v>
      </c>
      <c r="D2037" s="78">
        <v>82110818000806</v>
      </c>
      <c r="E2037" s="92" t="str">
        <f t="shared" ref="E2037:E2100" si="32">IF(LEN(P2037),TEXT(P2037,"00"".""000"".""000""/""0000""-""00"),P2037)</f>
        <v>82.110.818/0008-06</v>
      </c>
      <c r="F2037" s="99" t="str">
        <f>VLOOKUP(P2037,[1]Plan1!$B$2:$L$546,4,0)&amp;", "&amp;VLOOKUP(P2037,[1]Plan1!$B$2:$L$546,5,0)&amp;", "&amp;VLOOKUP(P2037,[1]Plan1!$B$2:$L$546,6,0)&amp;", "&amp;VLOOKUP(P2037,[1]Plan1!$B$2:$L$546,7,0)&amp;", "&amp;VLOOKUP(P2037,[1]Plan1!$B$2:$L$546,8,0)&amp;", "&amp;VLOOKUP(P2037,[1]Plan1!$B$2:$L$546,9,0)&amp;", CEP "&amp;VLOOKUP(P2037,[1]Plan1!$B$2:$L$546,10,0)&amp;", "&amp;VLOOKUP(P2037,[1]Plan1!$B$2:$L$546,11,0)</f>
        <v>AV FREDERICO AUGUSTO RITTER , 8001 , , DISTRITO INDUSTRIAL , CACHOEIRINHA, RS , CEP 94.930-000 , BR</v>
      </c>
      <c r="G2037" s="92" t="s">
        <v>2654</v>
      </c>
      <c r="H2037" s="92" t="s">
        <v>2446</v>
      </c>
      <c r="I2037" s="101">
        <v>800</v>
      </c>
      <c r="J2037" s="93"/>
      <c r="K2037" s="94">
        <v>42118</v>
      </c>
      <c r="L2037" s="39">
        <v>1354692</v>
      </c>
      <c r="P2037" s="78">
        <v>82110818000806</v>
      </c>
    </row>
    <row r="2038" spans="2:16" ht="13.5" customHeight="1" x14ac:dyDescent="0.2">
      <c r="B2038" s="100" t="s">
        <v>2649</v>
      </c>
      <c r="C2038" s="92" t="s">
        <v>137</v>
      </c>
      <c r="D2038" s="78">
        <v>428307000511</v>
      </c>
      <c r="E2038" s="92" t="str">
        <f t="shared" si="32"/>
        <v>00.428.307/0005-11</v>
      </c>
      <c r="F2038" s="99" t="str">
        <f>VLOOKUP(P2038,[1]Plan1!$B$2:$L$546,4,0)&amp;", "&amp;VLOOKUP(P2038,[1]Plan1!$B$2:$L$546,5,0)&amp;", "&amp;VLOOKUP(P2038,[1]Plan1!$B$2:$L$546,6,0)&amp;", "&amp;VLOOKUP(P2038,[1]Plan1!$B$2:$L$546,7,0)&amp;", "&amp;VLOOKUP(P2038,[1]Plan1!$B$2:$L$546,8,0)&amp;", "&amp;VLOOKUP(P2038,[1]Plan1!$B$2:$L$546,9,0)&amp;", CEP "&amp;VLOOKUP(P2038,[1]Plan1!$B$2:$L$546,10,0)&amp;", "&amp;VLOOKUP(P2038,[1]Plan1!$B$2:$L$546,11,0)</f>
        <v>ROD RS 404 , 298, KM 3 , INDUSTRIAL , SARANDI , RS , CEP 99.560-000 , br</v>
      </c>
      <c r="G2038" s="92" t="s">
        <v>2654</v>
      </c>
      <c r="H2038" s="92" t="s">
        <v>2447</v>
      </c>
      <c r="I2038" s="101">
        <v>1421.5</v>
      </c>
      <c r="J2038" s="93"/>
      <c r="K2038" s="94">
        <v>42100</v>
      </c>
      <c r="L2038" s="39">
        <v>1339554</v>
      </c>
      <c r="P2038" s="78">
        <v>428307000511</v>
      </c>
    </row>
    <row r="2039" spans="2:16" ht="13.5" customHeight="1" x14ac:dyDescent="0.2">
      <c r="B2039" s="100" t="s">
        <v>2649</v>
      </c>
      <c r="C2039" s="92" t="s">
        <v>137</v>
      </c>
      <c r="D2039" s="78">
        <v>428307000511</v>
      </c>
      <c r="E2039" s="92" t="str">
        <f t="shared" si="32"/>
        <v>00.428.307/0005-11</v>
      </c>
      <c r="F2039" s="99" t="str">
        <f>VLOOKUP(P2039,[1]Plan1!$B$2:$L$546,4,0)&amp;", "&amp;VLOOKUP(P2039,[1]Plan1!$B$2:$L$546,5,0)&amp;", "&amp;VLOOKUP(P2039,[1]Plan1!$B$2:$L$546,6,0)&amp;", "&amp;VLOOKUP(P2039,[1]Plan1!$B$2:$L$546,7,0)&amp;", "&amp;VLOOKUP(P2039,[1]Plan1!$B$2:$L$546,8,0)&amp;", "&amp;VLOOKUP(P2039,[1]Plan1!$B$2:$L$546,9,0)&amp;", CEP "&amp;VLOOKUP(P2039,[1]Plan1!$B$2:$L$546,10,0)&amp;", "&amp;VLOOKUP(P2039,[1]Plan1!$B$2:$L$546,11,0)</f>
        <v>ROD RS 404 , 298, KM 3 , INDUSTRIAL , SARANDI , RS , CEP 99.560-000 , br</v>
      </c>
      <c r="G2039" s="92" t="s">
        <v>2654</v>
      </c>
      <c r="H2039" s="92" t="s">
        <v>2448</v>
      </c>
      <c r="I2039" s="101">
        <v>250</v>
      </c>
      <c r="J2039" s="93"/>
      <c r="K2039" s="94">
        <v>42100</v>
      </c>
      <c r="L2039" s="39">
        <v>1340665</v>
      </c>
      <c r="P2039" s="78">
        <v>428307000511</v>
      </c>
    </row>
    <row r="2040" spans="2:16" ht="13.5" customHeight="1" x14ac:dyDescent="0.2">
      <c r="B2040" s="100" t="s">
        <v>2649</v>
      </c>
      <c r="C2040" s="92" t="s">
        <v>137</v>
      </c>
      <c r="D2040" s="78">
        <v>428307000511</v>
      </c>
      <c r="E2040" s="92" t="str">
        <f t="shared" si="32"/>
        <v>00.428.307/0005-11</v>
      </c>
      <c r="F2040" s="99" t="str">
        <f>VLOOKUP(P2040,[1]Plan1!$B$2:$L$546,4,0)&amp;", "&amp;VLOOKUP(P2040,[1]Plan1!$B$2:$L$546,5,0)&amp;", "&amp;VLOOKUP(P2040,[1]Plan1!$B$2:$L$546,6,0)&amp;", "&amp;VLOOKUP(P2040,[1]Plan1!$B$2:$L$546,7,0)&amp;", "&amp;VLOOKUP(P2040,[1]Plan1!$B$2:$L$546,8,0)&amp;", "&amp;VLOOKUP(P2040,[1]Plan1!$B$2:$L$546,9,0)&amp;", CEP "&amp;VLOOKUP(P2040,[1]Plan1!$B$2:$L$546,10,0)&amp;", "&amp;VLOOKUP(P2040,[1]Plan1!$B$2:$L$546,11,0)</f>
        <v>ROD RS 404 , 298, KM 3 , INDUSTRIAL , SARANDI , RS , CEP 99.560-000 , br</v>
      </c>
      <c r="G2040" s="92" t="s">
        <v>2654</v>
      </c>
      <c r="H2040" s="92" t="s">
        <v>2449</v>
      </c>
      <c r="I2040" s="101">
        <v>220</v>
      </c>
      <c r="J2040" s="93"/>
      <c r="K2040" s="94">
        <v>42100</v>
      </c>
      <c r="L2040" s="39">
        <v>1340885</v>
      </c>
      <c r="P2040" s="78">
        <v>428307000511</v>
      </c>
    </row>
    <row r="2041" spans="2:16" ht="13.5" customHeight="1" x14ac:dyDescent="0.2">
      <c r="B2041" s="100" t="s">
        <v>2649</v>
      </c>
      <c r="C2041" s="92" t="s">
        <v>137</v>
      </c>
      <c r="D2041" s="78">
        <v>428307000511</v>
      </c>
      <c r="E2041" s="92" t="str">
        <f t="shared" si="32"/>
        <v>00.428.307/0005-11</v>
      </c>
      <c r="F2041" s="99" t="str">
        <f>VLOOKUP(P2041,[1]Plan1!$B$2:$L$546,4,0)&amp;", "&amp;VLOOKUP(P2041,[1]Plan1!$B$2:$L$546,5,0)&amp;", "&amp;VLOOKUP(P2041,[1]Plan1!$B$2:$L$546,6,0)&amp;", "&amp;VLOOKUP(P2041,[1]Plan1!$B$2:$L$546,7,0)&amp;", "&amp;VLOOKUP(P2041,[1]Plan1!$B$2:$L$546,8,0)&amp;", "&amp;VLOOKUP(P2041,[1]Plan1!$B$2:$L$546,9,0)&amp;", CEP "&amp;VLOOKUP(P2041,[1]Plan1!$B$2:$L$546,10,0)&amp;", "&amp;VLOOKUP(P2041,[1]Plan1!$B$2:$L$546,11,0)</f>
        <v>ROD RS 404 , 298, KM 3 , INDUSTRIAL , SARANDI , RS , CEP 99.560-000 , br</v>
      </c>
      <c r="G2041" s="92" t="s">
        <v>2654</v>
      </c>
      <c r="H2041" s="92" t="s">
        <v>2450</v>
      </c>
      <c r="I2041" s="101">
        <v>230</v>
      </c>
      <c r="J2041" s="93"/>
      <c r="K2041" s="94">
        <v>42100</v>
      </c>
      <c r="L2041" s="39">
        <v>1340886</v>
      </c>
      <c r="P2041" s="78">
        <v>428307000511</v>
      </c>
    </row>
    <row r="2042" spans="2:16" ht="13.5" customHeight="1" x14ac:dyDescent="0.2">
      <c r="B2042" s="100" t="s">
        <v>2649</v>
      </c>
      <c r="C2042" s="92" t="s">
        <v>137</v>
      </c>
      <c r="D2042" s="78">
        <v>428307000511</v>
      </c>
      <c r="E2042" s="92" t="str">
        <f t="shared" si="32"/>
        <v>00.428.307/0005-11</v>
      </c>
      <c r="F2042" s="99" t="str">
        <f>VLOOKUP(P2042,[1]Plan1!$B$2:$L$546,4,0)&amp;", "&amp;VLOOKUP(P2042,[1]Plan1!$B$2:$L$546,5,0)&amp;", "&amp;VLOOKUP(P2042,[1]Plan1!$B$2:$L$546,6,0)&amp;", "&amp;VLOOKUP(P2042,[1]Plan1!$B$2:$L$546,7,0)&amp;", "&amp;VLOOKUP(P2042,[1]Plan1!$B$2:$L$546,8,0)&amp;", "&amp;VLOOKUP(P2042,[1]Plan1!$B$2:$L$546,9,0)&amp;", CEP "&amp;VLOOKUP(P2042,[1]Plan1!$B$2:$L$546,10,0)&amp;", "&amp;VLOOKUP(P2042,[1]Plan1!$B$2:$L$546,11,0)</f>
        <v>ROD RS 404 , 298, KM 3 , INDUSTRIAL , SARANDI , RS , CEP 99.560-000 , br</v>
      </c>
      <c r="G2042" s="92" t="s">
        <v>2654</v>
      </c>
      <c r="H2042" s="92" t="s">
        <v>2451</v>
      </c>
      <c r="I2042" s="101">
        <v>160</v>
      </c>
      <c r="J2042" s="93"/>
      <c r="K2042" s="94">
        <v>42100</v>
      </c>
      <c r="L2042" s="39">
        <v>1342482</v>
      </c>
      <c r="P2042" s="78">
        <v>428307000511</v>
      </c>
    </row>
    <row r="2043" spans="2:16" ht="13.5" customHeight="1" x14ac:dyDescent="0.2">
      <c r="B2043" s="100" t="s">
        <v>2649</v>
      </c>
      <c r="C2043" s="92" t="s">
        <v>137</v>
      </c>
      <c r="D2043" s="78">
        <v>428307000511</v>
      </c>
      <c r="E2043" s="92" t="str">
        <f t="shared" si="32"/>
        <v>00.428.307/0005-11</v>
      </c>
      <c r="F2043" s="99" t="str">
        <f>VLOOKUP(P2043,[1]Plan1!$B$2:$L$546,4,0)&amp;", "&amp;VLOOKUP(P2043,[1]Plan1!$B$2:$L$546,5,0)&amp;", "&amp;VLOOKUP(P2043,[1]Plan1!$B$2:$L$546,6,0)&amp;", "&amp;VLOOKUP(P2043,[1]Plan1!$B$2:$L$546,7,0)&amp;", "&amp;VLOOKUP(P2043,[1]Plan1!$B$2:$L$546,8,0)&amp;", "&amp;VLOOKUP(P2043,[1]Plan1!$B$2:$L$546,9,0)&amp;", CEP "&amp;VLOOKUP(P2043,[1]Plan1!$B$2:$L$546,10,0)&amp;", "&amp;VLOOKUP(P2043,[1]Plan1!$B$2:$L$546,11,0)</f>
        <v>ROD RS 404 , 298, KM 3 , INDUSTRIAL , SARANDI , RS , CEP 99.560-000 , br</v>
      </c>
      <c r="G2043" s="92" t="s">
        <v>2654</v>
      </c>
      <c r="H2043" s="92" t="s">
        <v>2452</v>
      </c>
      <c r="I2043" s="101">
        <v>350.26</v>
      </c>
      <c r="J2043" s="93"/>
      <c r="K2043" s="94">
        <v>42114</v>
      </c>
      <c r="L2043" s="39">
        <v>1345318</v>
      </c>
      <c r="P2043" s="78">
        <v>428307000511</v>
      </c>
    </row>
    <row r="2044" spans="2:16" ht="13.5" customHeight="1" x14ac:dyDescent="0.2">
      <c r="B2044" s="100" t="s">
        <v>2649</v>
      </c>
      <c r="C2044" s="92" t="s">
        <v>137</v>
      </c>
      <c r="D2044" s="78">
        <v>428307000511</v>
      </c>
      <c r="E2044" s="92" t="str">
        <f t="shared" si="32"/>
        <v>00.428.307/0005-11</v>
      </c>
      <c r="F2044" s="99" t="str">
        <f>VLOOKUP(P2044,[1]Plan1!$B$2:$L$546,4,0)&amp;", "&amp;VLOOKUP(P2044,[1]Plan1!$B$2:$L$546,5,0)&amp;", "&amp;VLOOKUP(P2044,[1]Plan1!$B$2:$L$546,6,0)&amp;", "&amp;VLOOKUP(P2044,[1]Plan1!$B$2:$L$546,7,0)&amp;", "&amp;VLOOKUP(P2044,[1]Plan1!$B$2:$L$546,8,0)&amp;", "&amp;VLOOKUP(P2044,[1]Plan1!$B$2:$L$546,9,0)&amp;", CEP "&amp;VLOOKUP(P2044,[1]Plan1!$B$2:$L$546,10,0)&amp;", "&amp;VLOOKUP(P2044,[1]Plan1!$B$2:$L$546,11,0)</f>
        <v>ROD RS 404 , 298, KM 3 , INDUSTRIAL , SARANDI , RS , CEP 99.560-000 , br</v>
      </c>
      <c r="G2044" s="92" t="s">
        <v>2654</v>
      </c>
      <c r="H2044" s="92" t="s">
        <v>2453</v>
      </c>
      <c r="I2044" s="101">
        <v>322.12</v>
      </c>
      <c r="J2044" s="93"/>
      <c r="K2044" s="94">
        <v>42114</v>
      </c>
      <c r="L2044" s="39">
        <v>1346353</v>
      </c>
      <c r="P2044" s="78">
        <v>428307000511</v>
      </c>
    </row>
    <row r="2045" spans="2:16" ht="13.5" customHeight="1" x14ac:dyDescent="0.2">
      <c r="B2045" s="100" t="s">
        <v>2649</v>
      </c>
      <c r="C2045" s="92" t="s">
        <v>137</v>
      </c>
      <c r="D2045" s="78">
        <v>428307000511</v>
      </c>
      <c r="E2045" s="92" t="str">
        <f t="shared" si="32"/>
        <v>00.428.307/0005-11</v>
      </c>
      <c r="F2045" s="99" t="str">
        <f>VLOOKUP(P2045,[1]Plan1!$B$2:$L$546,4,0)&amp;", "&amp;VLOOKUP(P2045,[1]Plan1!$B$2:$L$546,5,0)&amp;", "&amp;VLOOKUP(P2045,[1]Plan1!$B$2:$L$546,6,0)&amp;", "&amp;VLOOKUP(P2045,[1]Plan1!$B$2:$L$546,7,0)&amp;", "&amp;VLOOKUP(P2045,[1]Plan1!$B$2:$L$546,8,0)&amp;", "&amp;VLOOKUP(P2045,[1]Plan1!$B$2:$L$546,9,0)&amp;", CEP "&amp;VLOOKUP(P2045,[1]Plan1!$B$2:$L$546,10,0)&amp;", "&amp;VLOOKUP(P2045,[1]Plan1!$B$2:$L$546,11,0)</f>
        <v>ROD RS 404 , 298, KM 3 , INDUSTRIAL , SARANDI , RS , CEP 99.560-000 , br</v>
      </c>
      <c r="G2045" s="92" t="s">
        <v>2654</v>
      </c>
      <c r="H2045" s="92" t="s">
        <v>2454</v>
      </c>
      <c r="I2045" s="101">
        <v>193.87</v>
      </c>
      <c r="J2045" s="93"/>
      <c r="K2045" s="94">
        <v>42114</v>
      </c>
      <c r="L2045" s="39">
        <v>1346354</v>
      </c>
      <c r="P2045" s="78">
        <v>428307000511</v>
      </c>
    </row>
    <row r="2046" spans="2:16" ht="13.5" customHeight="1" x14ac:dyDescent="0.2">
      <c r="B2046" s="100" t="s">
        <v>2649</v>
      </c>
      <c r="C2046" s="92" t="s">
        <v>137</v>
      </c>
      <c r="D2046" s="78">
        <v>428307000511</v>
      </c>
      <c r="E2046" s="92" t="str">
        <f t="shared" si="32"/>
        <v>00.428.307/0005-11</v>
      </c>
      <c r="F2046" s="99" t="str">
        <f>VLOOKUP(P2046,[1]Plan1!$B$2:$L$546,4,0)&amp;", "&amp;VLOOKUP(P2046,[1]Plan1!$B$2:$L$546,5,0)&amp;", "&amp;VLOOKUP(P2046,[1]Plan1!$B$2:$L$546,6,0)&amp;", "&amp;VLOOKUP(P2046,[1]Plan1!$B$2:$L$546,7,0)&amp;", "&amp;VLOOKUP(P2046,[1]Plan1!$B$2:$L$546,8,0)&amp;", "&amp;VLOOKUP(P2046,[1]Plan1!$B$2:$L$546,9,0)&amp;", CEP "&amp;VLOOKUP(P2046,[1]Plan1!$B$2:$L$546,10,0)&amp;", "&amp;VLOOKUP(P2046,[1]Plan1!$B$2:$L$546,11,0)</f>
        <v>ROD RS 404 , 298, KM 3 , INDUSTRIAL , SARANDI , RS , CEP 99.560-000 , br</v>
      </c>
      <c r="G2046" s="92" t="s">
        <v>2654</v>
      </c>
      <c r="H2046" s="92" t="s">
        <v>2455</v>
      </c>
      <c r="I2046" s="101">
        <v>118.87</v>
      </c>
      <c r="J2046" s="93"/>
      <c r="K2046" s="94">
        <v>42114</v>
      </c>
      <c r="L2046" s="39">
        <v>1347486</v>
      </c>
      <c r="P2046" s="78">
        <v>428307000511</v>
      </c>
    </row>
    <row r="2047" spans="2:16" ht="13.5" customHeight="1" x14ac:dyDescent="0.2">
      <c r="B2047" s="100" t="s">
        <v>2649</v>
      </c>
      <c r="C2047" s="92" t="s">
        <v>137</v>
      </c>
      <c r="D2047" s="78">
        <v>428307000511</v>
      </c>
      <c r="E2047" s="92" t="str">
        <f t="shared" si="32"/>
        <v>00.428.307/0005-11</v>
      </c>
      <c r="F2047" s="99" t="str">
        <f>VLOOKUP(P2047,[1]Plan1!$B$2:$L$546,4,0)&amp;", "&amp;VLOOKUP(P2047,[1]Plan1!$B$2:$L$546,5,0)&amp;", "&amp;VLOOKUP(P2047,[1]Plan1!$B$2:$L$546,6,0)&amp;", "&amp;VLOOKUP(P2047,[1]Plan1!$B$2:$L$546,7,0)&amp;", "&amp;VLOOKUP(P2047,[1]Plan1!$B$2:$L$546,8,0)&amp;", "&amp;VLOOKUP(P2047,[1]Plan1!$B$2:$L$546,9,0)&amp;", CEP "&amp;VLOOKUP(P2047,[1]Plan1!$B$2:$L$546,10,0)&amp;", "&amp;VLOOKUP(P2047,[1]Plan1!$B$2:$L$546,11,0)</f>
        <v>ROD RS 404 , 298, KM 3 , INDUSTRIAL , SARANDI , RS , CEP 99.560-000 , br</v>
      </c>
      <c r="G2047" s="92" t="s">
        <v>2654</v>
      </c>
      <c r="H2047" s="92" t="s">
        <v>2456</v>
      </c>
      <c r="I2047" s="101">
        <v>140</v>
      </c>
      <c r="J2047" s="93"/>
      <c r="K2047" s="94">
        <v>42114</v>
      </c>
      <c r="L2047" s="39">
        <v>1347955</v>
      </c>
      <c r="P2047" s="78">
        <v>428307000511</v>
      </c>
    </row>
    <row r="2048" spans="2:16" ht="13.5" customHeight="1" x14ac:dyDescent="0.2">
      <c r="B2048" s="100" t="s">
        <v>2649</v>
      </c>
      <c r="C2048" s="92" t="s">
        <v>137</v>
      </c>
      <c r="D2048" s="78">
        <v>428307000511</v>
      </c>
      <c r="E2048" s="92" t="str">
        <f t="shared" si="32"/>
        <v>00.428.307/0005-11</v>
      </c>
      <c r="F2048" s="99" t="str">
        <f>VLOOKUP(P2048,[1]Plan1!$B$2:$L$546,4,0)&amp;", "&amp;VLOOKUP(P2048,[1]Plan1!$B$2:$L$546,5,0)&amp;", "&amp;VLOOKUP(P2048,[1]Plan1!$B$2:$L$546,6,0)&amp;", "&amp;VLOOKUP(P2048,[1]Plan1!$B$2:$L$546,7,0)&amp;", "&amp;VLOOKUP(P2048,[1]Plan1!$B$2:$L$546,8,0)&amp;", "&amp;VLOOKUP(P2048,[1]Plan1!$B$2:$L$546,9,0)&amp;", CEP "&amp;VLOOKUP(P2048,[1]Plan1!$B$2:$L$546,10,0)&amp;", "&amp;VLOOKUP(P2048,[1]Plan1!$B$2:$L$546,11,0)</f>
        <v>ROD RS 404 , 298, KM 3 , INDUSTRIAL , SARANDI , RS , CEP 99.560-000 , br</v>
      </c>
      <c r="G2048" s="92" t="s">
        <v>2654</v>
      </c>
      <c r="H2048" s="92" t="s">
        <v>2457</v>
      </c>
      <c r="I2048" s="101">
        <v>228.75</v>
      </c>
      <c r="J2048" s="93"/>
      <c r="K2048" s="94">
        <v>42114</v>
      </c>
      <c r="L2048" s="39">
        <v>1353333</v>
      </c>
      <c r="P2048" s="78">
        <v>428307000511</v>
      </c>
    </row>
    <row r="2049" spans="2:16" ht="13.5" customHeight="1" x14ac:dyDescent="0.2">
      <c r="B2049" s="100" t="s">
        <v>2649</v>
      </c>
      <c r="C2049" s="92" t="s">
        <v>141</v>
      </c>
      <c r="D2049" s="78">
        <v>1840374000188</v>
      </c>
      <c r="E2049" s="92" t="str">
        <f t="shared" si="32"/>
        <v>01.840.374/0001-88</v>
      </c>
      <c r="F2049" s="99" t="str">
        <f>VLOOKUP(P2049,[1]Plan1!$B$2:$L$546,4,0)&amp;", "&amp;VLOOKUP(P2049,[1]Plan1!$B$2:$L$546,5,0)&amp;", "&amp;VLOOKUP(P2049,[1]Plan1!$B$2:$L$546,6,0)&amp;", "&amp;VLOOKUP(P2049,[1]Plan1!$B$2:$L$546,7,0)&amp;", "&amp;VLOOKUP(P2049,[1]Plan1!$B$2:$L$546,8,0)&amp;", "&amp;VLOOKUP(P2049,[1]Plan1!$B$2:$L$546,9,0)&amp;", CEP "&amp;VLOOKUP(P2049,[1]Plan1!$B$2:$L$546,10,0)&amp;", "&amp;VLOOKUP(P2049,[1]Plan1!$B$2:$L$546,11,0)</f>
        <v>AV VITORIO MARIO ONGARATO , 972, SALA 4 , CENTRO , JACUPIRANGA , SP, CEP 11.940-000 , BR</v>
      </c>
      <c r="G2049" s="92" t="s">
        <v>2654</v>
      </c>
      <c r="H2049" s="92" t="s">
        <v>2458</v>
      </c>
      <c r="I2049" s="101">
        <v>4060</v>
      </c>
      <c r="J2049" s="93"/>
      <c r="K2049" s="94">
        <v>42077</v>
      </c>
      <c r="L2049" s="39">
        <v>1337560</v>
      </c>
      <c r="P2049" s="78">
        <v>1840374000188</v>
      </c>
    </row>
    <row r="2050" spans="2:16" ht="13.5" customHeight="1" x14ac:dyDescent="0.2">
      <c r="B2050" s="100" t="s">
        <v>2649</v>
      </c>
      <c r="C2050" s="92" t="s">
        <v>142</v>
      </c>
      <c r="D2050" s="78">
        <v>7695512000240</v>
      </c>
      <c r="E2050" s="92" t="str">
        <f t="shared" si="32"/>
        <v>07.695.512/0002-40</v>
      </c>
      <c r="F2050" s="99" t="str">
        <f>VLOOKUP(P2050,[1]Plan1!$B$2:$L$546,4,0)&amp;", "&amp;VLOOKUP(P2050,[1]Plan1!$B$2:$L$546,5,0)&amp;", "&amp;VLOOKUP(P2050,[1]Plan1!$B$2:$L$546,6,0)&amp;", "&amp;VLOOKUP(P2050,[1]Plan1!$B$2:$L$546,7,0)&amp;", "&amp;VLOOKUP(P2050,[1]Plan1!$B$2:$L$546,8,0)&amp;", "&amp;VLOOKUP(P2050,[1]Plan1!$B$2:$L$546,9,0)&amp;", CEP "&amp;VLOOKUP(P2050,[1]Plan1!$B$2:$L$546,10,0)&amp;", "&amp;VLOOKUP(P2050,[1]Plan1!$B$2:$L$546,11,0)</f>
        <v>R LUIZA BARP , S/N, TERREOESCRITORIO , CRISTO REI , ICARA , SC, CEP 88.820-000 , BR</v>
      </c>
      <c r="G2050" s="92" t="s">
        <v>2654</v>
      </c>
      <c r="H2050" s="92" t="s">
        <v>2459</v>
      </c>
      <c r="I2050" s="101">
        <v>2420</v>
      </c>
      <c r="J2050" s="93"/>
      <c r="K2050" s="94">
        <v>42031</v>
      </c>
      <c r="L2050" s="39">
        <v>1326326</v>
      </c>
      <c r="P2050" s="78">
        <v>7695512000240</v>
      </c>
    </row>
    <row r="2051" spans="2:16" ht="13.5" customHeight="1" x14ac:dyDescent="0.2">
      <c r="B2051" s="100" t="s">
        <v>2649</v>
      </c>
      <c r="C2051" s="92" t="s">
        <v>142</v>
      </c>
      <c r="D2051" s="78">
        <v>7695512000240</v>
      </c>
      <c r="E2051" s="92" t="str">
        <f t="shared" si="32"/>
        <v>07.695.512/0002-40</v>
      </c>
      <c r="F2051" s="99" t="str">
        <f>VLOOKUP(P2051,[1]Plan1!$B$2:$L$546,4,0)&amp;", "&amp;VLOOKUP(P2051,[1]Plan1!$B$2:$L$546,5,0)&amp;", "&amp;VLOOKUP(P2051,[1]Plan1!$B$2:$L$546,6,0)&amp;", "&amp;VLOOKUP(P2051,[1]Plan1!$B$2:$L$546,7,0)&amp;", "&amp;VLOOKUP(P2051,[1]Plan1!$B$2:$L$546,8,0)&amp;", "&amp;VLOOKUP(P2051,[1]Plan1!$B$2:$L$546,9,0)&amp;", CEP "&amp;VLOOKUP(P2051,[1]Plan1!$B$2:$L$546,10,0)&amp;", "&amp;VLOOKUP(P2051,[1]Plan1!$B$2:$L$546,11,0)</f>
        <v>R LUIZA BARP , S/N, TERREOESCRITORIO , CRISTO REI , ICARA , SC, CEP 88.820-000 , BR</v>
      </c>
      <c r="G2051" s="92" t="s">
        <v>2654</v>
      </c>
      <c r="H2051" s="92" t="s">
        <v>2460</v>
      </c>
      <c r="I2051" s="101">
        <v>3000</v>
      </c>
      <c r="J2051" s="93"/>
      <c r="K2051" s="94">
        <v>42097</v>
      </c>
      <c r="L2051" s="39">
        <v>1340882</v>
      </c>
      <c r="P2051" s="78">
        <v>7695512000240</v>
      </c>
    </row>
    <row r="2052" spans="2:16" ht="13.5" customHeight="1" x14ac:dyDescent="0.2">
      <c r="B2052" s="100" t="s">
        <v>2649</v>
      </c>
      <c r="C2052" s="92" t="s">
        <v>143</v>
      </c>
      <c r="D2052" s="78">
        <v>94680311000192</v>
      </c>
      <c r="E2052" s="92" t="str">
        <f t="shared" si="32"/>
        <v>94.680.311/0001-92</v>
      </c>
      <c r="F2052" s="99" t="str">
        <f>VLOOKUP(P2052,[1]Plan1!$B$2:$L$546,4,0)&amp;", "&amp;VLOOKUP(P2052,[1]Plan1!$B$2:$L$546,5,0)&amp;", "&amp;VLOOKUP(P2052,[1]Plan1!$B$2:$L$546,6,0)&amp;", "&amp;VLOOKUP(P2052,[1]Plan1!$B$2:$L$546,7,0)&amp;", "&amp;VLOOKUP(P2052,[1]Plan1!$B$2:$L$546,8,0)&amp;", "&amp;VLOOKUP(P2052,[1]Plan1!$B$2:$L$546,9,0)&amp;", CEP "&amp;VLOOKUP(P2052,[1]Plan1!$B$2:$L$546,10,0)&amp;", "&amp;VLOOKUP(P2052,[1]Plan1!$B$2:$L$546,11,0)</f>
        <v>AV PRESIDENTE LUCENA , 927, , BOM JARDIM , IVOTI , RS, CEP 93.900-000 , BR</v>
      </c>
      <c r="G2052" s="92" t="s">
        <v>2654</v>
      </c>
      <c r="H2052" s="92" t="s">
        <v>2461</v>
      </c>
      <c r="I2052" s="101">
        <v>40</v>
      </c>
      <c r="J2052" s="93"/>
      <c r="K2052" s="94">
        <v>42028</v>
      </c>
      <c r="L2052" s="39">
        <v>1317654</v>
      </c>
      <c r="P2052" s="78">
        <v>94680311000192</v>
      </c>
    </row>
    <row r="2053" spans="2:16" ht="13.5" customHeight="1" x14ac:dyDescent="0.2">
      <c r="B2053" s="100" t="s">
        <v>2649</v>
      </c>
      <c r="C2053" s="92" t="s">
        <v>143</v>
      </c>
      <c r="D2053" s="78">
        <v>94680311000192</v>
      </c>
      <c r="E2053" s="92" t="str">
        <f t="shared" si="32"/>
        <v>94.680.311/0001-92</v>
      </c>
      <c r="F2053" s="99" t="str">
        <f>VLOOKUP(P2053,[1]Plan1!$B$2:$L$546,4,0)&amp;", "&amp;VLOOKUP(P2053,[1]Plan1!$B$2:$L$546,5,0)&amp;", "&amp;VLOOKUP(P2053,[1]Plan1!$B$2:$L$546,6,0)&amp;", "&amp;VLOOKUP(P2053,[1]Plan1!$B$2:$L$546,7,0)&amp;", "&amp;VLOOKUP(P2053,[1]Plan1!$B$2:$L$546,8,0)&amp;", "&amp;VLOOKUP(P2053,[1]Plan1!$B$2:$L$546,9,0)&amp;", CEP "&amp;VLOOKUP(P2053,[1]Plan1!$B$2:$L$546,10,0)&amp;", "&amp;VLOOKUP(P2053,[1]Plan1!$B$2:$L$546,11,0)</f>
        <v>AV PRESIDENTE LUCENA , 927, , BOM JARDIM , IVOTI , RS, CEP 93.900-000 , BR</v>
      </c>
      <c r="G2053" s="92" t="s">
        <v>2654</v>
      </c>
      <c r="H2053" s="92" t="s">
        <v>2462</v>
      </c>
      <c r="I2053" s="101">
        <v>40</v>
      </c>
      <c r="J2053" s="93"/>
      <c r="K2053" s="94">
        <v>42028</v>
      </c>
      <c r="L2053" s="39">
        <v>1317655</v>
      </c>
      <c r="P2053" s="78">
        <v>94680311000192</v>
      </c>
    </row>
    <row r="2054" spans="2:16" ht="13.5" customHeight="1" x14ac:dyDescent="0.2">
      <c r="B2054" s="100" t="s">
        <v>2649</v>
      </c>
      <c r="C2054" s="92" t="s">
        <v>143</v>
      </c>
      <c r="D2054" s="78">
        <v>94680311000192</v>
      </c>
      <c r="E2054" s="92" t="str">
        <f t="shared" si="32"/>
        <v>94.680.311/0001-92</v>
      </c>
      <c r="F2054" s="99" t="str">
        <f>VLOOKUP(P2054,[1]Plan1!$B$2:$L$546,4,0)&amp;", "&amp;VLOOKUP(P2054,[1]Plan1!$B$2:$L$546,5,0)&amp;", "&amp;VLOOKUP(P2054,[1]Plan1!$B$2:$L$546,6,0)&amp;", "&amp;VLOOKUP(P2054,[1]Plan1!$B$2:$L$546,7,0)&amp;", "&amp;VLOOKUP(P2054,[1]Plan1!$B$2:$L$546,8,0)&amp;", "&amp;VLOOKUP(P2054,[1]Plan1!$B$2:$L$546,9,0)&amp;", CEP "&amp;VLOOKUP(P2054,[1]Plan1!$B$2:$L$546,10,0)&amp;", "&amp;VLOOKUP(P2054,[1]Plan1!$B$2:$L$546,11,0)</f>
        <v>AV PRESIDENTE LUCENA , 927, , BOM JARDIM , IVOTI , RS, CEP 93.900-000 , BR</v>
      </c>
      <c r="G2054" s="92" t="s">
        <v>2654</v>
      </c>
      <c r="H2054" s="92" t="s">
        <v>2463</v>
      </c>
      <c r="I2054" s="101">
        <v>90</v>
      </c>
      <c r="J2054" s="93"/>
      <c r="K2054" s="94">
        <v>42114</v>
      </c>
      <c r="L2054" s="39">
        <v>1348875</v>
      </c>
      <c r="P2054" s="78">
        <v>94680311000192</v>
      </c>
    </row>
    <row r="2055" spans="2:16" ht="13.5" customHeight="1" x14ac:dyDescent="0.2">
      <c r="B2055" s="100" t="s">
        <v>2649</v>
      </c>
      <c r="C2055" s="92" t="s">
        <v>144</v>
      </c>
      <c r="D2055" s="78">
        <v>7695512000169</v>
      </c>
      <c r="E2055" s="92" t="str">
        <f t="shared" si="32"/>
        <v>07.695.512/0001-69</v>
      </c>
      <c r="F2055" s="99" t="str">
        <f>VLOOKUP(P2055,[1]Plan1!$B$2:$L$546,4,0)&amp;", "&amp;VLOOKUP(P2055,[1]Plan1!$B$2:$L$546,5,0)&amp;", "&amp;VLOOKUP(P2055,[1]Plan1!$B$2:$L$546,6,0)&amp;", "&amp;VLOOKUP(P2055,[1]Plan1!$B$2:$L$546,7,0)&amp;", "&amp;VLOOKUP(P2055,[1]Plan1!$B$2:$L$546,8,0)&amp;", "&amp;VLOOKUP(P2055,[1]Plan1!$B$2:$L$546,9,0)&amp;", CEP "&amp;VLOOKUP(P2055,[1]Plan1!$B$2:$L$546,10,0)&amp;", "&amp;VLOOKUP(P2055,[1]Plan1!$B$2:$L$546,11,0)</f>
        <v>R MARECHAL FLORIANO , 92, , LIRA, ESTANCIA VELHA, RS, CEP 93600-000, BR</v>
      </c>
      <c r="G2055" s="92" t="s">
        <v>2654</v>
      </c>
      <c r="H2055" s="92" t="s">
        <v>2464</v>
      </c>
      <c r="I2055" s="101">
        <v>2</v>
      </c>
      <c r="J2055" s="93"/>
      <c r="K2055" s="94">
        <v>40974</v>
      </c>
      <c r="L2055" s="39">
        <v>832869</v>
      </c>
      <c r="P2055" s="78">
        <v>7695512000169</v>
      </c>
    </row>
    <row r="2056" spans="2:16" ht="13.5" customHeight="1" x14ac:dyDescent="0.2">
      <c r="B2056" s="100" t="s">
        <v>2649</v>
      </c>
      <c r="C2056" s="92" t="s">
        <v>144</v>
      </c>
      <c r="D2056" s="78">
        <v>7695512000169</v>
      </c>
      <c r="E2056" s="92" t="str">
        <f t="shared" si="32"/>
        <v>07.695.512/0001-69</v>
      </c>
      <c r="F2056" s="99" t="str">
        <f>VLOOKUP(P2056,[1]Plan1!$B$2:$L$546,4,0)&amp;", "&amp;VLOOKUP(P2056,[1]Plan1!$B$2:$L$546,5,0)&amp;", "&amp;VLOOKUP(P2056,[1]Plan1!$B$2:$L$546,6,0)&amp;", "&amp;VLOOKUP(P2056,[1]Plan1!$B$2:$L$546,7,0)&amp;", "&amp;VLOOKUP(P2056,[1]Plan1!$B$2:$L$546,8,0)&amp;", "&amp;VLOOKUP(P2056,[1]Plan1!$B$2:$L$546,9,0)&amp;", CEP "&amp;VLOOKUP(P2056,[1]Plan1!$B$2:$L$546,10,0)&amp;", "&amp;VLOOKUP(P2056,[1]Plan1!$B$2:$L$546,11,0)</f>
        <v>R MARECHAL FLORIANO , 92, , LIRA, ESTANCIA VELHA, RS, CEP 93600-000, BR</v>
      </c>
      <c r="G2056" s="92" t="s">
        <v>2654</v>
      </c>
      <c r="H2056" s="92" t="s">
        <v>2465</v>
      </c>
      <c r="I2056" s="101">
        <v>0.02</v>
      </c>
      <c r="J2056" s="93"/>
      <c r="K2056" s="94">
        <v>41628</v>
      </c>
      <c r="L2056" s="39">
        <v>1187243</v>
      </c>
      <c r="P2056" s="78">
        <v>7695512000169</v>
      </c>
    </row>
    <row r="2057" spans="2:16" ht="13.5" customHeight="1" x14ac:dyDescent="0.2">
      <c r="B2057" s="100" t="s">
        <v>2649</v>
      </c>
      <c r="C2057" s="92" t="s">
        <v>144</v>
      </c>
      <c r="D2057" s="78">
        <v>7695512000169</v>
      </c>
      <c r="E2057" s="92" t="str">
        <f t="shared" si="32"/>
        <v>07.695.512/0001-69</v>
      </c>
      <c r="F2057" s="99" t="str">
        <f>VLOOKUP(P2057,[1]Plan1!$B$2:$L$546,4,0)&amp;", "&amp;VLOOKUP(P2057,[1]Plan1!$B$2:$L$546,5,0)&amp;", "&amp;VLOOKUP(P2057,[1]Plan1!$B$2:$L$546,6,0)&amp;", "&amp;VLOOKUP(P2057,[1]Plan1!$B$2:$L$546,7,0)&amp;", "&amp;VLOOKUP(P2057,[1]Plan1!$B$2:$L$546,8,0)&amp;", "&amp;VLOOKUP(P2057,[1]Plan1!$B$2:$L$546,9,0)&amp;", CEP "&amp;VLOOKUP(P2057,[1]Plan1!$B$2:$L$546,10,0)&amp;", "&amp;VLOOKUP(P2057,[1]Plan1!$B$2:$L$546,11,0)</f>
        <v>R MARECHAL FLORIANO , 92, , LIRA, ESTANCIA VELHA, RS, CEP 93600-000, BR</v>
      </c>
      <c r="G2057" s="92" t="s">
        <v>2654</v>
      </c>
      <c r="H2057" s="92" t="s">
        <v>2466</v>
      </c>
      <c r="I2057" s="101">
        <v>238</v>
      </c>
      <c r="J2057" s="93"/>
      <c r="K2057" s="94">
        <v>42129</v>
      </c>
      <c r="L2057" s="39">
        <v>1352303</v>
      </c>
      <c r="P2057" s="78">
        <v>7695512000169</v>
      </c>
    </row>
    <row r="2058" spans="2:16" ht="13.5" customHeight="1" x14ac:dyDescent="0.2">
      <c r="B2058" s="100" t="s">
        <v>2649</v>
      </c>
      <c r="C2058" s="92" t="s">
        <v>144</v>
      </c>
      <c r="D2058" s="78">
        <v>7695512000169</v>
      </c>
      <c r="E2058" s="92" t="str">
        <f t="shared" si="32"/>
        <v>07.695.512/0001-69</v>
      </c>
      <c r="F2058" s="99" t="str">
        <f>VLOOKUP(P2058,[1]Plan1!$B$2:$L$546,4,0)&amp;", "&amp;VLOOKUP(P2058,[1]Plan1!$B$2:$L$546,5,0)&amp;", "&amp;VLOOKUP(P2058,[1]Plan1!$B$2:$L$546,6,0)&amp;", "&amp;VLOOKUP(P2058,[1]Plan1!$B$2:$L$546,7,0)&amp;", "&amp;VLOOKUP(P2058,[1]Plan1!$B$2:$L$546,8,0)&amp;", "&amp;VLOOKUP(P2058,[1]Plan1!$B$2:$L$546,9,0)&amp;", CEP "&amp;VLOOKUP(P2058,[1]Plan1!$B$2:$L$546,10,0)&amp;", "&amp;VLOOKUP(P2058,[1]Plan1!$B$2:$L$546,11,0)</f>
        <v>R MARECHAL FLORIANO , 92, , LIRA, ESTANCIA VELHA, RS, CEP 93600-000, BR</v>
      </c>
      <c r="G2058" s="92" t="s">
        <v>2654</v>
      </c>
      <c r="H2058" s="92" t="s">
        <v>1681</v>
      </c>
      <c r="I2058" s="101">
        <v>99.8</v>
      </c>
      <c r="J2058" s="93"/>
      <c r="K2058" s="94">
        <v>42129</v>
      </c>
      <c r="L2058" s="39">
        <v>1352535</v>
      </c>
      <c r="P2058" s="78">
        <v>7695512000169</v>
      </c>
    </row>
    <row r="2059" spans="2:16" ht="13.5" customHeight="1" x14ac:dyDescent="0.2">
      <c r="B2059" s="100" t="s">
        <v>2649</v>
      </c>
      <c r="C2059" s="92" t="s">
        <v>149</v>
      </c>
      <c r="D2059" s="78">
        <v>8330031000112</v>
      </c>
      <c r="E2059" s="92" t="str">
        <f t="shared" si="32"/>
        <v>08.330.031/0001-12</v>
      </c>
      <c r="F2059" s="99" t="str">
        <f>VLOOKUP(P2059,[1]Plan1!$B$2:$L$546,4,0)&amp;", "&amp;VLOOKUP(P2059,[1]Plan1!$B$2:$L$546,5,0)&amp;", "&amp;VLOOKUP(P2059,[1]Plan1!$B$2:$L$546,6,0)&amp;", "&amp;VLOOKUP(P2059,[1]Plan1!$B$2:$L$546,7,0)&amp;", "&amp;VLOOKUP(P2059,[1]Plan1!$B$2:$L$546,8,0)&amp;", "&amp;VLOOKUP(P2059,[1]Plan1!$B$2:$L$546,9,0)&amp;", CEP "&amp;VLOOKUP(P2059,[1]Plan1!$B$2:$L$546,10,0)&amp;", "&amp;VLOOKUP(P2059,[1]Plan1!$B$2:$L$546,11,0)</f>
        <v>ROD BR 116 KM 299 , 5745, SALA 01 , SÃO CRISTOVAO, GUAIBA, RS, CEP 92500000, BR</v>
      </c>
      <c r="G2059" s="92" t="s">
        <v>2654</v>
      </c>
      <c r="H2059" s="92" t="s">
        <v>2467</v>
      </c>
      <c r="I2059" s="101">
        <v>1600</v>
      </c>
      <c r="J2059" s="93"/>
      <c r="K2059" s="94">
        <v>41978</v>
      </c>
      <c r="L2059" s="39">
        <v>1306989</v>
      </c>
      <c r="P2059" s="78">
        <v>8330031000112</v>
      </c>
    </row>
    <row r="2060" spans="2:16" ht="13.5" customHeight="1" x14ac:dyDescent="0.2">
      <c r="B2060" s="100" t="s">
        <v>2649</v>
      </c>
      <c r="C2060" s="92" t="s">
        <v>149</v>
      </c>
      <c r="D2060" s="78">
        <v>8330031000112</v>
      </c>
      <c r="E2060" s="92" t="str">
        <f t="shared" si="32"/>
        <v>08.330.031/0001-12</v>
      </c>
      <c r="F2060" s="99" t="str">
        <f>VLOOKUP(P2060,[1]Plan1!$B$2:$L$546,4,0)&amp;", "&amp;VLOOKUP(P2060,[1]Plan1!$B$2:$L$546,5,0)&amp;", "&amp;VLOOKUP(P2060,[1]Plan1!$B$2:$L$546,6,0)&amp;", "&amp;VLOOKUP(P2060,[1]Plan1!$B$2:$L$546,7,0)&amp;", "&amp;VLOOKUP(P2060,[1]Plan1!$B$2:$L$546,8,0)&amp;", "&amp;VLOOKUP(P2060,[1]Plan1!$B$2:$L$546,9,0)&amp;", CEP "&amp;VLOOKUP(P2060,[1]Plan1!$B$2:$L$546,10,0)&amp;", "&amp;VLOOKUP(P2060,[1]Plan1!$B$2:$L$546,11,0)</f>
        <v>ROD BR 116 KM 299 , 5745, SALA 01 , SÃO CRISTOVAO, GUAIBA, RS, CEP 92500000, BR</v>
      </c>
      <c r="G2060" s="92" t="s">
        <v>2654</v>
      </c>
      <c r="H2060" s="92" t="s">
        <v>2468</v>
      </c>
      <c r="I2060" s="101">
        <v>1600</v>
      </c>
      <c r="J2060" s="93"/>
      <c r="K2060" s="94">
        <v>41993</v>
      </c>
      <c r="L2060" s="39">
        <v>1306990</v>
      </c>
      <c r="P2060" s="78">
        <v>8330031000112</v>
      </c>
    </row>
    <row r="2061" spans="2:16" ht="13.5" customHeight="1" x14ac:dyDescent="0.2">
      <c r="B2061" s="100" t="s">
        <v>2649</v>
      </c>
      <c r="C2061" s="92" t="s">
        <v>149</v>
      </c>
      <c r="D2061" s="78">
        <v>8330031000112</v>
      </c>
      <c r="E2061" s="92" t="str">
        <f t="shared" si="32"/>
        <v>08.330.031/0001-12</v>
      </c>
      <c r="F2061" s="99" t="str">
        <f>VLOOKUP(P2061,[1]Plan1!$B$2:$L$546,4,0)&amp;", "&amp;VLOOKUP(P2061,[1]Plan1!$B$2:$L$546,5,0)&amp;", "&amp;VLOOKUP(P2061,[1]Plan1!$B$2:$L$546,6,0)&amp;", "&amp;VLOOKUP(P2061,[1]Plan1!$B$2:$L$546,7,0)&amp;", "&amp;VLOOKUP(P2061,[1]Plan1!$B$2:$L$546,8,0)&amp;", "&amp;VLOOKUP(P2061,[1]Plan1!$B$2:$L$546,9,0)&amp;", CEP "&amp;VLOOKUP(P2061,[1]Plan1!$B$2:$L$546,10,0)&amp;", "&amp;VLOOKUP(P2061,[1]Plan1!$B$2:$L$546,11,0)</f>
        <v>ROD BR 116 KM 299 , 5745, SALA 01 , SÃO CRISTOVAO, GUAIBA, RS, CEP 92500000, BR</v>
      </c>
      <c r="G2061" s="92" t="s">
        <v>2654</v>
      </c>
      <c r="H2061" s="92" t="s">
        <v>2469</v>
      </c>
      <c r="I2061" s="101">
        <v>1600</v>
      </c>
      <c r="J2061" s="93"/>
      <c r="K2061" s="94">
        <v>41994</v>
      </c>
      <c r="L2061" s="39">
        <v>1314841</v>
      </c>
      <c r="P2061" s="78">
        <v>8330031000112</v>
      </c>
    </row>
    <row r="2062" spans="2:16" ht="13.5" customHeight="1" x14ac:dyDescent="0.2">
      <c r="B2062" s="100" t="s">
        <v>2649</v>
      </c>
      <c r="C2062" s="92" t="s">
        <v>149</v>
      </c>
      <c r="D2062" s="78">
        <v>8330031000112</v>
      </c>
      <c r="E2062" s="92" t="str">
        <f t="shared" si="32"/>
        <v>08.330.031/0001-12</v>
      </c>
      <c r="F2062" s="99" t="str">
        <f>VLOOKUP(P2062,[1]Plan1!$B$2:$L$546,4,0)&amp;", "&amp;VLOOKUP(P2062,[1]Plan1!$B$2:$L$546,5,0)&amp;", "&amp;VLOOKUP(P2062,[1]Plan1!$B$2:$L$546,6,0)&amp;", "&amp;VLOOKUP(P2062,[1]Plan1!$B$2:$L$546,7,0)&amp;", "&amp;VLOOKUP(P2062,[1]Plan1!$B$2:$L$546,8,0)&amp;", "&amp;VLOOKUP(P2062,[1]Plan1!$B$2:$L$546,9,0)&amp;", CEP "&amp;VLOOKUP(P2062,[1]Plan1!$B$2:$L$546,10,0)&amp;", "&amp;VLOOKUP(P2062,[1]Plan1!$B$2:$L$546,11,0)</f>
        <v>ROD BR 116 KM 299 , 5745, SALA 01 , SÃO CRISTOVAO, GUAIBA, RS, CEP 92500000, BR</v>
      </c>
      <c r="G2062" s="92" t="s">
        <v>2654</v>
      </c>
      <c r="H2062" s="92" t="s">
        <v>2470</v>
      </c>
      <c r="I2062" s="101">
        <v>1600</v>
      </c>
      <c r="J2062" s="93"/>
      <c r="K2062" s="94">
        <v>42001</v>
      </c>
      <c r="L2062" s="39">
        <v>1314842</v>
      </c>
      <c r="P2062" s="78">
        <v>8330031000112</v>
      </c>
    </row>
    <row r="2063" spans="2:16" ht="13.5" customHeight="1" x14ac:dyDescent="0.2">
      <c r="B2063" s="100" t="s">
        <v>2649</v>
      </c>
      <c r="C2063" s="92" t="s">
        <v>149</v>
      </c>
      <c r="D2063" s="78">
        <v>8330031000112</v>
      </c>
      <c r="E2063" s="92" t="str">
        <f t="shared" si="32"/>
        <v>08.330.031/0001-12</v>
      </c>
      <c r="F2063" s="99" t="str">
        <f>VLOOKUP(P2063,[1]Plan1!$B$2:$L$546,4,0)&amp;", "&amp;VLOOKUP(P2063,[1]Plan1!$B$2:$L$546,5,0)&amp;", "&amp;VLOOKUP(P2063,[1]Plan1!$B$2:$L$546,6,0)&amp;", "&amp;VLOOKUP(P2063,[1]Plan1!$B$2:$L$546,7,0)&amp;", "&amp;VLOOKUP(P2063,[1]Plan1!$B$2:$L$546,8,0)&amp;", "&amp;VLOOKUP(P2063,[1]Plan1!$B$2:$L$546,9,0)&amp;", CEP "&amp;VLOOKUP(P2063,[1]Plan1!$B$2:$L$546,10,0)&amp;", "&amp;VLOOKUP(P2063,[1]Plan1!$B$2:$L$546,11,0)</f>
        <v>ROD BR 116 KM 299 , 5745, SALA 01 , SÃO CRISTOVAO, GUAIBA, RS, CEP 92500000, BR</v>
      </c>
      <c r="G2063" s="92" t="s">
        <v>2654</v>
      </c>
      <c r="H2063" s="92" t="s">
        <v>2471</v>
      </c>
      <c r="I2063" s="101">
        <v>1600</v>
      </c>
      <c r="J2063" s="93"/>
      <c r="K2063" s="94">
        <v>42014</v>
      </c>
      <c r="L2063" s="39">
        <v>1316385</v>
      </c>
      <c r="P2063" s="78">
        <v>8330031000112</v>
      </c>
    </row>
    <row r="2064" spans="2:16" ht="13.5" customHeight="1" x14ac:dyDescent="0.2">
      <c r="B2064" s="100" t="s">
        <v>2649</v>
      </c>
      <c r="C2064" s="92" t="s">
        <v>150</v>
      </c>
      <c r="D2064" s="78">
        <v>88009030000100</v>
      </c>
      <c r="E2064" s="92" t="str">
        <f t="shared" si="32"/>
        <v>88.009.030/0001-00</v>
      </c>
      <c r="F2064" s="99" t="str">
        <f>VLOOKUP(P2064,[1]Plan1!$B$2:$L$546,4,0)&amp;", "&amp;VLOOKUP(P2064,[1]Plan1!$B$2:$L$546,5,0)&amp;", "&amp;VLOOKUP(P2064,[1]Plan1!$B$2:$L$546,6,0)&amp;", "&amp;VLOOKUP(P2064,[1]Plan1!$B$2:$L$546,7,0)&amp;", "&amp;VLOOKUP(P2064,[1]Plan1!$B$2:$L$546,8,0)&amp;", "&amp;VLOOKUP(P2064,[1]Plan1!$B$2:$L$546,9,0)&amp;", CEP "&amp;VLOOKUP(P2064,[1]Plan1!$B$2:$L$546,10,0)&amp;", "&amp;VLOOKUP(P2064,[1]Plan1!$B$2:$L$546,11,0)</f>
        <v>R SANTOS FERREIRA, 3500 , , VILA IDEAL, CANOAS, RS, CEP 92.030-000, BR</v>
      </c>
      <c r="G2064" s="92" t="s">
        <v>2654</v>
      </c>
      <c r="H2064" s="92" t="s">
        <v>2472</v>
      </c>
      <c r="I2064" s="101">
        <v>360.78</v>
      </c>
      <c r="J2064" s="93"/>
      <c r="K2064" s="94">
        <v>41992</v>
      </c>
      <c r="L2064" s="39">
        <v>1320820</v>
      </c>
      <c r="P2064" s="78">
        <v>88009030000100</v>
      </c>
    </row>
    <row r="2065" spans="2:16" ht="13.5" customHeight="1" x14ac:dyDescent="0.2">
      <c r="B2065" s="100" t="s">
        <v>2649</v>
      </c>
      <c r="C2065" s="92" t="s">
        <v>150</v>
      </c>
      <c r="D2065" s="78">
        <v>88009030000100</v>
      </c>
      <c r="E2065" s="92" t="str">
        <f t="shared" si="32"/>
        <v>88.009.030/0001-00</v>
      </c>
      <c r="F2065" s="99" t="str">
        <f>VLOOKUP(P2065,[1]Plan1!$B$2:$L$546,4,0)&amp;", "&amp;VLOOKUP(P2065,[1]Plan1!$B$2:$L$546,5,0)&amp;", "&amp;VLOOKUP(P2065,[1]Plan1!$B$2:$L$546,6,0)&amp;", "&amp;VLOOKUP(P2065,[1]Plan1!$B$2:$L$546,7,0)&amp;", "&amp;VLOOKUP(P2065,[1]Plan1!$B$2:$L$546,8,0)&amp;", "&amp;VLOOKUP(P2065,[1]Plan1!$B$2:$L$546,9,0)&amp;", CEP "&amp;VLOOKUP(P2065,[1]Plan1!$B$2:$L$546,10,0)&amp;", "&amp;VLOOKUP(P2065,[1]Plan1!$B$2:$L$546,11,0)</f>
        <v>R SANTOS FERREIRA, 3500 , , VILA IDEAL, CANOAS, RS, CEP 92.030-000, BR</v>
      </c>
      <c r="G2065" s="92" t="s">
        <v>2654</v>
      </c>
      <c r="H2065" s="92" t="s">
        <v>2473</v>
      </c>
      <c r="I2065" s="101">
        <v>118.3</v>
      </c>
      <c r="J2065" s="93"/>
      <c r="K2065" s="94">
        <v>42003</v>
      </c>
      <c r="L2065" s="39">
        <v>1319839</v>
      </c>
      <c r="P2065" s="78">
        <v>88009030000100</v>
      </c>
    </row>
    <row r="2066" spans="2:16" ht="13.5" customHeight="1" x14ac:dyDescent="0.2">
      <c r="B2066" s="100" t="s">
        <v>2649</v>
      </c>
      <c r="C2066" s="92" t="s">
        <v>150</v>
      </c>
      <c r="D2066" s="78">
        <v>88009030000100</v>
      </c>
      <c r="E2066" s="92" t="str">
        <f t="shared" si="32"/>
        <v>88.009.030/0001-00</v>
      </c>
      <c r="F2066" s="99" t="str">
        <f>VLOOKUP(P2066,[1]Plan1!$B$2:$L$546,4,0)&amp;", "&amp;VLOOKUP(P2066,[1]Plan1!$B$2:$L$546,5,0)&amp;", "&amp;VLOOKUP(P2066,[1]Plan1!$B$2:$L$546,6,0)&amp;", "&amp;VLOOKUP(P2066,[1]Plan1!$B$2:$L$546,7,0)&amp;", "&amp;VLOOKUP(P2066,[1]Plan1!$B$2:$L$546,8,0)&amp;", "&amp;VLOOKUP(P2066,[1]Plan1!$B$2:$L$546,9,0)&amp;", CEP "&amp;VLOOKUP(P2066,[1]Plan1!$B$2:$L$546,10,0)&amp;", "&amp;VLOOKUP(P2066,[1]Plan1!$B$2:$L$546,11,0)</f>
        <v>R SANTOS FERREIRA, 3500 , , VILA IDEAL, CANOAS, RS, CEP 92.030-000, BR</v>
      </c>
      <c r="G2066" s="92" t="s">
        <v>2654</v>
      </c>
      <c r="H2066" s="92" t="s">
        <v>2474</v>
      </c>
      <c r="I2066" s="101">
        <v>288.18</v>
      </c>
      <c r="J2066" s="93"/>
      <c r="K2066" s="94">
        <v>42010</v>
      </c>
      <c r="L2066" s="39">
        <v>1319840</v>
      </c>
      <c r="P2066" s="78">
        <v>88009030000100</v>
      </c>
    </row>
    <row r="2067" spans="2:16" ht="13.5" customHeight="1" x14ac:dyDescent="0.2">
      <c r="B2067" s="100" t="s">
        <v>2649</v>
      </c>
      <c r="C2067" s="92" t="s">
        <v>150</v>
      </c>
      <c r="D2067" s="78">
        <v>88009030000100</v>
      </c>
      <c r="E2067" s="92" t="str">
        <f t="shared" si="32"/>
        <v>88.009.030/0001-00</v>
      </c>
      <c r="F2067" s="99" t="str">
        <f>VLOOKUP(P2067,[1]Plan1!$B$2:$L$546,4,0)&amp;", "&amp;VLOOKUP(P2067,[1]Plan1!$B$2:$L$546,5,0)&amp;", "&amp;VLOOKUP(P2067,[1]Plan1!$B$2:$L$546,6,0)&amp;", "&amp;VLOOKUP(P2067,[1]Plan1!$B$2:$L$546,7,0)&amp;", "&amp;VLOOKUP(P2067,[1]Plan1!$B$2:$L$546,8,0)&amp;", "&amp;VLOOKUP(P2067,[1]Plan1!$B$2:$L$546,9,0)&amp;", CEP "&amp;VLOOKUP(P2067,[1]Plan1!$B$2:$L$546,10,0)&amp;", "&amp;VLOOKUP(P2067,[1]Plan1!$B$2:$L$546,11,0)</f>
        <v>R SANTOS FERREIRA, 3500 , , VILA IDEAL, CANOAS, RS, CEP 92.030-000, BR</v>
      </c>
      <c r="G2067" s="92" t="s">
        <v>2654</v>
      </c>
      <c r="H2067" s="92" t="s">
        <v>2475</v>
      </c>
      <c r="I2067" s="101">
        <v>877.94</v>
      </c>
      <c r="J2067" s="93"/>
      <c r="K2067" s="94">
        <v>42027</v>
      </c>
      <c r="L2067" s="39">
        <v>1324725</v>
      </c>
      <c r="P2067" s="78">
        <v>88009030000100</v>
      </c>
    </row>
    <row r="2068" spans="2:16" ht="13.5" customHeight="1" x14ac:dyDescent="0.2">
      <c r="B2068" s="100" t="s">
        <v>2649</v>
      </c>
      <c r="C2068" s="92" t="s">
        <v>150</v>
      </c>
      <c r="D2068" s="78">
        <v>88009030000614</v>
      </c>
      <c r="E2068" s="92" t="str">
        <f t="shared" si="32"/>
        <v>88.009.030/0006-14</v>
      </c>
      <c r="F2068" s="99" t="str">
        <f>VLOOKUP(P2068,[1]Plan1!$B$2:$L$546,4,0)&amp;", "&amp;VLOOKUP(P2068,[1]Plan1!$B$2:$L$546,5,0)&amp;", "&amp;VLOOKUP(P2068,[1]Plan1!$B$2:$L$546,6,0)&amp;", "&amp;VLOOKUP(P2068,[1]Plan1!$B$2:$L$546,7,0)&amp;", "&amp;VLOOKUP(P2068,[1]Plan1!$B$2:$L$546,8,0)&amp;", "&amp;VLOOKUP(P2068,[1]Plan1!$B$2:$L$546,9,0)&amp;", CEP "&amp;VLOOKUP(P2068,[1]Plan1!$B$2:$L$546,10,0)&amp;", "&amp;VLOOKUP(P2068,[1]Plan1!$B$2:$L$546,11,0)</f>
        <v>ROD BR CENTO DE DEZESSEIS, 27341 , , CAMPO DO SANTANA , CURITIBA , PR , CEP 81.690-500, BR</v>
      </c>
      <c r="G2068" s="92" t="s">
        <v>2654</v>
      </c>
      <c r="H2068" s="92" t="s">
        <v>2476</v>
      </c>
      <c r="I2068" s="101">
        <v>134.43</v>
      </c>
      <c r="J2068" s="93"/>
      <c r="K2068" s="94">
        <v>42010</v>
      </c>
      <c r="L2068" s="39">
        <v>1321311</v>
      </c>
      <c r="P2068" s="78">
        <v>88009030000614</v>
      </c>
    </row>
    <row r="2069" spans="2:16" ht="13.5" customHeight="1" x14ac:dyDescent="0.2">
      <c r="B2069" s="100" t="s">
        <v>2649</v>
      </c>
      <c r="C2069" s="92" t="s">
        <v>151</v>
      </c>
      <c r="D2069" s="78">
        <v>1411363000182</v>
      </c>
      <c r="E2069" s="92" t="str">
        <f t="shared" si="32"/>
        <v>01.411.363/0001-82</v>
      </c>
      <c r="F2069" s="99" t="str">
        <f>VLOOKUP(P2069,[1]Plan1!$B$2:$L$546,4,0)&amp;", "&amp;VLOOKUP(P2069,[1]Plan1!$B$2:$L$546,5,0)&amp;", "&amp;VLOOKUP(P2069,[1]Plan1!$B$2:$L$546,6,0)&amp;", "&amp;VLOOKUP(P2069,[1]Plan1!$B$2:$L$546,7,0)&amp;", "&amp;VLOOKUP(P2069,[1]Plan1!$B$2:$L$546,8,0)&amp;", "&amp;VLOOKUP(P2069,[1]Plan1!$B$2:$L$546,9,0)&amp;", CEP "&amp;VLOOKUP(P2069,[1]Plan1!$B$2:$L$546,10,0)&amp;", "&amp;VLOOKUP(P2069,[1]Plan1!$B$2:$L$546,11,0)</f>
        <v>AV PLINIO KROEFF , 1680, , RUBEM BERTA , PORTO ALEGRE , RS, CEP 91.150-170 , BR</v>
      </c>
      <c r="G2069" s="92" t="s">
        <v>2654</v>
      </c>
      <c r="H2069" s="92" t="s">
        <v>2477</v>
      </c>
      <c r="I2069" s="101">
        <v>522</v>
      </c>
      <c r="J2069" s="93"/>
      <c r="K2069" s="94">
        <v>41975</v>
      </c>
      <c r="L2069" s="39">
        <v>1312608</v>
      </c>
      <c r="P2069" s="78">
        <v>1411363000182</v>
      </c>
    </row>
    <row r="2070" spans="2:16" ht="13.5" customHeight="1" x14ac:dyDescent="0.2">
      <c r="B2070" s="100" t="s">
        <v>2649</v>
      </c>
      <c r="C2070" s="92" t="s">
        <v>151</v>
      </c>
      <c r="D2070" s="78">
        <v>1411363000182</v>
      </c>
      <c r="E2070" s="92" t="str">
        <f t="shared" si="32"/>
        <v>01.411.363/0001-82</v>
      </c>
      <c r="F2070" s="99" t="str">
        <f>VLOOKUP(P2070,[1]Plan1!$B$2:$L$546,4,0)&amp;", "&amp;VLOOKUP(P2070,[1]Plan1!$B$2:$L$546,5,0)&amp;", "&amp;VLOOKUP(P2070,[1]Plan1!$B$2:$L$546,6,0)&amp;", "&amp;VLOOKUP(P2070,[1]Plan1!$B$2:$L$546,7,0)&amp;", "&amp;VLOOKUP(P2070,[1]Plan1!$B$2:$L$546,8,0)&amp;", "&amp;VLOOKUP(P2070,[1]Plan1!$B$2:$L$546,9,0)&amp;", CEP "&amp;VLOOKUP(P2070,[1]Plan1!$B$2:$L$546,10,0)&amp;", "&amp;VLOOKUP(P2070,[1]Plan1!$B$2:$L$546,11,0)</f>
        <v>AV PLINIO KROEFF , 1680, , RUBEM BERTA , PORTO ALEGRE , RS, CEP 91.150-170 , BR</v>
      </c>
      <c r="G2070" s="92" t="s">
        <v>2654</v>
      </c>
      <c r="H2070" s="92" t="s">
        <v>2478</v>
      </c>
      <c r="I2070" s="101">
        <v>457.65</v>
      </c>
      <c r="J2070" s="93"/>
      <c r="K2070" s="94">
        <v>41975</v>
      </c>
      <c r="L2070" s="39">
        <v>1312609</v>
      </c>
      <c r="P2070" s="78">
        <v>1411363000182</v>
      </c>
    </row>
    <row r="2071" spans="2:16" ht="13.5" customHeight="1" x14ac:dyDescent="0.2">
      <c r="B2071" s="100" t="s">
        <v>2649</v>
      </c>
      <c r="C2071" s="92" t="s">
        <v>151</v>
      </c>
      <c r="D2071" s="78">
        <v>1411363000182</v>
      </c>
      <c r="E2071" s="92" t="str">
        <f t="shared" si="32"/>
        <v>01.411.363/0001-82</v>
      </c>
      <c r="F2071" s="99" t="str">
        <f>VLOOKUP(P2071,[1]Plan1!$B$2:$L$546,4,0)&amp;", "&amp;VLOOKUP(P2071,[1]Plan1!$B$2:$L$546,5,0)&amp;", "&amp;VLOOKUP(P2071,[1]Plan1!$B$2:$L$546,6,0)&amp;", "&amp;VLOOKUP(P2071,[1]Plan1!$B$2:$L$546,7,0)&amp;", "&amp;VLOOKUP(P2071,[1]Plan1!$B$2:$L$546,8,0)&amp;", "&amp;VLOOKUP(P2071,[1]Plan1!$B$2:$L$546,9,0)&amp;", CEP "&amp;VLOOKUP(P2071,[1]Plan1!$B$2:$L$546,10,0)&amp;", "&amp;VLOOKUP(P2071,[1]Plan1!$B$2:$L$546,11,0)</f>
        <v>AV PLINIO KROEFF , 1680, , RUBEM BERTA , PORTO ALEGRE , RS, CEP 91.150-170 , BR</v>
      </c>
      <c r="G2071" s="92" t="s">
        <v>2654</v>
      </c>
      <c r="H2071" s="92" t="s">
        <v>2479</v>
      </c>
      <c r="I2071" s="101">
        <v>129.13999999999999</v>
      </c>
      <c r="J2071" s="93"/>
      <c r="K2071" s="94">
        <v>41975</v>
      </c>
      <c r="L2071" s="39">
        <v>1312610</v>
      </c>
      <c r="P2071" s="78">
        <v>1411363000182</v>
      </c>
    </row>
    <row r="2072" spans="2:16" ht="13.5" customHeight="1" x14ac:dyDescent="0.2">
      <c r="B2072" s="100" t="s">
        <v>2649</v>
      </c>
      <c r="C2072" s="92" t="s">
        <v>151</v>
      </c>
      <c r="D2072" s="78">
        <v>1411363000182</v>
      </c>
      <c r="E2072" s="92" t="str">
        <f t="shared" si="32"/>
        <v>01.411.363/0001-82</v>
      </c>
      <c r="F2072" s="99" t="str">
        <f>VLOOKUP(P2072,[1]Plan1!$B$2:$L$546,4,0)&amp;", "&amp;VLOOKUP(P2072,[1]Plan1!$B$2:$L$546,5,0)&amp;", "&amp;VLOOKUP(P2072,[1]Plan1!$B$2:$L$546,6,0)&amp;", "&amp;VLOOKUP(P2072,[1]Plan1!$B$2:$L$546,7,0)&amp;", "&amp;VLOOKUP(P2072,[1]Plan1!$B$2:$L$546,8,0)&amp;", "&amp;VLOOKUP(P2072,[1]Plan1!$B$2:$L$546,9,0)&amp;", CEP "&amp;VLOOKUP(P2072,[1]Plan1!$B$2:$L$546,10,0)&amp;", "&amp;VLOOKUP(P2072,[1]Plan1!$B$2:$L$546,11,0)</f>
        <v>AV PLINIO KROEFF , 1680, , RUBEM BERTA , PORTO ALEGRE , RS, CEP 91.150-170 , BR</v>
      </c>
      <c r="G2072" s="92" t="s">
        <v>2654</v>
      </c>
      <c r="H2072" s="92" t="s">
        <v>2480</v>
      </c>
      <c r="I2072" s="101">
        <v>196.44</v>
      </c>
      <c r="J2072" s="93"/>
      <c r="K2072" s="94">
        <v>41975</v>
      </c>
      <c r="L2072" s="39">
        <v>1312611</v>
      </c>
      <c r="P2072" s="78">
        <v>1411363000182</v>
      </c>
    </row>
    <row r="2073" spans="2:16" ht="13.5" customHeight="1" x14ac:dyDescent="0.2">
      <c r="B2073" s="100" t="s">
        <v>2649</v>
      </c>
      <c r="C2073" s="92" t="s">
        <v>151</v>
      </c>
      <c r="D2073" s="78">
        <v>1411363000182</v>
      </c>
      <c r="E2073" s="92" t="str">
        <f t="shared" si="32"/>
        <v>01.411.363/0001-82</v>
      </c>
      <c r="F2073" s="99" t="str">
        <f>VLOOKUP(P2073,[1]Plan1!$B$2:$L$546,4,0)&amp;", "&amp;VLOOKUP(P2073,[1]Plan1!$B$2:$L$546,5,0)&amp;", "&amp;VLOOKUP(P2073,[1]Plan1!$B$2:$L$546,6,0)&amp;", "&amp;VLOOKUP(P2073,[1]Plan1!$B$2:$L$546,7,0)&amp;", "&amp;VLOOKUP(P2073,[1]Plan1!$B$2:$L$546,8,0)&amp;", "&amp;VLOOKUP(P2073,[1]Plan1!$B$2:$L$546,9,0)&amp;", CEP "&amp;VLOOKUP(P2073,[1]Plan1!$B$2:$L$546,10,0)&amp;", "&amp;VLOOKUP(P2073,[1]Plan1!$B$2:$L$546,11,0)</f>
        <v>AV PLINIO KROEFF , 1680, , RUBEM BERTA , PORTO ALEGRE , RS, CEP 91.150-170 , BR</v>
      </c>
      <c r="G2073" s="92" t="s">
        <v>2654</v>
      </c>
      <c r="H2073" s="92" t="s">
        <v>2481</v>
      </c>
      <c r="I2073" s="101">
        <v>121.02</v>
      </c>
      <c r="J2073" s="93"/>
      <c r="K2073" s="94">
        <v>41975</v>
      </c>
      <c r="L2073" s="39">
        <v>1312612</v>
      </c>
      <c r="P2073" s="78">
        <v>1411363000182</v>
      </c>
    </row>
    <row r="2074" spans="2:16" ht="13.5" customHeight="1" x14ac:dyDescent="0.2">
      <c r="B2074" s="100" t="s">
        <v>2649</v>
      </c>
      <c r="C2074" s="92" t="s">
        <v>151</v>
      </c>
      <c r="D2074" s="78">
        <v>1411363000182</v>
      </c>
      <c r="E2074" s="92" t="str">
        <f t="shared" si="32"/>
        <v>01.411.363/0001-82</v>
      </c>
      <c r="F2074" s="99" t="str">
        <f>VLOOKUP(P2074,[1]Plan1!$B$2:$L$546,4,0)&amp;", "&amp;VLOOKUP(P2074,[1]Plan1!$B$2:$L$546,5,0)&amp;", "&amp;VLOOKUP(P2074,[1]Plan1!$B$2:$L$546,6,0)&amp;", "&amp;VLOOKUP(P2074,[1]Plan1!$B$2:$L$546,7,0)&amp;", "&amp;VLOOKUP(P2074,[1]Plan1!$B$2:$L$546,8,0)&amp;", "&amp;VLOOKUP(P2074,[1]Plan1!$B$2:$L$546,9,0)&amp;", CEP "&amp;VLOOKUP(P2074,[1]Plan1!$B$2:$L$546,10,0)&amp;", "&amp;VLOOKUP(P2074,[1]Plan1!$B$2:$L$546,11,0)</f>
        <v>AV PLINIO KROEFF , 1680, , RUBEM BERTA , PORTO ALEGRE , RS, CEP 91.150-170 , BR</v>
      </c>
      <c r="G2074" s="92" t="s">
        <v>2654</v>
      </c>
      <c r="H2074" s="92" t="s">
        <v>2482</v>
      </c>
      <c r="I2074" s="101">
        <v>26</v>
      </c>
      <c r="J2074" s="93"/>
      <c r="K2074" s="94">
        <v>41975</v>
      </c>
      <c r="L2074" s="39">
        <v>1312613</v>
      </c>
      <c r="P2074" s="78">
        <v>1411363000182</v>
      </c>
    </row>
    <row r="2075" spans="2:16" ht="13.5" customHeight="1" x14ac:dyDescent="0.2">
      <c r="B2075" s="100" t="s">
        <v>2649</v>
      </c>
      <c r="C2075" s="92" t="s">
        <v>151</v>
      </c>
      <c r="D2075" s="78">
        <v>1411363000182</v>
      </c>
      <c r="E2075" s="92" t="str">
        <f t="shared" si="32"/>
        <v>01.411.363/0001-82</v>
      </c>
      <c r="F2075" s="99" t="str">
        <f>VLOOKUP(P2075,[1]Plan1!$B$2:$L$546,4,0)&amp;", "&amp;VLOOKUP(P2075,[1]Plan1!$B$2:$L$546,5,0)&amp;", "&amp;VLOOKUP(P2075,[1]Plan1!$B$2:$L$546,6,0)&amp;", "&amp;VLOOKUP(P2075,[1]Plan1!$B$2:$L$546,7,0)&amp;", "&amp;VLOOKUP(P2075,[1]Plan1!$B$2:$L$546,8,0)&amp;", "&amp;VLOOKUP(P2075,[1]Plan1!$B$2:$L$546,9,0)&amp;", CEP "&amp;VLOOKUP(P2075,[1]Plan1!$B$2:$L$546,10,0)&amp;", "&amp;VLOOKUP(P2075,[1]Plan1!$B$2:$L$546,11,0)</f>
        <v>AV PLINIO KROEFF , 1680, , RUBEM BERTA , PORTO ALEGRE , RS, CEP 91.150-170 , BR</v>
      </c>
      <c r="G2075" s="92" t="s">
        <v>2654</v>
      </c>
      <c r="H2075" s="92" t="s">
        <v>2483</v>
      </c>
      <c r="I2075" s="101">
        <v>72.73</v>
      </c>
      <c r="J2075" s="93"/>
      <c r="K2075" s="94">
        <v>41975</v>
      </c>
      <c r="L2075" s="39">
        <v>1312614</v>
      </c>
      <c r="P2075" s="78">
        <v>1411363000182</v>
      </c>
    </row>
    <row r="2076" spans="2:16" ht="13.5" customHeight="1" x14ac:dyDescent="0.2">
      <c r="B2076" s="100" t="s">
        <v>2649</v>
      </c>
      <c r="C2076" s="92" t="s">
        <v>151</v>
      </c>
      <c r="D2076" s="78">
        <v>1411363000182</v>
      </c>
      <c r="E2076" s="92" t="str">
        <f t="shared" si="32"/>
        <v>01.411.363/0001-82</v>
      </c>
      <c r="F2076" s="99" t="str">
        <f>VLOOKUP(P2076,[1]Plan1!$B$2:$L$546,4,0)&amp;", "&amp;VLOOKUP(P2076,[1]Plan1!$B$2:$L$546,5,0)&amp;", "&amp;VLOOKUP(P2076,[1]Plan1!$B$2:$L$546,6,0)&amp;", "&amp;VLOOKUP(P2076,[1]Plan1!$B$2:$L$546,7,0)&amp;", "&amp;VLOOKUP(P2076,[1]Plan1!$B$2:$L$546,8,0)&amp;", "&amp;VLOOKUP(P2076,[1]Plan1!$B$2:$L$546,9,0)&amp;", CEP "&amp;VLOOKUP(P2076,[1]Plan1!$B$2:$L$546,10,0)&amp;", "&amp;VLOOKUP(P2076,[1]Plan1!$B$2:$L$546,11,0)</f>
        <v>AV PLINIO KROEFF , 1680, , RUBEM BERTA , PORTO ALEGRE , RS, CEP 91.150-170 , BR</v>
      </c>
      <c r="G2076" s="92" t="s">
        <v>2654</v>
      </c>
      <c r="H2076" s="92" t="s">
        <v>2484</v>
      </c>
      <c r="I2076" s="101">
        <v>228.25</v>
      </c>
      <c r="J2076" s="93"/>
      <c r="K2076" s="94">
        <v>41982</v>
      </c>
      <c r="L2076" s="39">
        <v>1310585</v>
      </c>
      <c r="P2076" s="78">
        <v>1411363000182</v>
      </c>
    </row>
    <row r="2077" spans="2:16" ht="13.5" customHeight="1" x14ac:dyDescent="0.2">
      <c r="B2077" s="100" t="s">
        <v>2649</v>
      </c>
      <c r="C2077" s="92" t="s">
        <v>151</v>
      </c>
      <c r="D2077" s="78">
        <v>1411363000182</v>
      </c>
      <c r="E2077" s="92" t="str">
        <f t="shared" si="32"/>
        <v>01.411.363/0001-82</v>
      </c>
      <c r="F2077" s="99" t="str">
        <f>VLOOKUP(P2077,[1]Plan1!$B$2:$L$546,4,0)&amp;", "&amp;VLOOKUP(P2077,[1]Plan1!$B$2:$L$546,5,0)&amp;", "&amp;VLOOKUP(P2077,[1]Plan1!$B$2:$L$546,6,0)&amp;", "&amp;VLOOKUP(P2077,[1]Plan1!$B$2:$L$546,7,0)&amp;", "&amp;VLOOKUP(P2077,[1]Plan1!$B$2:$L$546,8,0)&amp;", "&amp;VLOOKUP(P2077,[1]Plan1!$B$2:$L$546,9,0)&amp;", CEP "&amp;VLOOKUP(P2077,[1]Plan1!$B$2:$L$546,10,0)&amp;", "&amp;VLOOKUP(P2077,[1]Plan1!$B$2:$L$546,11,0)</f>
        <v>AV PLINIO KROEFF , 1680, , RUBEM BERTA , PORTO ALEGRE , RS, CEP 91.150-170 , BR</v>
      </c>
      <c r="G2077" s="92" t="s">
        <v>2654</v>
      </c>
      <c r="H2077" s="92" t="s">
        <v>2485</v>
      </c>
      <c r="I2077" s="101">
        <v>157.82</v>
      </c>
      <c r="J2077" s="93"/>
      <c r="K2077" s="94">
        <v>41982</v>
      </c>
      <c r="L2077" s="39">
        <v>1312615</v>
      </c>
      <c r="P2077" s="78">
        <v>1411363000182</v>
      </c>
    </row>
    <row r="2078" spans="2:16" ht="13.5" customHeight="1" x14ac:dyDescent="0.2">
      <c r="B2078" s="100" t="s">
        <v>2649</v>
      </c>
      <c r="C2078" s="92" t="s">
        <v>151</v>
      </c>
      <c r="D2078" s="78">
        <v>1411363000182</v>
      </c>
      <c r="E2078" s="92" t="str">
        <f t="shared" si="32"/>
        <v>01.411.363/0001-82</v>
      </c>
      <c r="F2078" s="99" t="str">
        <f>VLOOKUP(P2078,[1]Plan1!$B$2:$L$546,4,0)&amp;", "&amp;VLOOKUP(P2078,[1]Plan1!$B$2:$L$546,5,0)&amp;", "&amp;VLOOKUP(P2078,[1]Plan1!$B$2:$L$546,6,0)&amp;", "&amp;VLOOKUP(P2078,[1]Plan1!$B$2:$L$546,7,0)&amp;", "&amp;VLOOKUP(P2078,[1]Plan1!$B$2:$L$546,8,0)&amp;", "&amp;VLOOKUP(P2078,[1]Plan1!$B$2:$L$546,9,0)&amp;", CEP "&amp;VLOOKUP(P2078,[1]Plan1!$B$2:$L$546,10,0)&amp;", "&amp;VLOOKUP(P2078,[1]Plan1!$B$2:$L$546,11,0)</f>
        <v>AV PLINIO KROEFF , 1680, , RUBEM BERTA , PORTO ALEGRE , RS, CEP 91.150-170 , BR</v>
      </c>
      <c r="G2078" s="92" t="s">
        <v>2654</v>
      </c>
      <c r="H2078" s="92" t="s">
        <v>2486</v>
      </c>
      <c r="I2078" s="101">
        <v>456.82</v>
      </c>
      <c r="J2078" s="93"/>
      <c r="K2078" s="94">
        <v>41982</v>
      </c>
      <c r="L2078" s="39">
        <v>1312616</v>
      </c>
      <c r="P2078" s="78">
        <v>1411363000182</v>
      </c>
    </row>
    <row r="2079" spans="2:16" ht="13.5" customHeight="1" x14ac:dyDescent="0.2">
      <c r="B2079" s="100" t="s">
        <v>2649</v>
      </c>
      <c r="C2079" s="92" t="s">
        <v>151</v>
      </c>
      <c r="D2079" s="78">
        <v>1411363000182</v>
      </c>
      <c r="E2079" s="92" t="str">
        <f t="shared" si="32"/>
        <v>01.411.363/0001-82</v>
      </c>
      <c r="F2079" s="99" t="str">
        <f>VLOOKUP(P2079,[1]Plan1!$B$2:$L$546,4,0)&amp;", "&amp;VLOOKUP(P2079,[1]Plan1!$B$2:$L$546,5,0)&amp;", "&amp;VLOOKUP(P2079,[1]Plan1!$B$2:$L$546,6,0)&amp;", "&amp;VLOOKUP(P2079,[1]Plan1!$B$2:$L$546,7,0)&amp;", "&amp;VLOOKUP(P2079,[1]Plan1!$B$2:$L$546,8,0)&amp;", "&amp;VLOOKUP(P2079,[1]Plan1!$B$2:$L$546,9,0)&amp;", CEP "&amp;VLOOKUP(P2079,[1]Plan1!$B$2:$L$546,10,0)&amp;", "&amp;VLOOKUP(P2079,[1]Plan1!$B$2:$L$546,11,0)</f>
        <v>AV PLINIO KROEFF , 1680, , RUBEM BERTA , PORTO ALEGRE , RS, CEP 91.150-170 , BR</v>
      </c>
      <c r="G2079" s="92" t="s">
        <v>2654</v>
      </c>
      <c r="H2079" s="92" t="s">
        <v>2487</v>
      </c>
      <c r="I2079" s="101">
        <v>48.84</v>
      </c>
      <c r="J2079" s="93"/>
      <c r="K2079" s="94">
        <v>41982</v>
      </c>
      <c r="L2079" s="39">
        <v>1312617</v>
      </c>
      <c r="P2079" s="78">
        <v>1411363000182</v>
      </c>
    </row>
    <row r="2080" spans="2:16" ht="13.5" customHeight="1" x14ac:dyDescent="0.2">
      <c r="B2080" s="100" t="s">
        <v>2649</v>
      </c>
      <c r="C2080" s="92" t="s">
        <v>151</v>
      </c>
      <c r="D2080" s="78">
        <v>1411363000182</v>
      </c>
      <c r="E2080" s="92" t="str">
        <f t="shared" si="32"/>
        <v>01.411.363/0001-82</v>
      </c>
      <c r="F2080" s="99" t="str">
        <f>VLOOKUP(P2080,[1]Plan1!$B$2:$L$546,4,0)&amp;", "&amp;VLOOKUP(P2080,[1]Plan1!$B$2:$L$546,5,0)&amp;", "&amp;VLOOKUP(P2080,[1]Plan1!$B$2:$L$546,6,0)&amp;", "&amp;VLOOKUP(P2080,[1]Plan1!$B$2:$L$546,7,0)&amp;", "&amp;VLOOKUP(P2080,[1]Plan1!$B$2:$L$546,8,0)&amp;", "&amp;VLOOKUP(P2080,[1]Plan1!$B$2:$L$546,9,0)&amp;", CEP "&amp;VLOOKUP(P2080,[1]Plan1!$B$2:$L$546,10,0)&amp;", "&amp;VLOOKUP(P2080,[1]Plan1!$B$2:$L$546,11,0)</f>
        <v>AV PLINIO KROEFF , 1680, , RUBEM BERTA , PORTO ALEGRE , RS, CEP 91.150-170 , BR</v>
      </c>
      <c r="G2080" s="92" t="s">
        <v>2654</v>
      </c>
      <c r="H2080" s="92" t="s">
        <v>2488</v>
      </c>
      <c r="I2080" s="101">
        <v>27.91</v>
      </c>
      <c r="J2080" s="93"/>
      <c r="K2080" s="94">
        <v>41989</v>
      </c>
      <c r="L2080" s="39">
        <v>1312618</v>
      </c>
      <c r="P2080" s="78">
        <v>1411363000182</v>
      </c>
    </row>
    <row r="2081" spans="2:16" ht="13.5" customHeight="1" x14ac:dyDescent="0.2">
      <c r="B2081" s="100" t="s">
        <v>2649</v>
      </c>
      <c r="C2081" s="92" t="s">
        <v>151</v>
      </c>
      <c r="D2081" s="78">
        <v>1411363000182</v>
      </c>
      <c r="E2081" s="92" t="str">
        <f t="shared" si="32"/>
        <v>01.411.363/0001-82</v>
      </c>
      <c r="F2081" s="99" t="str">
        <f>VLOOKUP(P2081,[1]Plan1!$B$2:$L$546,4,0)&amp;", "&amp;VLOOKUP(P2081,[1]Plan1!$B$2:$L$546,5,0)&amp;", "&amp;VLOOKUP(P2081,[1]Plan1!$B$2:$L$546,6,0)&amp;", "&amp;VLOOKUP(P2081,[1]Plan1!$B$2:$L$546,7,0)&amp;", "&amp;VLOOKUP(P2081,[1]Plan1!$B$2:$L$546,8,0)&amp;", "&amp;VLOOKUP(P2081,[1]Plan1!$B$2:$L$546,9,0)&amp;", CEP "&amp;VLOOKUP(P2081,[1]Plan1!$B$2:$L$546,10,0)&amp;", "&amp;VLOOKUP(P2081,[1]Plan1!$B$2:$L$546,11,0)</f>
        <v>AV PLINIO KROEFF , 1680, , RUBEM BERTA , PORTO ALEGRE , RS, CEP 91.150-170 , BR</v>
      </c>
      <c r="G2081" s="92" t="s">
        <v>2654</v>
      </c>
      <c r="H2081" s="92" t="s">
        <v>2489</v>
      </c>
      <c r="I2081" s="101">
        <v>37.58</v>
      </c>
      <c r="J2081" s="93"/>
      <c r="K2081" s="94">
        <v>41989</v>
      </c>
      <c r="L2081" s="39">
        <v>1312619</v>
      </c>
      <c r="P2081" s="78">
        <v>1411363000182</v>
      </c>
    </row>
    <row r="2082" spans="2:16" ht="13.5" customHeight="1" x14ac:dyDescent="0.2">
      <c r="B2082" s="100" t="s">
        <v>2649</v>
      </c>
      <c r="C2082" s="92" t="s">
        <v>151</v>
      </c>
      <c r="D2082" s="78">
        <v>1411363000182</v>
      </c>
      <c r="E2082" s="92" t="str">
        <f t="shared" si="32"/>
        <v>01.411.363/0001-82</v>
      </c>
      <c r="F2082" s="99" t="str">
        <f>VLOOKUP(P2082,[1]Plan1!$B$2:$L$546,4,0)&amp;", "&amp;VLOOKUP(P2082,[1]Plan1!$B$2:$L$546,5,0)&amp;", "&amp;VLOOKUP(P2082,[1]Plan1!$B$2:$L$546,6,0)&amp;", "&amp;VLOOKUP(P2082,[1]Plan1!$B$2:$L$546,7,0)&amp;", "&amp;VLOOKUP(P2082,[1]Plan1!$B$2:$L$546,8,0)&amp;", "&amp;VLOOKUP(P2082,[1]Plan1!$B$2:$L$546,9,0)&amp;", CEP "&amp;VLOOKUP(P2082,[1]Plan1!$B$2:$L$546,10,0)&amp;", "&amp;VLOOKUP(P2082,[1]Plan1!$B$2:$L$546,11,0)</f>
        <v>AV PLINIO KROEFF , 1680, , RUBEM BERTA , PORTO ALEGRE , RS, CEP 91.150-170 , BR</v>
      </c>
      <c r="G2082" s="92" t="s">
        <v>2654</v>
      </c>
      <c r="H2082" s="92" t="s">
        <v>2490</v>
      </c>
      <c r="I2082" s="101">
        <v>121.5</v>
      </c>
      <c r="J2082" s="93"/>
      <c r="K2082" s="94">
        <v>41989</v>
      </c>
      <c r="L2082" s="39">
        <v>1310586</v>
      </c>
      <c r="P2082" s="78">
        <v>1411363000182</v>
      </c>
    </row>
    <row r="2083" spans="2:16" ht="13.5" customHeight="1" x14ac:dyDescent="0.2">
      <c r="B2083" s="100" t="s">
        <v>2649</v>
      </c>
      <c r="C2083" s="92" t="s">
        <v>151</v>
      </c>
      <c r="D2083" s="78">
        <v>1411363000182</v>
      </c>
      <c r="E2083" s="92" t="str">
        <f t="shared" si="32"/>
        <v>01.411.363/0001-82</v>
      </c>
      <c r="F2083" s="99" t="str">
        <f>VLOOKUP(P2083,[1]Plan1!$B$2:$L$546,4,0)&amp;", "&amp;VLOOKUP(P2083,[1]Plan1!$B$2:$L$546,5,0)&amp;", "&amp;VLOOKUP(P2083,[1]Plan1!$B$2:$L$546,6,0)&amp;", "&amp;VLOOKUP(P2083,[1]Plan1!$B$2:$L$546,7,0)&amp;", "&amp;VLOOKUP(P2083,[1]Plan1!$B$2:$L$546,8,0)&amp;", "&amp;VLOOKUP(P2083,[1]Plan1!$B$2:$L$546,9,0)&amp;", CEP "&amp;VLOOKUP(P2083,[1]Plan1!$B$2:$L$546,10,0)&amp;", "&amp;VLOOKUP(P2083,[1]Plan1!$B$2:$L$546,11,0)</f>
        <v>AV PLINIO KROEFF , 1680, , RUBEM BERTA , PORTO ALEGRE , RS, CEP 91.150-170 , BR</v>
      </c>
      <c r="G2083" s="92" t="s">
        <v>2654</v>
      </c>
      <c r="H2083" s="92" t="s">
        <v>2491</v>
      </c>
      <c r="I2083" s="101">
        <v>28.13</v>
      </c>
      <c r="J2083" s="93"/>
      <c r="K2083" s="94">
        <v>41989</v>
      </c>
      <c r="L2083" s="39">
        <v>1310587</v>
      </c>
      <c r="P2083" s="78">
        <v>1411363000182</v>
      </c>
    </row>
    <row r="2084" spans="2:16" ht="13.5" customHeight="1" x14ac:dyDescent="0.2">
      <c r="B2084" s="100" t="s">
        <v>2649</v>
      </c>
      <c r="C2084" s="92" t="s">
        <v>151</v>
      </c>
      <c r="D2084" s="78">
        <v>1411363000182</v>
      </c>
      <c r="E2084" s="92" t="str">
        <f t="shared" si="32"/>
        <v>01.411.363/0001-82</v>
      </c>
      <c r="F2084" s="99" t="str">
        <f>VLOOKUP(P2084,[1]Plan1!$B$2:$L$546,4,0)&amp;", "&amp;VLOOKUP(P2084,[1]Plan1!$B$2:$L$546,5,0)&amp;", "&amp;VLOOKUP(P2084,[1]Plan1!$B$2:$L$546,6,0)&amp;", "&amp;VLOOKUP(P2084,[1]Plan1!$B$2:$L$546,7,0)&amp;", "&amp;VLOOKUP(P2084,[1]Plan1!$B$2:$L$546,8,0)&amp;", "&amp;VLOOKUP(P2084,[1]Plan1!$B$2:$L$546,9,0)&amp;", CEP "&amp;VLOOKUP(P2084,[1]Plan1!$B$2:$L$546,10,0)&amp;", "&amp;VLOOKUP(P2084,[1]Plan1!$B$2:$L$546,11,0)</f>
        <v>AV PLINIO KROEFF , 1680, , RUBEM BERTA , PORTO ALEGRE , RS, CEP 91.150-170 , BR</v>
      </c>
      <c r="G2084" s="92" t="s">
        <v>2654</v>
      </c>
      <c r="H2084" s="92" t="s">
        <v>2492</v>
      </c>
      <c r="I2084" s="101">
        <v>133.44999999999999</v>
      </c>
      <c r="J2084" s="93"/>
      <c r="K2084" s="94">
        <v>41989</v>
      </c>
      <c r="L2084" s="39">
        <v>1310588</v>
      </c>
      <c r="P2084" s="78">
        <v>1411363000182</v>
      </c>
    </row>
    <row r="2085" spans="2:16" ht="13.5" customHeight="1" x14ac:dyDescent="0.2">
      <c r="B2085" s="100" t="s">
        <v>2649</v>
      </c>
      <c r="C2085" s="92" t="s">
        <v>151</v>
      </c>
      <c r="D2085" s="78">
        <v>1411363000182</v>
      </c>
      <c r="E2085" s="92" t="str">
        <f t="shared" si="32"/>
        <v>01.411.363/0001-82</v>
      </c>
      <c r="F2085" s="99" t="str">
        <f>VLOOKUP(P2085,[1]Plan1!$B$2:$L$546,4,0)&amp;", "&amp;VLOOKUP(P2085,[1]Plan1!$B$2:$L$546,5,0)&amp;", "&amp;VLOOKUP(P2085,[1]Plan1!$B$2:$L$546,6,0)&amp;", "&amp;VLOOKUP(P2085,[1]Plan1!$B$2:$L$546,7,0)&amp;", "&amp;VLOOKUP(P2085,[1]Plan1!$B$2:$L$546,8,0)&amp;", "&amp;VLOOKUP(P2085,[1]Plan1!$B$2:$L$546,9,0)&amp;", CEP "&amp;VLOOKUP(P2085,[1]Plan1!$B$2:$L$546,10,0)&amp;", "&amp;VLOOKUP(P2085,[1]Plan1!$B$2:$L$546,11,0)</f>
        <v>AV PLINIO KROEFF , 1680, , RUBEM BERTA , PORTO ALEGRE , RS, CEP 91.150-170 , BR</v>
      </c>
      <c r="G2085" s="92" t="s">
        <v>2654</v>
      </c>
      <c r="H2085" s="92" t="s">
        <v>2493</v>
      </c>
      <c r="I2085" s="101">
        <v>389.97</v>
      </c>
      <c r="J2085" s="93"/>
      <c r="K2085" s="94">
        <v>41989</v>
      </c>
      <c r="L2085" s="39">
        <v>1310589</v>
      </c>
      <c r="P2085" s="78">
        <v>1411363000182</v>
      </c>
    </row>
    <row r="2086" spans="2:16" ht="13.5" customHeight="1" x14ac:dyDescent="0.2">
      <c r="B2086" s="100" t="s">
        <v>2649</v>
      </c>
      <c r="C2086" s="92" t="s">
        <v>151</v>
      </c>
      <c r="D2086" s="78">
        <v>1411363000182</v>
      </c>
      <c r="E2086" s="92" t="str">
        <f t="shared" si="32"/>
        <v>01.411.363/0001-82</v>
      </c>
      <c r="F2086" s="99" t="str">
        <f>VLOOKUP(P2086,[1]Plan1!$B$2:$L$546,4,0)&amp;", "&amp;VLOOKUP(P2086,[1]Plan1!$B$2:$L$546,5,0)&amp;", "&amp;VLOOKUP(P2086,[1]Plan1!$B$2:$L$546,6,0)&amp;", "&amp;VLOOKUP(P2086,[1]Plan1!$B$2:$L$546,7,0)&amp;", "&amp;VLOOKUP(P2086,[1]Plan1!$B$2:$L$546,8,0)&amp;", "&amp;VLOOKUP(P2086,[1]Plan1!$B$2:$L$546,9,0)&amp;", CEP "&amp;VLOOKUP(P2086,[1]Plan1!$B$2:$L$546,10,0)&amp;", "&amp;VLOOKUP(P2086,[1]Plan1!$B$2:$L$546,11,0)</f>
        <v>AV PLINIO KROEFF , 1680, , RUBEM BERTA , PORTO ALEGRE , RS, CEP 91.150-170 , BR</v>
      </c>
      <c r="G2086" s="92" t="s">
        <v>2654</v>
      </c>
      <c r="H2086" s="92" t="s">
        <v>2494</v>
      </c>
      <c r="I2086" s="101">
        <v>580.82000000000005</v>
      </c>
      <c r="J2086" s="93"/>
      <c r="K2086" s="94">
        <v>41989</v>
      </c>
      <c r="L2086" s="39">
        <v>1310590</v>
      </c>
      <c r="P2086" s="78">
        <v>1411363000182</v>
      </c>
    </row>
    <row r="2087" spans="2:16" ht="13.5" customHeight="1" x14ac:dyDescent="0.2">
      <c r="B2087" s="100" t="s">
        <v>2649</v>
      </c>
      <c r="C2087" s="92" t="s">
        <v>151</v>
      </c>
      <c r="D2087" s="78">
        <v>1411363000182</v>
      </c>
      <c r="E2087" s="92" t="str">
        <f t="shared" si="32"/>
        <v>01.411.363/0001-82</v>
      </c>
      <c r="F2087" s="99" t="str">
        <f>VLOOKUP(P2087,[1]Plan1!$B$2:$L$546,4,0)&amp;", "&amp;VLOOKUP(P2087,[1]Plan1!$B$2:$L$546,5,0)&amp;", "&amp;VLOOKUP(P2087,[1]Plan1!$B$2:$L$546,6,0)&amp;", "&amp;VLOOKUP(P2087,[1]Plan1!$B$2:$L$546,7,0)&amp;", "&amp;VLOOKUP(P2087,[1]Plan1!$B$2:$L$546,8,0)&amp;", "&amp;VLOOKUP(P2087,[1]Plan1!$B$2:$L$546,9,0)&amp;", CEP "&amp;VLOOKUP(P2087,[1]Plan1!$B$2:$L$546,10,0)&amp;", "&amp;VLOOKUP(P2087,[1]Plan1!$B$2:$L$546,11,0)</f>
        <v>AV PLINIO KROEFF , 1680, , RUBEM BERTA , PORTO ALEGRE , RS, CEP 91.150-170 , BR</v>
      </c>
      <c r="G2087" s="92" t="s">
        <v>2654</v>
      </c>
      <c r="H2087" s="92" t="s">
        <v>2495</v>
      </c>
      <c r="I2087" s="101">
        <v>192.94</v>
      </c>
      <c r="J2087" s="93"/>
      <c r="K2087" s="94">
        <v>42009</v>
      </c>
      <c r="L2087" s="39">
        <v>1312892</v>
      </c>
      <c r="P2087" s="78">
        <v>1411363000182</v>
      </c>
    </row>
    <row r="2088" spans="2:16" ht="13.5" customHeight="1" x14ac:dyDescent="0.2">
      <c r="B2088" s="100" t="s">
        <v>2649</v>
      </c>
      <c r="C2088" s="92" t="s">
        <v>151</v>
      </c>
      <c r="D2088" s="78">
        <v>1411363000182</v>
      </c>
      <c r="E2088" s="92" t="str">
        <f t="shared" si="32"/>
        <v>01.411.363/0001-82</v>
      </c>
      <c r="F2088" s="99" t="str">
        <f>VLOOKUP(P2088,[1]Plan1!$B$2:$L$546,4,0)&amp;", "&amp;VLOOKUP(P2088,[1]Plan1!$B$2:$L$546,5,0)&amp;", "&amp;VLOOKUP(P2088,[1]Plan1!$B$2:$L$546,6,0)&amp;", "&amp;VLOOKUP(P2088,[1]Plan1!$B$2:$L$546,7,0)&amp;", "&amp;VLOOKUP(P2088,[1]Plan1!$B$2:$L$546,8,0)&amp;", "&amp;VLOOKUP(P2088,[1]Plan1!$B$2:$L$546,9,0)&amp;", CEP "&amp;VLOOKUP(P2088,[1]Plan1!$B$2:$L$546,10,0)&amp;", "&amp;VLOOKUP(P2088,[1]Plan1!$B$2:$L$546,11,0)</f>
        <v>AV PLINIO KROEFF , 1680, , RUBEM BERTA , PORTO ALEGRE , RS, CEP 91.150-170 , BR</v>
      </c>
      <c r="G2088" s="92" t="s">
        <v>2654</v>
      </c>
      <c r="H2088" s="92" t="s">
        <v>2496</v>
      </c>
      <c r="I2088" s="101">
        <v>130.21</v>
      </c>
      <c r="J2088" s="93"/>
      <c r="K2088" s="94">
        <v>42009</v>
      </c>
      <c r="L2088" s="39">
        <v>1312893</v>
      </c>
      <c r="P2088" s="78">
        <v>1411363000182</v>
      </c>
    </row>
    <row r="2089" spans="2:16" ht="13.5" customHeight="1" x14ac:dyDescent="0.2">
      <c r="B2089" s="100" t="s">
        <v>2649</v>
      </c>
      <c r="C2089" s="92" t="s">
        <v>151</v>
      </c>
      <c r="D2089" s="78">
        <v>1411363000182</v>
      </c>
      <c r="E2089" s="92" t="str">
        <f t="shared" si="32"/>
        <v>01.411.363/0001-82</v>
      </c>
      <c r="F2089" s="99" t="str">
        <f>VLOOKUP(P2089,[1]Plan1!$B$2:$L$546,4,0)&amp;", "&amp;VLOOKUP(P2089,[1]Plan1!$B$2:$L$546,5,0)&amp;", "&amp;VLOOKUP(P2089,[1]Plan1!$B$2:$L$546,6,0)&amp;", "&amp;VLOOKUP(P2089,[1]Plan1!$B$2:$L$546,7,0)&amp;", "&amp;VLOOKUP(P2089,[1]Plan1!$B$2:$L$546,8,0)&amp;", "&amp;VLOOKUP(P2089,[1]Plan1!$B$2:$L$546,9,0)&amp;", CEP "&amp;VLOOKUP(P2089,[1]Plan1!$B$2:$L$546,10,0)&amp;", "&amp;VLOOKUP(P2089,[1]Plan1!$B$2:$L$546,11,0)</f>
        <v>AV PLINIO KROEFF , 1680, , RUBEM BERTA , PORTO ALEGRE , RS, CEP 91.150-170 , BR</v>
      </c>
      <c r="G2089" s="92" t="s">
        <v>2654</v>
      </c>
      <c r="H2089" s="92" t="s">
        <v>2497</v>
      </c>
      <c r="I2089" s="101">
        <v>160.59</v>
      </c>
      <c r="J2089" s="93"/>
      <c r="K2089" s="94">
        <v>42009</v>
      </c>
      <c r="L2089" s="39">
        <v>1319977</v>
      </c>
      <c r="P2089" s="78">
        <v>1411363000182</v>
      </c>
    </row>
    <row r="2090" spans="2:16" ht="13.5" customHeight="1" x14ac:dyDescent="0.2">
      <c r="B2090" s="100" t="s">
        <v>2649</v>
      </c>
      <c r="C2090" s="92" t="s">
        <v>151</v>
      </c>
      <c r="D2090" s="78">
        <v>1411363000182</v>
      </c>
      <c r="E2090" s="92" t="str">
        <f t="shared" si="32"/>
        <v>01.411.363/0001-82</v>
      </c>
      <c r="F2090" s="99" t="str">
        <f>VLOOKUP(P2090,[1]Plan1!$B$2:$L$546,4,0)&amp;", "&amp;VLOOKUP(P2090,[1]Plan1!$B$2:$L$546,5,0)&amp;", "&amp;VLOOKUP(P2090,[1]Plan1!$B$2:$L$546,6,0)&amp;", "&amp;VLOOKUP(P2090,[1]Plan1!$B$2:$L$546,7,0)&amp;", "&amp;VLOOKUP(P2090,[1]Plan1!$B$2:$L$546,8,0)&amp;", "&amp;VLOOKUP(P2090,[1]Plan1!$B$2:$L$546,9,0)&amp;", CEP "&amp;VLOOKUP(P2090,[1]Plan1!$B$2:$L$546,10,0)&amp;", "&amp;VLOOKUP(P2090,[1]Plan1!$B$2:$L$546,11,0)</f>
        <v>AV PLINIO KROEFF , 1680, , RUBEM BERTA , PORTO ALEGRE , RS, CEP 91.150-170 , BR</v>
      </c>
      <c r="G2090" s="92" t="s">
        <v>2654</v>
      </c>
      <c r="H2090" s="92" t="s">
        <v>2498</v>
      </c>
      <c r="I2090" s="101">
        <v>153.76</v>
      </c>
      <c r="J2090" s="93"/>
      <c r="K2090" s="94">
        <v>42009</v>
      </c>
      <c r="L2090" s="39">
        <v>1314855</v>
      </c>
      <c r="P2090" s="78">
        <v>1411363000182</v>
      </c>
    </row>
    <row r="2091" spans="2:16" ht="13.5" customHeight="1" x14ac:dyDescent="0.2">
      <c r="B2091" s="100" t="s">
        <v>2649</v>
      </c>
      <c r="C2091" s="92" t="s">
        <v>151</v>
      </c>
      <c r="D2091" s="78">
        <v>1411363000182</v>
      </c>
      <c r="E2091" s="92" t="str">
        <f t="shared" si="32"/>
        <v>01.411.363/0001-82</v>
      </c>
      <c r="F2091" s="99" t="str">
        <f>VLOOKUP(P2091,[1]Plan1!$B$2:$L$546,4,0)&amp;", "&amp;VLOOKUP(P2091,[1]Plan1!$B$2:$L$546,5,0)&amp;", "&amp;VLOOKUP(P2091,[1]Plan1!$B$2:$L$546,6,0)&amp;", "&amp;VLOOKUP(P2091,[1]Plan1!$B$2:$L$546,7,0)&amp;", "&amp;VLOOKUP(P2091,[1]Plan1!$B$2:$L$546,8,0)&amp;", "&amp;VLOOKUP(P2091,[1]Plan1!$B$2:$L$546,9,0)&amp;", CEP "&amp;VLOOKUP(P2091,[1]Plan1!$B$2:$L$546,10,0)&amp;", "&amp;VLOOKUP(P2091,[1]Plan1!$B$2:$L$546,11,0)</f>
        <v>AV PLINIO KROEFF , 1680, , RUBEM BERTA , PORTO ALEGRE , RS, CEP 91.150-170 , BR</v>
      </c>
      <c r="G2091" s="92" t="s">
        <v>2654</v>
      </c>
      <c r="H2091" s="92" t="s">
        <v>2499</v>
      </c>
      <c r="I2091" s="101">
        <v>157.82</v>
      </c>
      <c r="J2091" s="93"/>
      <c r="K2091" s="94">
        <v>42009</v>
      </c>
      <c r="L2091" s="39">
        <v>1314856</v>
      </c>
      <c r="P2091" s="78">
        <v>1411363000182</v>
      </c>
    </row>
    <row r="2092" spans="2:16" ht="13.5" customHeight="1" x14ac:dyDescent="0.2">
      <c r="B2092" s="100" t="s">
        <v>2649</v>
      </c>
      <c r="C2092" s="92" t="s">
        <v>151</v>
      </c>
      <c r="D2092" s="78">
        <v>1411363000182</v>
      </c>
      <c r="E2092" s="92" t="str">
        <f t="shared" si="32"/>
        <v>01.411.363/0001-82</v>
      </c>
      <c r="F2092" s="99" t="str">
        <f>VLOOKUP(P2092,[1]Plan1!$B$2:$L$546,4,0)&amp;", "&amp;VLOOKUP(P2092,[1]Plan1!$B$2:$L$546,5,0)&amp;", "&amp;VLOOKUP(P2092,[1]Plan1!$B$2:$L$546,6,0)&amp;", "&amp;VLOOKUP(P2092,[1]Plan1!$B$2:$L$546,7,0)&amp;", "&amp;VLOOKUP(P2092,[1]Plan1!$B$2:$L$546,8,0)&amp;", "&amp;VLOOKUP(P2092,[1]Plan1!$B$2:$L$546,9,0)&amp;", CEP "&amp;VLOOKUP(P2092,[1]Plan1!$B$2:$L$546,10,0)&amp;", "&amp;VLOOKUP(P2092,[1]Plan1!$B$2:$L$546,11,0)</f>
        <v>AV PLINIO KROEFF , 1680, , RUBEM BERTA , PORTO ALEGRE , RS, CEP 91.150-170 , BR</v>
      </c>
      <c r="G2092" s="92" t="s">
        <v>2654</v>
      </c>
      <c r="H2092" s="92" t="s">
        <v>2500</v>
      </c>
      <c r="I2092" s="101">
        <v>37.82</v>
      </c>
      <c r="J2092" s="93"/>
      <c r="K2092" s="94">
        <v>42009</v>
      </c>
      <c r="L2092" s="39">
        <v>1316398</v>
      </c>
      <c r="P2092" s="78">
        <v>1411363000182</v>
      </c>
    </row>
    <row r="2093" spans="2:16" ht="13.5" customHeight="1" x14ac:dyDescent="0.2">
      <c r="B2093" s="100" t="s">
        <v>2649</v>
      </c>
      <c r="C2093" s="92" t="s">
        <v>151</v>
      </c>
      <c r="D2093" s="78">
        <v>1411363000182</v>
      </c>
      <c r="E2093" s="92" t="str">
        <f t="shared" si="32"/>
        <v>01.411.363/0001-82</v>
      </c>
      <c r="F2093" s="99" t="str">
        <f>VLOOKUP(P2093,[1]Plan1!$B$2:$L$546,4,0)&amp;", "&amp;VLOOKUP(P2093,[1]Plan1!$B$2:$L$546,5,0)&amp;", "&amp;VLOOKUP(P2093,[1]Plan1!$B$2:$L$546,6,0)&amp;", "&amp;VLOOKUP(P2093,[1]Plan1!$B$2:$L$546,7,0)&amp;", "&amp;VLOOKUP(P2093,[1]Plan1!$B$2:$L$546,8,0)&amp;", "&amp;VLOOKUP(P2093,[1]Plan1!$B$2:$L$546,9,0)&amp;", CEP "&amp;VLOOKUP(P2093,[1]Plan1!$B$2:$L$546,10,0)&amp;", "&amp;VLOOKUP(P2093,[1]Plan1!$B$2:$L$546,11,0)</f>
        <v>AV PLINIO KROEFF , 1680, , RUBEM BERTA , PORTO ALEGRE , RS, CEP 91.150-170 , BR</v>
      </c>
      <c r="G2093" s="92" t="s">
        <v>2654</v>
      </c>
      <c r="H2093" s="92" t="s">
        <v>2501</v>
      </c>
      <c r="I2093" s="101">
        <v>52.64</v>
      </c>
      <c r="J2093" s="93"/>
      <c r="K2093" s="94">
        <v>42009</v>
      </c>
      <c r="L2093" s="39">
        <v>1319978</v>
      </c>
      <c r="P2093" s="78">
        <v>1411363000182</v>
      </c>
    </row>
    <row r="2094" spans="2:16" ht="13.5" customHeight="1" x14ac:dyDescent="0.2">
      <c r="B2094" s="100" t="s">
        <v>2649</v>
      </c>
      <c r="C2094" s="92" t="s">
        <v>151</v>
      </c>
      <c r="D2094" s="78">
        <v>1411363000182</v>
      </c>
      <c r="E2094" s="92" t="str">
        <f t="shared" si="32"/>
        <v>01.411.363/0001-82</v>
      </c>
      <c r="F2094" s="99" t="str">
        <f>VLOOKUP(P2094,[1]Plan1!$B$2:$L$546,4,0)&amp;", "&amp;VLOOKUP(P2094,[1]Plan1!$B$2:$L$546,5,0)&amp;", "&amp;VLOOKUP(P2094,[1]Plan1!$B$2:$L$546,6,0)&amp;", "&amp;VLOOKUP(P2094,[1]Plan1!$B$2:$L$546,7,0)&amp;", "&amp;VLOOKUP(P2094,[1]Plan1!$B$2:$L$546,8,0)&amp;", "&amp;VLOOKUP(P2094,[1]Plan1!$B$2:$L$546,9,0)&amp;", CEP "&amp;VLOOKUP(P2094,[1]Plan1!$B$2:$L$546,10,0)&amp;", "&amp;VLOOKUP(P2094,[1]Plan1!$B$2:$L$546,11,0)</f>
        <v>AV PLINIO KROEFF , 1680, , RUBEM BERTA , PORTO ALEGRE , RS, CEP 91.150-170 , BR</v>
      </c>
      <c r="G2094" s="92" t="s">
        <v>2654</v>
      </c>
      <c r="H2094" s="92" t="s">
        <v>2502</v>
      </c>
      <c r="I2094" s="101">
        <v>27.91</v>
      </c>
      <c r="J2094" s="93"/>
      <c r="K2094" s="94">
        <v>42009</v>
      </c>
      <c r="L2094" s="39">
        <v>1319979</v>
      </c>
      <c r="P2094" s="78">
        <v>1411363000182</v>
      </c>
    </row>
    <row r="2095" spans="2:16" ht="13.5" customHeight="1" x14ac:dyDescent="0.2">
      <c r="B2095" s="100" t="s">
        <v>2649</v>
      </c>
      <c r="C2095" s="92" t="s">
        <v>151</v>
      </c>
      <c r="D2095" s="78">
        <v>1411363000182</v>
      </c>
      <c r="E2095" s="92" t="str">
        <f t="shared" si="32"/>
        <v>01.411.363/0001-82</v>
      </c>
      <c r="F2095" s="99" t="str">
        <f>VLOOKUP(P2095,[1]Plan1!$B$2:$L$546,4,0)&amp;", "&amp;VLOOKUP(P2095,[1]Plan1!$B$2:$L$546,5,0)&amp;", "&amp;VLOOKUP(P2095,[1]Plan1!$B$2:$L$546,6,0)&amp;", "&amp;VLOOKUP(P2095,[1]Plan1!$B$2:$L$546,7,0)&amp;", "&amp;VLOOKUP(P2095,[1]Plan1!$B$2:$L$546,8,0)&amp;", "&amp;VLOOKUP(P2095,[1]Plan1!$B$2:$L$546,9,0)&amp;", CEP "&amp;VLOOKUP(P2095,[1]Plan1!$B$2:$L$546,10,0)&amp;", "&amp;VLOOKUP(P2095,[1]Plan1!$B$2:$L$546,11,0)</f>
        <v>AV PLINIO KROEFF , 1680, , RUBEM BERTA , PORTO ALEGRE , RS, CEP 91.150-170 , BR</v>
      </c>
      <c r="G2095" s="92" t="s">
        <v>2654</v>
      </c>
      <c r="H2095" s="92" t="s">
        <v>2503</v>
      </c>
      <c r="I2095" s="101">
        <v>64.61</v>
      </c>
      <c r="J2095" s="93"/>
      <c r="K2095" s="94">
        <v>42009</v>
      </c>
      <c r="L2095" s="39">
        <v>1319980</v>
      </c>
      <c r="P2095" s="78">
        <v>1411363000182</v>
      </c>
    </row>
    <row r="2096" spans="2:16" ht="13.5" customHeight="1" x14ac:dyDescent="0.2">
      <c r="B2096" s="100" t="s">
        <v>2649</v>
      </c>
      <c r="C2096" s="92" t="s">
        <v>151</v>
      </c>
      <c r="D2096" s="78">
        <v>1411363000182</v>
      </c>
      <c r="E2096" s="92" t="str">
        <f t="shared" si="32"/>
        <v>01.411.363/0001-82</v>
      </c>
      <c r="F2096" s="99" t="str">
        <f>VLOOKUP(P2096,[1]Plan1!$B$2:$L$546,4,0)&amp;", "&amp;VLOOKUP(P2096,[1]Plan1!$B$2:$L$546,5,0)&amp;", "&amp;VLOOKUP(P2096,[1]Plan1!$B$2:$L$546,6,0)&amp;", "&amp;VLOOKUP(P2096,[1]Plan1!$B$2:$L$546,7,0)&amp;", "&amp;VLOOKUP(P2096,[1]Plan1!$B$2:$L$546,8,0)&amp;", "&amp;VLOOKUP(P2096,[1]Plan1!$B$2:$L$546,9,0)&amp;", CEP "&amp;VLOOKUP(P2096,[1]Plan1!$B$2:$L$546,10,0)&amp;", "&amp;VLOOKUP(P2096,[1]Plan1!$B$2:$L$546,11,0)</f>
        <v>AV PLINIO KROEFF , 1680, , RUBEM BERTA , PORTO ALEGRE , RS, CEP 91.150-170 , BR</v>
      </c>
      <c r="G2096" s="92" t="s">
        <v>2654</v>
      </c>
      <c r="H2096" s="92" t="s">
        <v>2504</v>
      </c>
      <c r="I2096" s="101">
        <v>389.24</v>
      </c>
      <c r="J2096" s="93"/>
      <c r="K2096" s="94">
        <v>42009</v>
      </c>
      <c r="L2096" s="39">
        <v>1319981</v>
      </c>
      <c r="P2096" s="78">
        <v>1411363000182</v>
      </c>
    </row>
    <row r="2097" spans="2:16" ht="13.5" customHeight="1" x14ac:dyDescent="0.2">
      <c r="B2097" s="100" t="s">
        <v>2649</v>
      </c>
      <c r="C2097" s="92" t="s">
        <v>151</v>
      </c>
      <c r="D2097" s="78">
        <v>1411363000182</v>
      </c>
      <c r="E2097" s="92" t="str">
        <f t="shared" si="32"/>
        <v>01.411.363/0001-82</v>
      </c>
      <c r="F2097" s="99" t="str">
        <f>VLOOKUP(P2097,[1]Plan1!$B$2:$L$546,4,0)&amp;", "&amp;VLOOKUP(P2097,[1]Plan1!$B$2:$L$546,5,0)&amp;", "&amp;VLOOKUP(P2097,[1]Plan1!$B$2:$L$546,6,0)&amp;", "&amp;VLOOKUP(P2097,[1]Plan1!$B$2:$L$546,7,0)&amp;", "&amp;VLOOKUP(P2097,[1]Plan1!$B$2:$L$546,8,0)&amp;", "&amp;VLOOKUP(P2097,[1]Plan1!$B$2:$L$546,9,0)&amp;", CEP "&amp;VLOOKUP(P2097,[1]Plan1!$B$2:$L$546,10,0)&amp;", "&amp;VLOOKUP(P2097,[1]Plan1!$B$2:$L$546,11,0)</f>
        <v>AV PLINIO KROEFF , 1680, , RUBEM BERTA , PORTO ALEGRE , RS, CEP 91.150-170 , BR</v>
      </c>
      <c r="G2097" s="92" t="s">
        <v>2654</v>
      </c>
      <c r="H2097" s="92" t="s">
        <v>2505</v>
      </c>
      <c r="I2097" s="101">
        <v>191.35</v>
      </c>
      <c r="J2097" s="93"/>
      <c r="K2097" s="94">
        <v>42010</v>
      </c>
      <c r="L2097" s="39">
        <v>1320821</v>
      </c>
      <c r="P2097" s="78">
        <v>1411363000182</v>
      </c>
    </row>
    <row r="2098" spans="2:16" ht="13.5" customHeight="1" x14ac:dyDescent="0.2">
      <c r="B2098" s="100" t="s">
        <v>2649</v>
      </c>
      <c r="C2098" s="92" t="s">
        <v>151</v>
      </c>
      <c r="D2098" s="78">
        <v>1411363000182</v>
      </c>
      <c r="E2098" s="92" t="str">
        <f t="shared" si="32"/>
        <v>01.411.363/0001-82</v>
      </c>
      <c r="F2098" s="99" t="str">
        <f>VLOOKUP(P2098,[1]Plan1!$B$2:$L$546,4,0)&amp;", "&amp;VLOOKUP(P2098,[1]Plan1!$B$2:$L$546,5,0)&amp;", "&amp;VLOOKUP(P2098,[1]Plan1!$B$2:$L$546,6,0)&amp;", "&amp;VLOOKUP(P2098,[1]Plan1!$B$2:$L$546,7,0)&amp;", "&amp;VLOOKUP(P2098,[1]Plan1!$B$2:$L$546,8,0)&amp;", "&amp;VLOOKUP(P2098,[1]Plan1!$B$2:$L$546,9,0)&amp;", CEP "&amp;VLOOKUP(P2098,[1]Plan1!$B$2:$L$546,10,0)&amp;", "&amp;VLOOKUP(P2098,[1]Plan1!$B$2:$L$546,11,0)</f>
        <v>AV PLINIO KROEFF , 1680, , RUBEM BERTA , PORTO ALEGRE , RS, CEP 91.150-170 , BR</v>
      </c>
      <c r="G2098" s="92" t="s">
        <v>2654</v>
      </c>
      <c r="H2098" s="92" t="s">
        <v>2506</v>
      </c>
      <c r="I2098" s="101">
        <v>294.92</v>
      </c>
      <c r="J2098" s="93"/>
      <c r="K2098" s="94">
        <v>42010</v>
      </c>
      <c r="L2098" s="39">
        <v>1320822</v>
      </c>
      <c r="P2098" s="78">
        <v>1411363000182</v>
      </c>
    </row>
    <row r="2099" spans="2:16" ht="13.5" customHeight="1" x14ac:dyDescent="0.2">
      <c r="B2099" s="100" t="s">
        <v>2649</v>
      </c>
      <c r="C2099" s="92" t="s">
        <v>151</v>
      </c>
      <c r="D2099" s="78">
        <v>1411363000182</v>
      </c>
      <c r="E2099" s="92" t="str">
        <f t="shared" si="32"/>
        <v>01.411.363/0001-82</v>
      </c>
      <c r="F2099" s="99" t="str">
        <f>VLOOKUP(P2099,[1]Plan1!$B$2:$L$546,4,0)&amp;", "&amp;VLOOKUP(P2099,[1]Plan1!$B$2:$L$546,5,0)&amp;", "&amp;VLOOKUP(P2099,[1]Plan1!$B$2:$L$546,6,0)&amp;", "&amp;VLOOKUP(P2099,[1]Plan1!$B$2:$L$546,7,0)&amp;", "&amp;VLOOKUP(P2099,[1]Plan1!$B$2:$L$546,8,0)&amp;", "&amp;VLOOKUP(P2099,[1]Plan1!$B$2:$L$546,9,0)&amp;", CEP "&amp;VLOOKUP(P2099,[1]Plan1!$B$2:$L$546,10,0)&amp;", "&amp;VLOOKUP(P2099,[1]Plan1!$B$2:$L$546,11,0)</f>
        <v>AV PLINIO KROEFF , 1680, , RUBEM BERTA , PORTO ALEGRE , RS, CEP 91.150-170 , BR</v>
      </c>
      <c r="G2099" s="92" t="s">
        <v>2654</v>
      </c>
      <c r="H2099" s="92" t="s">
        <v>2507</v>
      </c>
      <c r="I2099" s="101">
        <v>157.82</v>
      </c>
      <c r="J2099" s="93"/>
      <c r="K2099" s="94">
        <v>42010</v>
      </c>
      <c r="L2099" s="39">
        <v>1320823</v>
      </c>
      <c r="P2099" s="78">
        <v>1411363000182</v>
      </c>
    </row>
    <row r="2100" spans="2:16" ht="13.5" customHeight="1" x14ac:dyDescent="0.2">
      <c r="B2100" s="100" t="s">
        <v>2649</v>
      </c>
      <c r="C2100" s="92" t="s">
        <v>151</v>
      </c>
      <c r="D2100" s="78">
        <v>1411363000182</v>
      </c>
      <c r="E2100" s="92" t="str">
        <f t="shared" si="32"/>
        <v>01.411.363/0001-82</v>
      </c>
      <c r="F2100" s="99" t="str">
        <f>VLOOKUP(P2100,[1]Plan1!$B$2:$L$546,4,0)&amp;", "&amp;VLOOKUP(P2100,[1]Plan1!$B$2:$L$546,5,0)&amp;", "&amp;VLOOKUP(P2100,[1]Plan1!$B$2:$L$546,6,0)&amp;", "&amp;VLOOKUP(P2100,[1]Plan1!$B$2:$L$546,7,0)&amp;", "&amp;VLOOKUP(P2100,[1]Plan1!$B$2:$L$546,8,0)&amp;", "&amp;VLOOKUP(P2100,[1]Plan1!$B$2:$L$546,9,0)&amp;", CEP "&amp;VLOOKUP(P2100,[1]Plan1!$B$2:$L$546,10,0)&amp;", "&amp;VLOOKUP(P2100,[1]Plan1!$B$2:$L$546,11,0)</f>
        <v>AV PLINIO KROEFF , 1680, , RUBEM BERTA , PORTO ALEGRE , RS, CEP 91.150-170 , BR</v>
      </c>
      <c r="G2100" s="92" t="s">
        <v>2654</v>
      </c>
      <c r="H2100" s="92" t="s">
        <v>2508</v>
      </c>
      <c r="I2100" s="101">
        <v>199.12</v>
      </c>
      <c r="J2100" s="93"/>
      <c r="K2100" s="94">
        <v>42010</v>
      </c>
      <c r="L2100" s="39">
        <v>1320824</v>
      </c>
      <c r="P2100" s="78">
        <v>1411363000182</v>
      </c>
    </row>
    <row r="2101" spans="2:16" ht="13.5" customHeight="1" x14ac:dyDescent="0.2">
      <c r="B2101" s="100" t="s">
        <v>2649</v>
      </c>
      <c r="C2101" s="92" t="s">
        <v>151</v>
      </c>
      <c r="D2101" s="78">
        <v>1411363000182</v>
      </c>
      <c r="E2101" s="92" t="str">
        <f t="shared" ref="E2101:E2164" si="33">IF(LEN(P2101),TEXT(P2101,"00"".""000"".""000""/""0000""-""00"),P2101)</f>
        <v>01.411.363/0001-82</v>
      </c>
      <c r="F2101" s="99" t="str">
        <f>VLOOKUP(P2101,[1]Plan1!$B$2:$L$546,4,0)&amp;", "&amp;VLOOKUP(P2101,[1]Plan1!$B$2:$L$546,5,0)&amp;", "&amp;VLOOKUP(P2101,[1]Plan1!$B$2:$L$546,6,0)&amp;", "&amp;VLOOKUP(P2101,[1]Plan1!$B$2:$L$546,7,0)&amp;", "&amp;VLOOKUP(P2101,[1]Plan1!$B$2:$L$546,8,0)&amp;", "&amp;VLOOKUP(P2101,[1]Plan1!$B$2:$L$546,9,0)&amp;", CEP "&amp;VLOOKUP(P2101,[1]Plan1!$B$2:$L$546,10,0)&amp;", "&amp;VLOOKUP(P2101,[1]Plan1!$B$2:$L$546,11,0)</f>
        <v>AV PLINIO KROEFF , 1680, , RUBEM BERTA , PORTO ALEGRE , RS, CEP 91.150-170 , BR</v>
      </c>
      <c r="G2101" s="92" t="s">
        <v>2654</v>
      </c>
      <c r="H2101" s="92" t="s">
        <v>2509</v>
      </c>
      <c r="I2101" s="101">
        <v>1084.21</v>
      </c>
      <c r="J2101" s="93"/>
      <c r="K2101" s="94">
        <v>42010</v>
      </c>
      <c r="L2101" s="39">
        <v>1320825</v>
      </c>
      <c r="P2101" s="78">
        <v>1411363000182</v>
      </c>
    </row>
    <row r="2102" spans="2:16" ht="13.5" customHeight="1" x14ac:dyDescent="0.2">
      <c r="B2102" s="100" t="s">
        <v>2649</v>
      </c>
      <c r="C2102" s="92" t="s">
        <v>151</v>
      </c>
      <c r="D2102" s="78">
        <v>1411363000182</v>
      </c>
      <c r="E2102" s="92" t="str">
        <f t="shared" si="33"/>
        <v>01.411.363/0001-82</v>
      </c>
      <c r="F2102" s="99" t="str">
        <f>VLOOKUP(P2102,[1]Plan1!$B$2:$L$546,4,0)&amp;", "&amp;VLOOKUP(P2102,[1]Plan1!$B$2:$L$546,5,0)&amp;", "&amp;VLOOKUP(P2102,[1]Plan1!$B$2:$L$546,6,0)&amp;", "&amp;VLOOKUP(P2102,[1]Plan1!$B$2:$L$546,7,0)&amp;", "&amp;VLOOKUP(P2102,[1]Plan1!$B$2:$L$546,8,0)&amp;", "&amp;VLOOKUP(P2102,[1]Plan1!$B$2:$L$546,9,0)&amp;", CEP "&amp;VLOOKUP(P2102,[1]Plan1!$B$2:$L$546,10,0)&amp;", "&amp;VLOOKUP(P2102,[1]Plan1!$B$2:$L$546,11,0)</f>
        <v>AV PLINIO KROEFF , 1680, , RUBEM BERTA , PORTO ALEGRE , RS, CEP 91.150-170 , BR</v>
      </c>
      <c r="G2102" s="92" t="s">
        <v>2654</v>
      </c>
      <c r="H2102" s="92" t="s">
        <v>2510</v>
      </c>
      <c r="I2102" s="101">
        <v>137.78</v>
      </c>
      <c r="J2102" s="93"/>
      <c r="K2102" s="94">
        <v>42010</v>
      </c>
      <c r="L2102" s="39">
        <v>1320826</v>
      </c>
      <c r="P2102" s="78">
        <v>1411363000182</v>
      </c>
    </row>
    <row r="2103" spans="2:16" ht="13.5" customHeight="1" x14ac:dyDescent="0.2">
      <c r="B2103" s="100" t="s">
        <v>2649</v>
      </c>
      <c r="C2103" s="92" t="s">
        <v>151</v>
      </c>
      <c r="D2103" s="78">
        <v>1411363000182</v>
      </c>
      <c r="E2103" s="92" t="str">
        <f t="shared" si="33"/>
        <v>01.411.363/0001-82</v>
      </c>
      <c r="F2103" s="99" t="str">
        <f>VLOOKUP(P2103,[1]Plan1!$B$2:$L$546,4,0)&amp;", "&amp;VLOOKUP(P2103,[1]Plan1!$B$2:$L$546,5,0)&amp;", "&amp;VLOOKUP(P2103,[1]Plan1!$B$2:$L$546,6,0)&amp;", "&amp;VLOOKUP(P2103,[1]Plan1!$B$2:$L$546,7,0)&amp;", "&amp;VLOOKUP(P2103,[1]Plan1!$B$2:$L$546,8,0)&amp;", "&amp;VLOOKUP(P2103,[1]Plan1!$B$2:$L$546,9,0)&amp;", CEP "&amp;VLOOKUP(P2103,[1]Plan1!$B$2:$L$546,10,0)&amp;", "&amp;VLOOKUP(P2103,[1]Plan1!$B$2:$L$546,11,0)</f>
        <v>AV PLINIO KROEFF , 1680, , RUBEM BERTA , PORTO ALEGRE , RS, CEP 91.150-170 , BR</v>
      </c>
      <c r="G2103" s="92" t="s">
        <v>2654</v>
      </c>
      <c r="H2103" s="92" t="s">
        <v>2511</v>
      </c>
      <c r="I2103" s="101">
        <v>72.290000000000006</v>
      </c>
      <c r="J2103" s="93"/>
      <c r="K2103" s="94">
        <v>42010</v>
      </c>
      <c r="L2103" s="39">
        <v>1320827</v>
      </c>
      <c r="P2103" s="78">
        <v>1411363000182</v>
      </c>
    </row>
    <row r="2104" spans="2:16" ht="13.5" customHeight="1" x14ac:dyDescent="0.2">
      <c r="B2104" s="100" t="s">
        <v>2649</v>
      </c>
      <c r="C2104" s="92" t="s">
        <v>423</v>
      </c>
      <c r="D2104" s="78">
        <v>92598853000519</v>
      </c>
      <c r="E2104" s="92" t="str">
        <f t="shared" si="33"/>
        <v>92.598.853/0005-19</v>
      </c>
      <c r="F2104" s="99" t="str">
        <f>VLOOKUP(P2104,[1]Plan1!$B$2:$L$546,4,0)&amp;", "&amp;VLOOKUP(P2104,[1]Plan1!$B$2:$L$546,5,0)&amp;", "&amp;VLOOKUP(P2104,[1]Plan1!$B$2:$L$546,6,0)&amp;", "&amp;VLOOKUP(P2104,[1]Plan1!$B$2:$L$546,7,0)&amp;", "&amp;VLOOKUP(P2104,[1]Plan1!$B$2:$L$546,8,0)&amp;", "&amp;VLOOKUP(P2104,[1]Plan1!$B$2:$L$546,9,0)&amp;", CEP "&amp;VLOOKUP(P2104,[1]Plan1!$B$2:$L$546,10,0)&amp;", "&amp;VLOOKUP(P2104,[1]Plan1!$B$2:$L$546,11,0)</f>
        <v>AV LARANJEIRAS, 2711, , PQ EGISTO RAGAZZO , LIMEIRA , SP, CEP 13.485-254 , BR</v>
      </c>
      <c r="G2104" s="92" t="s">
        <v>2654</v>
      </c>
      <c r="H2104" s="92" t="s">
        <v>2512</v>
      </c>
      <c r="I2104" s="101">
        <v>142.57</v>
      </c>
      <c r="J2104" s="93"/>
      <c r="K2104" s="94">
        <v>41995</v>
      </c>
      <c r="L2104" s="39">
        <v>1315618</v>
      </c>
      <c r="P2104" s="78">
        <v>92598853000519</v>
      </c>
    </row>
    <row r="2105" spans="2:16" ht="13.5" customHeight="1" x14ac:dyDescent="0.2">
      <c r="B2105" s="100" t="s">
        <v>2649</v>
      </c>
      <c r="C2105" s="92" t="s">
        <v>424</v>
      </c>
      <c r="D2105" s="78">
        <v>2180337000153</v>
      </c>
      <c r="E2105" s="92" t="str">
        <f t="shared" si="33"/>
        <v>02.180.337/0001-53</v>
      </c>
      <c r="F2105" s="99" t="str">
        <f>VLOOKUP(P2105,[1]Plan1!$B$2:$L$546,4,0)&amp;", "&amp;VLOOKUP(P2105,[1]Plan1!$B$2:$L$546,5,0)&amp;", "&amp;VLOOKUP(P2105,[1]Plan1!$B$2:$L$546,6,0)&amp;", "&amp;VLOOKUP(P2105,[1]Plan1!$B$2:$L$546,7,0)&amp;", "&amp;VLOOKUP(P2105,[1]Plan1!$B$2:$L$546,8,0)&amp;", "&amp;VLOOKUP(P2105,[1]Plan1!$B$2:$L$546,9,0)&amp;", CEP "&amp;VLOOKUP(P2105,[1]Plan1!$B$2:$L$546,10,0)&amp;", "&amp;VLOOKUP(P2105,[1]Plan1!$B$2:$L$546,11,0)</f>
        <v>AV RIO BRANCO, 1393, SALA 10 , ORIENTAL , ESTRELA , RS , CEP 95.880-000 , BR</v>
      </c>
      <c r="G2105" s="92" t="s">
        <v>2654</v>
      </c>
      <c r="H2105" s="92" t="s">
        <v>2513</v>
      </c>
      <c r="I2105" s="101">
        <v>64</v>
      </c>
      <c r="J2105" s="93"/>
      <c r="K2105" s="94">
        <v>42121</v>
      </c>
      <c r="L2105" s="39">
        <v>1355698</v>
      </c>
      <c r="P2105" s="78">
        <v>2180337000153</v>
      </c>
    </row>
    <row r="2106" spans="2:16" ht="13.5" customHeight="1" x14ac:dyDescent="0.2">
      <c r="B2106" s="100" t="s">
        <v>2649</v>
      </c>
      <c r="C2106" s="92" t="s">
        <v>424</v>
      </c>
      <c r="D2106" s="78">
        <v>2180337000153</v>
      </c>
      <c r="E2106" s="92" t="str">
        <f t="shared" si="33"/>
        <v>02.180.337/0001-53</v>
      </c>
      <c r="F2106" s="99" t="str">
        <f>VLOOKUP(P2106,[1]Plan1!$B$2:$L$546,4,0)&amp;", "&amp;VLOOKUP(P2106,[1]Plan1!$B$2:$L$546,5,0)&amp;", "&amp;VLOOKUP(P2106,[1]Plan1!$B$2:$L$546,6,0)&amp;", "&amp;VLOOKUP(P2106,[1]Plan1!$B$2:$L$546,7,0)&amp;", "&amp;VLOOKUP(P2106,[1]Plan1!$B$2:$L$546,8,0)&amp;", "&amp;VLOOKUP(P2106,[1]Plan1!$B$2:$L$546,9,0)&amp;", CEP "&amp;VLOOKUP(P2106,[1]Plan1!$B$2:$L$546,10,0)&amp;", "&amp;VLOOKUP(P2106,[1]Plan1!$B$2:$L$546,11,0)</f>
        <v>AV RIO BRANCO, 1393, SALA 10 , ORIENTAL , ESTRELA , RS , CEP 95.880-000 , BR</v>
      </c>
      <c r="G2106" s="92" t="s">
        <v>2654</v>
      </c>
      <c r="H2106" s="92" t="s">
        <v>2514</v>
      </c>
      <c r="I2106" s="101">
        <v>113</v>
      </c>
      <c r="J2106" s="93"/>
      <c r="K2106" s="94">
        <v>42121</v>
      </c>
      <c r="L2106" s="39">
        <v>1342477</v>
      </c>
      <c r="P2106" s="78">
        <v>2180337000153</v>
      </c>
    </row>
    <row r="2107" spans="2:16" ht="13.5" customHeight="1" x14ac:dyDescent="0.2">
      <c r="B2107" s="100" t="s">
        <v>2649</v>
      </c>
      <c r="C2107" s="92" t="s">
        <v>161</v>
      </c>
      <c r="D2107" s="78">
        <v>214121000217</v>
      </c>
      <c r="E2107" s="92" t="str">
        <f t="shared" si="33"/>
        <v>00.214.121/0002-17</v>
      </c>
      <c r="F2107" s="99" t="str">
        <f>VLOOKUP(P2107,[1]Plan1!$B$2:$L$546,4,0)&amp;", "&amp;VLOOKUP(P2107,[1]Plan1!$B$2:$L$546,5,0)&amp;", "&amp;VLOOKUP(P2107,[1]Plan1!$B$2:$L$546,6,0)&amp;", "&amp;VLOOKUP(P2107,[1]Plan1!$B$2:$L$546,7,0)&amp;", "&amp;VLOOKUP(P2107,[1]Plan1!$B$2:$L$546,8,0)&amp;", "&amp;VLOOKUP(P2107,[1]Plan1!$B$2:$L$546,9,0)&amp;", CEP "&amp;VLOOKUP(P2107,[1]Plan1!$B$2:$L$546,10,0)&amp;", "&amp;VLOOKUP(P2107,[1]Plan1!$B$2:$L$546,11,0)</f>
        <v>R JOAO RANIERI , 108, , BOM SUCESSO, GUARULHOS, SP, CEP 07.177-120 , BR</v>
      </c>
      <c r="G2107" s="92" t="s">
        <v>2654</v>
      </c>
      <c r="H2107" s="92" t="s">
        <v>2515</v>
      </c>
      <c r="I2107" s="101">
        <v>610.22</v>
      </c>
      <c r="J2107" s="93"/>
      <c r="K2107" s="94">
        <v>42140</v>
      </c>
      <c r="L2107" s="39">
        <v>1353801</v>
      </c>
      <c r="P2107" s="78">
        <v>214121000217</v>
      </c>
    </row>
    <row r="2108" spans="2:16" ht="13.5" customHeight="1" x14ac:dyDescent="0.2">
      <c r="B2108" s="100" t="s">
        <v>2649</v>
      </c>
      <c r="C2108" s="92" t="s">
        <v>175</v>
      </c>
      <c r="D2108" s="78">
        <v>87867545000420</v>
      </c>
      <c r="E2108" s="92" t="str">
        <f t="shared" si="33"/>
        <v>87.867.545/0004-20</v>
      </c>
      <c r="F2108" s="99" t="str">
        <f>VLOOKUP(P2108,[1]Plan1!$B$2:$L$546,4,0)&amp;", "&amp;VLOOKUP(P2108,[1]Plan1!$B$2:$L$546,5,0)&amp;", "&amp;VLOOKUP(P2108,[1]Plan1!$B$2:$L$546,6,0)&amp;", "&amp;VLOOKUP(P2108,[1]Plan1!$B$2:$L$546,7,0)&amp;", "&amp;VLOOKUP(P2108,[1]Plan1!$B$2:$L$546,8,0)&amp;", "&amp;VLOOKUP(P2108,[1]Plan1!$B$2:$L$546,9,0)&amp;", CEP "&amp;VLOOKUP(P2108,[1]Plan1!$B$2:$L$546,10,0)&amp;", "&amp;VLOOKUP(P2108,[1]Plan1!$B$2:$L$546,11,0)</f>
        <v>AV SANTO EXPEDITO , 660, GALPAO5 , PARQUE INDUSTRIAL DO JARDIM SAO GERALDO , GUARULHOS , SP, CEP 07.140-040 , BR</v>
      </c>
      <c r="G2108" s="92" t="s">
        <v>2654</v>
      </c>
      <c r="H2108" s="92" t="s">
        <v>1113</v>
      </c>
      <c r="I2108" s="101">
        <v>63.19</v>
      </c>
      <c r="J2108" s="93"/>
      <c r="K2108" s="94">
        <v>41534</v>
      </c>
      <c r="L2108" s="39">
        <v>1152177</v>
      </c>
      <c r="P2108" s="78">
        <v>87867545000420</v>
      </c>
    </row>
    <row r="2109" spans="2:16" ht="13.5" customHeight="1" x14ac:dyDescent="0.2">
      <c r="B2109" s="100" t="s">
        <v>2649</v>
      </c>
      <c r="C2109" s="92" t="s">
        <v>175</v>
      </c>
      <c r="D2109" s="78">
        <v>87867545000420</v>
      </c>
      <c r="E2109" s="92" t="str">
        <f t="shared" si="33"/>
        <v>87.867.545/0004-20</v>
      </c>
      <c r="F2109" s="99" t="str">
        <f>VLOOKUP(P2109,[1]Plan1!$B$2:$L$546,4,0)&amp;", "&amp;VLOOKUP(P2109,[1]Plan1!$B$2:$L$546,5,0)&amp;", "&amp;VLOOKUP(P2109,[1]Plan1!$B$2:$L$546,6,0)&amp;", "&amp;VLOOKUP(P2109,[1]Plan1!$B$2:$L$546,7,0)&amp;", "&amp;VLOOKUP(P2109,[1]Plan1!$B$2:$L$546,8,0)&amp;", "&amp;VLOOKUP(P2109,[1]Plan1!$B$2:$L$546,9,0)&amp;", CEP "&amp;VLOOKUP(P2109,[1]Plan1!$B$2:$L$546,10,0)&amp;", "&amp;VLOOKUP(P2109,[1]Plan1!$B$2:$L$546,11,0)</f>
        <v>AV SANTO EXPEDITO , 660, GALPAO5 , PARQUE INDUSTRIAL DO JARDIM SAO GERALDO , GUARULHOS , SP, CEP 07.140-040 , BR</v>
      </c>
      <c r="G2109" s="92" t="s">
        <v>2654</v>
      </c>
      <c r="H2109" s="92" t="s">
        <v>2516</v>
      </c>
      <c r="I2109" s="101">
        <v>434.48</v>
      </c>
      <c r="J2109" s="93"/>
      <c r="K2109" s="94">
        <v>42107</v>
      </c>
      <c r="L2109" s="39">
        <v>1351678</v>
      </c>
      <c r="P2109" s="78">
        <v>87867545000420</v>
      </c>
    </row>
    <row r="2110" spans="2:16" ht="13.5" customHeight="1" x14ac:dyDescent="0.2">
      <c r="B2110" s="100" t="s">
        <v>2649</v>
      </c>
      <c r="C2110" s="92" t="s">
        <v>175</v>
      </c>
      <c r="D2110" s="78">
        <v>87867545000420</v>
      </c>
      <c r="E2110" s="92" t="str">
        <f t="shared" si="33"/>
        <v>87.867.545/0004-20</v>
      </c>
      <c r="F2110" s="99" t="str">
        <f>VLOOKUP(P2110,[1]Plan1!$B$2:$L$546,4,0)&amp;", "&amp;VLOOKUP(P2110,[1]Plan1!$B$2:$L$546,5,0)&amp;", "&amp;VLOOKUP(P2110,[1]Plan1!$B$2:$L$546,6,0)&amp;", "&amp;VLOOKUP(P2110,[1]Plan1!$B$2:$L$546,7,0)&amp;", "&amp;VLOOKUP(P2110,[1]Plan1!$B$2:$L$546,8,0)&amp;", "&amp;VLOOKUP(P2110,[1]Plan1!$B$2:$L$546,9,0)&amp;", CEP "&amp;VLOOKUP(P2110,[1]Plan1!$B$2:$L$546,10,0)&amp;", "&amp;VLOOKUP(P2110,[1]Plan1!$B$2:$L$546,11,0)</f>
        <v>AV SANTO EXPEDITO , 660, GALPAO5 , PARQUE INDUSTRIAL DO JARDIM SAO GERALDO , GUARULHOS , SP, CEP 07.140-040 , BR</v>
      </c>
      <c r="G2110" s="92" t="s">
        <v>2654</v>
      </c>
      <c r="H2110" s="92" t="s">
        <v>2517</v>
      </c>
      <c r="I2110" s="101">
        <v>208.67</v>
      </c>
      <c r="J2110" s="93"/>
      <c r="K2110" s="94">
        <v>42114</v>
      </c>
      <c r="L2110" s="39">
        <v>1351218</v>
      </c>
      <c r="P2110" s="78">
        <v>87867545000420</v>
      </c>
    </row>
    <row r="2111" spans="2:16" ht="13.5" customHeight="1" x14ac:dyDescent="0.2">
      <c r="B2111" s="100" t="s">
        <v>2649</v>
      </c>
      <c r="C2111" s="92" t="s">
        <v>425</v>
      </c>
      <c r="D2111" s="78">
        <v>87016747000973</v>
      </c>
      <c r="E2111" s="92" t="str">
        <f t="shared" si="33"/>
        <v>87.016.747/0009-73</v>
      </c>
      <c r="F2111" s="99" t="str">
        <f>VLOOKUP(P2111,[1]Plan1!$B$2:$L$546,4,0)&amp;", "&amp;VLOOKUP(P2111,[1]Plan1!$B$2:$L$546,5,0)&amp;", "&amp;VLOOKUP(P2111,[1]Plan1!$B$2:$L$546,6,0)&amp;", "&amp;VLOOKUP(P2111,[1]Plan1!$B$2:$L$546,7,0)&amp;", "&amp;VLOOKUP(P2111,[1]Plan1!$B$2:$L$546,8,0)&amp;", "&amp;VLOOKUP(P2111,[1]Plan1!$B$2:$L$546,9,0)&amp;", CEP "&amp;VLOOKUP(P2111,[1]Plan1!$B$2:$L$546,10,0)&amp;", "&amp;VLOOKUP(P2111,[1]Plan1!$B$2:$L$546,11,0)</f>
        <v>ROD BR 101 KM 116,5, S/N, SALA 02 , SALSEIROS, ITAJAI , SC, CEP 88.311-600 , BR</v>
      </c>
      <c r="G2111" s="92" t="s">
        <v>2654</v>
      </c>
      <c r="H2111" s="92" t="s">
        <v>2518</v>
      </c>
      <c r="I2111" s="101">
        <v>2054</v>
      </c>
      <c r="J2111" s="93"/>
      <c r="K2111" s="94">
        <v>40963</v>
      </c>
      <c r="L2111" s="39">
        <v>832866</v>
      </c>
      <c r="P2111" s="78">
        <v>87016747000973</v>
      </c>
    </row>
    <row r="2112" spans="2:16" ht="13.5" customHeight="1" x14ac:dyDescent="0.2">
      <c r="B2112" s="100" t="s">
        <v>2649</v>
      </c>
      <c r="C2112" s="92" t="s">
        <v>426</v>
      </c>
      <c r="D2112" s="78">
        <v>193687000633</v>
      </c>
      <c r="E2112" s="92" t="str">
        <f t="shared" si="33"/>
        <v>00.193.687/0006-33</v>
      </c>
      <c r="F2112" s="99" t="str">
        <f>VLOOKUP(P2112,[1]Plan1!$B$2:$L$546,4,0)&amp;", "&amp;VLOOKUP(P2112,[1]Plan1!$B$2:$L$546,5,0)&amp;", "&amp;VLOOKUP(P2112,[1]Plan1!$B$2:$L$546,6,0)&amp;", "&amp;VLOOKUP(P2112,[1]Plan1!$B$2:$L$546,7,0)&amp;", "&amp;VLOOKUP(P2112,[1]Plan1!$B$2:$L$546,8,0)&amp;", "&amp;VLOOKUP(P2112,[1]Plan1!$B$2:$L$546,9,0)&amp;", CEP "&amp;VLOOKUP(P2112,[1]Plan1!$B$2:$L$546,10,0)&amp;", "&amp;VLOOKUP(P2112,[1]Plan1!$B$2:$L$546,11,0)</f>
        <v>R LAZARO BIBIANO DA SILVA , 161, : TERM INTERM CARGAS ; , VILA SAN MARTIN , CAMPINAS , SP, CEP 13.069-101, BR</v>
      </c>
      <c r="G2112" s="92" t="s">
        <v>2654</v>
      </c>
      <c r="H2112" s="92" t="s">
        <v>2519</v>
      </c>
      <c r="I2112" s="101">
        <v>864.37</v>
      </c>
      <c r="J2112" s="93"/>
      <c r="K2112" s="94">
        <v>42081</v>
      </c>
      <c r="L2112" s="39">
        <v>1329686</v>
      </c>
      <c r="P2112" s="78">
        <v>193687000633</v>
      </c>
    </row>
    <row r="2113" spans="2:16" ht="13.5" customHeight="1" x14ac:dyDescent="0.2">
      <c r="B2113" s="100" t="s">
        <v>2649</v>
      </c>
      <c r="C2113" s="92" t="s">
        <v>182</v>
      </c>
      <c r="D2113" s="78">
        <v>93949899000255</v>
      </c>
      <c r="E2113" s="92" t="str">
        <f t="shared" si="33"/>
        <v>93.949.899/0002-55</v>
      </c>
      <c r="F2113" s="99" t="str">
        <f>VLOOKUP(P2113,[1]Plan1!$B$2:$L$546,4,0)&amp;", "&amp;VLOOKUP(P2113,[1]Plan1!$B$2:$L$546,5,0)&amp;", "&amp;VLOOKUP(P2113,[1]Plan1!$B$2:$L$546,6,0)&amp;", "&amp;VLOOKUP(P2113,[1]Plan1!$B$2:$L$546,7,0)&amp;", "&amp;VLOOKUP(P2113,[1]Plan1!$B$2:$L$546,8,0)&amp;", "&amp;VLOOKUP(P2113,[1]Plan1!$B$2:$L$546,9,0)&amp;", CEP "&amp;VLOOKUP(P2113,[1]Plan1!$B$2:$L$546,10,0)&amp;", "&amp;VLOOKUP(P2113,[1]Plan1!$B$2:$L$546,11,0)</f>
        <v>AV FREDERICO AUGUSTO RITTER, 2201, , LOTEAMENTO INDUSTRIAL RITTER , CACHOEIRINHA, RS, CEP 94.930-000 , BR</v>
      </c>
      <c r="G2113" s="92" t="s">
        <v>2654</v>
      </c>
      <c r="H2113" s="92" t="s">
        <v>2520</v>
      </c>
      <c r="I2113" s="101">
        <v>281.18</v>
      </c>
      <c r="J2113" s="93"/>
      <c r="K2113" s="94">
        <v>42107</v>
      </c>
      <c r="L2113" s="39">
        <v>1352311</v>
      </c>
      <c r="P2113" s="78">
        <v>93949899000255</v>
      </c>
    </row>
    <row r="2114" spans="2:16" ht="13.5" customHeight="1" x14ac:dyDescent="0.2">
      <c r="B2114" s="100" t="s">
        <v>2649</v>
      </c>
      <c r="C2114" s="92" t="s">
        <v>182</v>
      </c>
      <c r="D2114" s="78">
        <v>93949899000255</v>
      </c>
      <c r="E2114" s="92" t="str">
        <f t="shared" si="33"/>
        <v>93.949.899/0002-55</v>
      </c>
      <c r="F2114" s="99" t="str">
        <f>VLOOKUP(P2114,[1]Plan1!$B$2:$L$546,4,0)&amp;", "&amp;VLOOKUP(P2114,[1]Plan1!$B$2:$L$546,5,0)&amp;", "&amp;VLOOKUP(P2114,[1]Plan1!$B$2:$L$546,6,0)&amp;", "&amp;VLOOKUP(P2114,[1]Plan1!$B$2:$L$546,7,0)&amp;", "&amp;VLOOKUP(P2114,[1]Plan1!$B$2:$L$546,8,0)&amp;", "&amp;VLOOKUP(P2114,[1]Plan1!$B$2:$L$546,9,0)&amp;", CEP "&amp;VLOOKUP(P2114,[1]Plan1!$B$2:$L$546,10,0)&amp;", "&amp;VLOOKUP(P2114,[1]Plan1!$B$2:$L$546,11,0)</f>
        <v>AV FREDERICO AUGUSTO RITTER, 2201, , LOTEAMENTO INDUSTRIAL RITTER , CACHOEIRINHA, RS, CEP 94.930-000 , BR</v>
      </c>
      <c r="G2114" s="92" t="s">
        <v>2654</v>
      </c>
      <c r="H2114" s="92" t="s">
        <v>2521</v>
      </c>
      <c r="I2114" s="101">
        <v>35</v>
      </c>
      <c r="J2114" s="93"/>
      <c r="K2114" s="94">
        <v>42099</v>
      </c>
      <c r="L2114" s="39">
        <v>1340664</v>
      </c>
      <c r="P2114" s="78">
        <v>93949899000255</v>
      </c>
    </row>
    <row r="2115" spans="2:16" ht="13.5" customHeight="1" x14ac:dyDescent="0.2">
      <c r="B2115" s="100" t="s">
        <v>2649</v>
      </c>
      <c r="C2115" s="92" t="s">
        <v>182</v>
      </c>
      <c r="D2115" s="78">
        <v>93949899000255</v>
      </c>
      <c r="E2115" s="92" t="str">
        <f t="shared" si="33"/>
        <v>93.949.899/0002-55</v>
      </c>
      <c r="F2115" s="99" t="str">
        <f>VLOOKUP(P2115,[1]Plan1!$B$2:$L$546,4,0)&amp;", "&amp;VLOOKUP(P2115,[1]Plan1!$B$2:$L$546,5,0)&amp;", "&amp;VLOOKUP(P2115,[1]Plan1!$B$2:$L$546,6,0)&amp;", "&amp;VLOOKUP(P2115,[1]Plan1!$B$2:$L$546,7,0)&amp;", "&amp;VLOOKUP(P2115,[1]Plan1!$B$2:$L$546,8,0)&amp;", "&amp;VLOOKUP(P2115,[1]Plan1!$B$2:$L$546,9,0)&amp;", CEP "&amp;VLOOKUP(P2115,[1]Plan1!$B$2:$L$546,10,0)&amp;", "&amp;VLOOKUP(P2115,[1]Plan1!$B$2:$L$546,11,0)</f>
        <v>AV FREDERICO AUGUSTO RITTER, 2201, , LOTEAMENTO INDUSTRIAL RITTER , CACHOEIRINHA, RS, CEP 94.930-000 , BR</v>
      </c>
      <c r="G2115" s="92" t="s">
        <v>2654</v>
      </c>
      <c r="H2115" s="92" t="s">
        <v>2522</v>
      </c>
      <c r="I2115" s="101">
        <v>42.18</v>
      </c>
      <c r="J2115" s="93"/>
      <c r="K2115" s="94">
        <v>42099</v>
      </c>
      <c r="L2115" s="39">
        <v>1340884</v>
      </c>
      <c r="P2115" s="78">
        <v>93949899000255</v>
      </c>
    </row>
    <row r="2116" spans="2:16" ht="13.5" customHeight="1" x14ac:dyDescent="0.2">
      <c r="B2116" s="100" t="s">
        <v>2649</v>
      </c>
      <c r="C2116" s="92" t="s">
        <v>182</v>
      </c>
      <c r="D2116" s="78">
        <v>93949899000255</v>
      </c>
      <c r="E2116" s="92" t="str">
        <f t="shared" si="33"/>
        <v>93.949.899/0002-55</v>
      </c>
      <c r="F2116" s="99" t="str">
        <f>VLOOKUP(P2116,[1]Plan1!$B$2:$L$546,4,0)&amp;", "&amp;VLOOKUP(P2116,[1]Plan1!$B$2:$L$546,5,0)&amp;", "&amp;VLOOKUP(P2116,[1]Plan1!$B$2:$L$546,6,0)&amp;", "&amp;VLOOKUP(P2116,[1]Plan1!$B$2:$L$546,7,0)&amp;", "&amp;VLOOKUP(P2116,[1]Plan1!$B$2:$L$546,8,0)&amp;", "&amp;VLOOKUP(P2116,[1]Plan1!$B$2:$L$546,9,0)&amp;", CEP "&amp;VLOOKUP(P2116,[1]Plan1!$B$2:$L$546,10,0)&amp;", "&amp;VLOOKUP(P2116,[1]Plan1!$B$2:$L$546,11,0)</f>
        <v>AV FREDERICO AUGUSTO RITTER, 2201, , LOTEAMENTO INDUSTRIAL RITTER , CACHOEIRINHA, RS, CEP 94.930-000 , BR</v>
      </c>
      <c r="G2116" s="92" t="s">
        <v>2654</v>
      </c>
      <c r="H2116" s="92" t="s">
        <v>2523</v>
      </c>
      <c r="I2116" s="101">
        <v>35</v>
      </c>
      <c r="J2116" s="93"/>
      <c r="K2116" s="94">
        <v>42099</v>
      </c>
      <c r="L2116" s="39">
        <v>1341224</v>
      </c>
      <c r="P2116" s="78">
        <v>93949899000255</v>
      </c>
    </row>
    <row r="2117" spans="2:16" ht="13.5" customHeight="1" x14ac:dyDescent="0.2">
      <c r="B2117" s="100" t="s">
        <v>2649</v>
      </c>
      <c r="C2117" s="92" t="s">
        <v>182</v>
      </c>
      <c r="D2117" s="78">
        <v>93949899000255</v>
      </c>
      <c r="E2117" s="92" t="str">
        <f t="shared" si="33"/>
        <v>93.949.899/0002-55</v>
      </c>
      <c r="F2117" s="99" t="str">
        <f>VLOOKUP(P2117,[1]Plan1!$B$2:$L$546,4,0)&amp;", "&amp;VLOOKUP(P2117,[1]Plan1!$B$2:$L$546,5,0)&amp;", "&amp;VLOOKUP(P2117,[1]Plan1!$B$2:$L$546,6,0)&amp;", "&amp;VLOOKUP(P2117,[1]Plan1!$B$2:$L$546,7,0)&amp;", "&amp;VLOOKUP(P2117,[1]Plan1!$B$2:$L$546,8,0)&amp;", "&amp;VLOOKUP(P2117,[1]Plan1!$B$2:$L$546,9,0)&amp;", CEP "&amp;VLOOKUP(P2117,[1]Plan1!$B$2:$L$546,10,0)&amp;", "&amp;VLOOKUP(P2117,[1]Plan1!$B$2:$L$546,11,0)</f>
        <v>AV FREDERICO AUGUSTO RITTER, 2201, , LOTEAMENTO INDUSTRIAL RITTER , CACHOEIRINHA, RS, CEP 94.930-000 , BR</v>
      </c>
      <c r="G2117" s="92" t="s">
        <v>2654</v>
      </c>
      <c r="H2117" s="92" t="s">
        <v>2524</v>
      </c>
      <c r="I2117" s="101">
        <v>281.18</v>
      </c>
      <c r="J2117" s="93"/>
      <c r="K2117" s="94">
        <v>42099</v>
      </c>
      <c r="L2117" s="39">
        <v>1343885</v>
      </c>
      <c r="P2117" s="78">
        <v>93949899000255</v>
      </c>
    </row>
    <row r="2118" spans="2:16" ht="13.5" customHeight="1" x14ac:dyDescent="0.2">
      <c r="B2118" s="100" t="s">
        <v>2649</v>
      </c>
      <c r="C2118" s="92" t="s">
        <v>182</v>
      </c>
      <c r="D2118" s="78">
        <v>93949899000255</v>
      </c>
      <c r="E2118" s="92" t="str">
        <f t="shared" si="33"/>
        <v>93.949.899/0002-55</v>
      </c>
      <c r="F2118" s="99" t="str">
        <f>VLOOKUP(P2118,[1]Plan1!$B$2:$L$546,4,0)&amp;", "&amp;VLOOKUP(P2118,[1]Plan1!$B$2:$L$546,5,0)&amp;", "&amp;VLOOKUP(P2118,[1]Plan1!$B$2:$L$546,6,0)&amp;", "&amp;VLOOKUP(P2118,[1]Plan1!$B$2:$L$546,7,0)&amp;", "&amp;VLOOKUP(P2118,[1]Plan1!$B$2:$L$546,8,0)&amp;", "&amp;VLOOKUP(P2118,[1]Plan1!$B$2:$L$546,9,0)&amp;", CEP "&amp;VLOOKUP(P2118,[1]Plan1!$B$2:$L$546,10,0)&amp;", "&amp;VLOOKUP(P2118,[1]Plan1!$B$2:$L$546,11,0)</f>
        <v>AV FREDERICO AUGUSTO RITTER, 2201, , LOTEAMENTO INDUSTRIAL RITTER , CACHOEIRINHA, RS, CEP 94.930-000 , BR</v>
      </c>
      <c r="G2118" s="92" t="s">
        <v>2654</v>
      </c>
      <c r="H2118" s="92" t="s">
        <v>2525</v>
      </c>
      <c r="I2118" s="101">
        <v>35</v>
      </c>
      <c r="J2118" s="93"/>
      <c r="K2118" s="94">
        <v>42099</v>
      </c>
      <c r="L2118" s="39">
        <v>1343886</v>
      </c>
      <c r="P2118" s="78">
        <v>93949899000255</v>
      </c>
    </row>
    <row r="2119" spans="2:16" ht="13.5" customHeight="1" x14ac:dyDescent="0.2">
      <c r="B2119" s="100" t="s">
        <v>2649</v>
      </c>
      <c r="C2119" s="92" t="s">
        <v>182</v>
      </c>
      <c r="D2119" s="78">
        <v>93949899000255</v>
      </c>
      <c r="E2119" s="92" t="str">
        <f t="shared" si="33"/>
        <v>93.949.899/0002-55</v>
      </c>
      <c r="F2119" s="99" t="str">
        <f>VLOOKUP(P2119,[1]Plan1!$B$2:$L$546,4,0)&amp;", "&amp;VLOOKUP(P2119,[1]Plan1!$B$2:$L$546,5,0)&amp;", "&amp;VLOOKUP(P2119,[1]Plan1!$B$2:$L$546,6,0)&amp;", "&amp;VLOOKUP(P2119,[1]Plan1!$B$2:$L$546,7,0)&amp;", "&amp;VLOOKUP(P2119,[1]Plan1!$B$2:$L$546,8,0)&amp;", "&amp;VLOOKUP(P2119,[1]Plan1!$B$2:$L$546,9,0)&amp;", CEP "&amp;VLOOKUP(P2119,[1]Plan1!$B$2:$L$546,10,0)&amp;", "&amp;VLOOKUP(P2119,[1]Plan1!$B$2:$L$546,11,0)</f>
        <v>AV FREDERICO AUGUSTO RITTER, 2201, , LOTEAMENTO INDUSTRIAL RITTER , CACHOEIRINHA, RS, CEP 94.930-000 , BR</v>
      </c>
      <c r="G2119" s="92" t="s">
        <v>2654</v>
      </c>
      <c r="H2119" s="92" t="s">
        <v>2526</v>
      </c>
      <c r="I2119" s="101">
        <v>84.35</v>
      </c>
      <c r="J2119" s="93"/>
      <c r="K2119" s="94">
        <v>42099</v>
      </c>
      <c r="L2119" s="39">
        <v>1343887</v>
      </c>
      <c r="P2119" s="78">
        <v>93949899000255</v>
      </c>
    </row>
    <row r="2120" spans="2:16" ht="13.5" customHeight="1" x14ac:dyDescent="0.2">
      <c r="B2120" s="100" t="s">
        <v>2649</v>
      </c>
      <c r="C2120" s="92" t="s">
        <v>182</v>
      </c>
      <c r="D2120" s="78">
        <v>93949899000255</v>
      </c>
      <c r="E2120" s="92" t="str">
        <f t="shared" si="33"/>
        <v>93.949.899/0002-55</v>
      </c>
      <c r="F2120" s="99" t="str">
        <f>VLOOKUP(P2120,[1]Plan1!$B$2:$L$546,4,0)&amp;", "&amp;VLOOKUP(P2120,[1]Plan1!$B$2:$L$546,5,0)&amp;", "&amp;VLOOKUP(P2120,[1]Plan1!$B$2:$L$546,6,0)&amp;", "&amp;VLOOKUP(P2120,[1]Plan1!$B$2:$L$546,7,0)&amp;", "&amp;VLOOKUP(P2120,[1]Plan1!$B$2:$L$546,8,0)&amp;", "&amp;VLOOKUP(P2120,[1]Plan1!$B$2:$L$546,9,0)&amp;", CEP "&amp;VLOOKUP(P2120,[1]Plan1!$B$2:$L$546,10,0)&amp;", "&amp;VLOOKUP(P2120,[1]Plan1!$B$2:$L$546,11,0)</f>
        <v>AV FREDERICO AUGUSTO RITTER, 2201, , LOTEAMENTO INDUSTRIAL RITTER , CACHOEIRINHA, RS, CEP 94.930-000 , BR</v>
      </c>
      <c r="G2120" s="92" t="s">
        <v>2654</v>
      </c>
      <c r="H2120" s="92" t="s">
        <v>2527</v>
      </c>
      <c r="I2120" s="101">
        <v>150.63</v>
      </c>
      <c r="J2120" s="93"/>
      <c r="K2120" s="94">
        <v>42099</v>
      </c>
      <c r="L2120" s="39">
        <v>1343888</v>
      </c>
      <c r="P2120" s="78">
        <v>93949899000255</v>
      </c>
    </row>
    <row r="2121" spans="2:16" ht="13.5" customHeight="1" x14ac:dyDescent="0.2">
      <c r="B2121" s="100" t="s">
        <v>2649</v>
      </c>
      <c r="C2121" s="92" t="s">
        <v>182</v>
      </c>
      <c r="D2121" s="78">
        <v>93949899000255</v>
      </c>
      <c r="E2121" s="92" t="str">
        <f t="shared" si="33"/>
        <v>93.949.899/0002-55</v>
      </c>
      <c r="F2121" s="99" t="str">
        <f>VLOOKUP(P2121,[1]Plan1!$B$2:$L$546,4,0)&amp;", "&amp;VLOOKUP(P2121,[1]Plan1!$B$2:$L$546,5,0)&amp;", "&amp;VLOOKUP(P2121,[1]Plan1!$B$2:$L$546,6,0)&amp;", "&amp;VLOOKUP(P2121,[1]Plan1!$B$2:$L$546,7,0)&amp;", "&amp;VLOOKUP(P2121,[1]Plan1!$B$2:$L$546,8,0)&amp;", "&amp;VLOOKUP(P2121,[1]Plan1!$B$2:$L$546,9,0)&amp;", CEP "&amp;VLOOKUP(P2121,[1]Plan1!$B$2:$L$546,10,0)&amp;", "&amp;VLOOKUP(P2121,[1]Plan1!$B$2:$L$546,11,0)</f>
        <v>AV FREDERICO AUGUSTO RITTER, 2201, , LOTEAMENTO INDUSTRIAL RITTER , CACHOEIRINHA, RS, CEP 94.930-000 , BR</v>
      </c>
      <c r="G2121" s="92" t="s">
        <v>2654</v>
      </c>
      <c r="H2121" s="92" t="s">
        <v>2528</v>
      </c>
      <c r="I2121" s="101">
        <v>87.87</v>
      </c>
      <c r="J2121" s="93"/>
      <c r="K2121" s="94">
        <v>42099</v>
      </c>
      <c r="L2121" s="39">
        <v>1344308</v>
      </c>
      <c r="P2121" s="78">
        <v>93949899000255</v>
      </c>
    </row>
    <row r="2122" spans="2:16" ht="13.5" customHeight="1" x14ac:dyDescent="0.2">
      <c r="B2122" s="100" t="s">
        <v>2649</v>
      </c>
      <c r="C2122" s="92" t="s">
        <v>182</v>
      </c>
      <c r="D2122" s="78">
        <v>93949899000255</v>
      </c>
      <c r="E2122" s="92" t="str">
        <f t="shared" si="33"/>
        <v>93.949.899/0002-55</v>
      </c>
      <c r="F2122" s="99" t="str">
        <f>VLOOKUP(P2122,[1]Plan1!$B$2:$L$546,4,0)&amp;", "&amp;VLOOKUP(P2122,[1]Plan1!$B$2:$L$546,5,0)&amp;", "&amp;VLOOKUP(P2122,[1]Plan1!$B$2:$L$546,6,0)&amp;", "&amp;VLOOKUP(P2122,[1]Plan1!$B$2:$L$546,7,0)&amp;", "&amp;VLOOKUP(P2122,[1]Plan1!$B$2:$L$546,8,0)&amp;", "&amp;VLOOKUP(P2122,[1]Plan1!$B$2:$L$546,9,0)&amp;", CEP "&amp;VLOOKUP(P2122,[1]Plan1!$B$2:$L$546,10,0)&amp;", "&amp;VLOOKUP(P2122,[1]Plan1!$B$2:$L$546,11,0)</f>
        <v>AV FREDERICO AUGUSTO RITTER, 2201, , LOTEAMENTO INDUSTRIAL RITTER , CACHOEIRINHA, RS, CEP 94.930-000 , BR</v>
      </c>
      <c r="G2122" s="92" t="s">
        <v>2654</v>
      </c>
      <c r="H2122" s="92" t="s">
        <v>2529</v>
      </c>
      <c r="I2122" s="101">
        <v>42.18</v>
      </c>
      <c r="J2122" s="93"/>
      <c r="K2122" s="94">
        <v>42099</v>
      </c>
      <c r="L2122" s="39">
        <v>1343889</v>
      </c>
      <c r="P2122" s="78">
        <v>93949899000255</v>
      </c>
    </row>
    <row r="2123" spans="2:16" ht="13.5" customHeight="1" x14ac:dyDescent="0.2">
      <c r="B2123" s="100" t="s">
        <v>2649</v>
      </c>
      <c r="C2123" s="92" t="s">
        <v>182</v>
      </c>
      <c r="D2123" s="78">
        <v>93949899000255</v>
      </c>
      <c r="E2123" s="92" t="str">
        <f t="shared" si="33"/>
        <v>93.949.899/0002-55</v>
      </c>
      <c r="F2123" s="99" t="str">
        <f>VLOOKUP(P2123,[1]Plan1!$B$2:$L$546,4,0)&amp;", "&amp;VLOOKUP(P2123,[1]Plan1!$B$2:$L$546,5,0)&amp;", "&amp;VLOOKUP(P2123,[1]Plan1!$B$2:$L$546,6,0)&amp;", "&amp;VLOOKUP(P2123,[1]Plan1!$B$2:$L$546,7,0)&amp;", "&amp;VLOOKUP(P2123,[1]Plan1!$B$2:$L$546,8,0)&amp;", "&amp;VLOOKUP(P2123,[1]Plan1!$B$2:$L$546,9,0)&amp;", CEP "&amp;VLOOKUP(P2123,[1]Plan1!$B$2:$L$546,10,0)&amp;", "&amp;VLOOKUP(P2123,[1]Plan1!$B$2:$L$546,11,0)</f>
        <v>AV FREDERICO AUGUSTO RITTER, 2201, , LOTEAMENTO INDUSTRIAL RITTER , CACHOEIRINHA, RS, CEP 94.930-000 , BR</v>
      </c>
      <c r="G2123" s="92" t="s">
        <v>2654</v>
      </c>
      <c r="H2123" s="92" t="s">
        <v>2530</v>
      </c>
      <c r="I2123" s="101">
        <v>35</v>
      </c>
      <c r="J2123" s="93"/>
      <c r="K2123" s="94">
        <v>42099</v>
      </c>
      <c r="L2123" s="39">
        <v>1343890</v>
      </c>
      <c r="P2123" s="78">
        <v>93949899000255</v>
      </c>
    </row>
    <row r="2124" spans="2:16" ht="13.5" customHeight="1" x14ac:dyDescent="0.2">
      <c r="B2124" s="100" t="s">
        <v>2649</v>
      </c>
      <c r="C2124" s="92" t="s">
        <v>182</v>
      </c>
      <c r="D2124" s="78">
        <v>93949899000255</v>
      </c>
      <c r="E2124" s="92" t="str">
        <f t="shared" si="33"/>
        <v>93.949.899/0002-55</v>
      </c>
      <c r="F2124" s="99" t="str">
        <f>VLOOKUP(P2124,[1]Plan1!$B$2:$L$546,4,0)&amp;", "&amp;VLOOKUP(P2124,[1]Plan1!$B$2:$L$546,5,0)&amp;", "&amp;VLOOKUP(P2124,[1]Plan1!$B$2:$L$546,6,0)&amp;", "&amp;VLOOKUP(P2124,[1]Plan1!$B$2:$L$546,7,0)&amp;", "&amp;VLOOKUP(P2124,[1]Plan1!$B$2:$L$546,8,0)&amp;", "&amp;VLOOKUP(P2124,[1]Plan1!$B$2:$L$546,9,0)&amp;", CEP "&amp;VLOOKUP(P2124,[1]Plan1!$B$2:$L$546,10,0)&amp;", "&amp;VLOOKUP(P2124,[1]Plan1!$B$2:$L$546,11,0)</f>
        <v>AV FREDERICO AUGUSTO RITTER, 2201, , LOTEAMENTO INDUSTRIAL RITTER , CACHOEIRINHA, RS, CEP 94.930-000 , BR</v>
      </c>
      <c r="G2124" s="92" t="s">
        <v>2654</v>
      </c>
      <c r="H2124" s="92" t="s">
        <v>2531</v>
      </c>
      <c r="I2124" s="101">
        <v>35</v>
      </c>
      <c r="J2124" s="93"/>
      <c r="K2124" s="94">
        <v>42099</v>
      </c>
      <c r="L2124" s="39">
        <v>1344309</v>
      </c>
      <c r="P2124" s="78">
        <v>93949899000255</v>
      </c>
    </row>
    <row r="2125" spans="2:16" ht="13.5" customHeight="1" x14ac:dyDescent="0.2">
      <c r="B2125" s="100" t="s">
        <v>2649</v>
      </c>
      <c r="C2125" s="92" t="s">
        <v>182</v>
      </c>
      <c r="D2125" s="78">
        <v>93949899000255</v>
      </c>
      <c r="E2125" s="92" t="str">
        <f t="shared" si="33"/>
        <v>93.949.899/0002-55</v>
      </c>
      <c r="F2125" s="99" t="str">
        <f>VLOOKUP(P2125,[1]Plan1!$B$2:$L$546,4,0)&amp;", "&amp;VLOOKUP(P2125,[1]Plan1!$B$2:$L$546,5,0)&amp;", "&amp;VLOOKUP(P2125,[1]Plan1!$B$2:$L$546,6,0)&amp;", "&amp;VLOOKUP(P2125,[1]Plan1!$B$2:$L$546,7,0)&amp;", "&amp;VLOOKUP(P2125,[1]Plan1!$B$2:$L$546,8,0)&amp;", "&amp;VLOOKUP(P2125,[1]Plan1!$B$2:$L$546,9,0)&amp;", CEP "&amp;VLOOKUP(P2125,[1]Plan1!$B$2:$L$546,10,0)&amp;", "&amp;VLOOKUP(P2125,[1]Plan1!$B$2:$L$546,11,0)</f>
        <v>AV FREDERICO AUGUSTO RITTER, 2201, , LOTEAMENTO INDUSTRIAL RITTER , CACHOEIRINHA, RS, CEP 94.930-000 , BR</v>
      </c>
      <c r="G2125" s="92" t="s">
        <v>2654</v>
      </c>
      <c r="H2125" s="92" t="s">
        <v>2532</v>
      </c>
      <c r="I2125" s="101">
        <v>281.18</v>
      </c>
      <c r="J2125" s="93"/>
      <c r="K2125" s="94">
        <v>42099</v>
      </c>
      <c r="L2125" s="39">
        <v>1344310</v>
      </c>
      <c r="P2125" s="78">
        <v>93949899000255</v>
      </c>
    </row>
    <row r="2126" spans="2:16" ht="13.5" customHeight="1" x14ac:dyDescent="0.2">
      <c r="B2126" s="100" t="s">
        <v>2649</v>
      </c>
      <c r="C2126" s="92" t="s">
        <v>182</v>
      </c>
      <c r="D2126" s="78">
        <v>93949899000255</v>
      </c>
      <c r="E2126" s="92" t="str">
        <f t="shared" si="33"/>
        <v>93.949.899/0002-55</v>
      </c>
      <c r="F2126" s="99" t="str">
        <f>VLOOKUP(P2126,[1]Plan1!$B$2:$L$546,4,0)&amp;", "&amp;VLOOKUP(P2126,[1]Plan1!$B$2:$L$546,5,0)&amp;", "&amp;VLOOKUP(P2126,[1]Plan1!$B$2:$L$546,6,0)&amp;", "&amp;VLOOKUP(P2126,[1]Plan1!$B$2:$L$546,7,0)&amp;", "&amp;VLOOKUP(P2126,[1]Plan1!$B$2:$L$546,8,0)&amp;", "&amp;VLOOKUP(P2126,[1]Plan1!$B$2:$L$546,9,0)&amp;", CEP "&amp;VLOOKUP(P2126,[1]Plan1!$B$2:$L$546,10,0)&amp;", "&amp;VLOOKUP(P2126,[1]Plan1!$B$2:$L$546,11,0)</f>
        <v>AV FREDERICO AUGUSTO RITTER, 2201, , LOTEAMENTO INDUSTRIAL RITTER , CACHOEIRINHA, RS, CEP 94.930-000 , BR</v>
      </c>
      <c r="G2126" s="92" t="s">
        <v>2654</v>
      </c>
      <c r="H2126" s="92" t="s">
        <v>2533</v>
      </c>
      <c r="I2126" s="101">
        <v>35</v>
      </c>
      <c r="J2126" s="93"/>
      <c r="K2126" s="94">
        <v>42099</v>
      </c>
      <c r="L2126" s="39">
        <v>1344311</v>
      </c>
      <c r="P2126" s="78">
        <v>93949899000255</v>
      </c>
    </row>
    <row r="2127" spans="2:16" ht="13.5" customHeight="1" x14ac:dyDescent="0.2">
      <c r="B2127" s="100" t="s">
        <v>2649</v>
      </c>
      <c r="C2127" s="92" t="s">
        <v>182</v>
      </c>
      <c r="D2127" s="78">
        <v>93949899000255</v>
      </c>
      <c r="E2127" s="92" t="str">
        <f t="shared" si="33"/>
        <v>93.949.899/0002-55</v>
      </c>
      <c r="F2127" s="99" t="str">
        <f>VLOOKUP(P2127,[1]Plan1!$B$2:$L$546,4,0)&amp;", "&amp;VLOOKUP(P2127,[1]Plan1!$B$2:$L$546,5,0)&amp;", "&amp;VLOOKUP(P2127,[1]Plan1!$B$2:$L$546,6,0)&amp;", "&amp;VLOOKUP(P2127,[1]Plan1!$B$2:$L$546,7,0)&amp;", "&amp;VLOOKUP(P2127,[1]Plan1!$B$2:$L$546,8,0)&amp;", "&amp;VLOOKUP(P2127,[1]Plan1!$B$2:$L$546,9,0)&amp;", CEP "&amp;VLOOKUP(P2127,[1]Plan1!$B$2:$L$546,10,0)&amp;", "&amp;VLOOKUP(P2127,[1]Plan1!$B$2:$L$546,11,0)</f>
        <v>AV FREDERICO AUGUSTO RITTER, 2201, , LOTEAMENTO INDUSTRIAL RITTER , CACHOEIRINHA, RS, CEP 94.930-000 , BR</v>
      </c>
      <c r="G2127" s="92" t="s">
        <v>2654</v>
      </c>
      <c r="H2127" s="92" t="s">
        <v>2534</v>
      </c>
      <c r="I2127" s="101">
        <v>35</v>
      </c>
      <c r="J2127" s="93"/>
      <c r="K2127" s="94">
        <v>42114</v>
      </c>
      <c r="L2127" s="39">
        <v>1344774</v>
      </c>
      <c r="P2127" s="78">
        <v>93949899000255</v>
      </c>
    </row>
    <row r="2128" spans="2:16" ht="13.5" customHeight="1" x14ac:dyDescent="0.2">
      <c r="B2128" s="100" t="s">
        <v>2649</v>
      </c>
      <c r="C2128" s="92" t="s">
        <v>182</v>
      </c>
      <c r="D2128" s="78">
        <v>93949899000255</v>
      </c>
      <c r="E2128" s="92" t="str">
        <f t="shared" si="33"/>
        <v>93.949.899/0002-55</v>
      </c>
      <c r="F2128" s="99" t="str">
        <f>VLOOKUP(P2128,[1]Plan1!$B$2:$L$546,4,0)&amp;", "&amp;VLOOKUP(P2128,[1]Plan1!$B$2:$L$546,5,0)&amp;", "&amp;VLOOKUP(P2128,[1]Plan1!$B$2:$L$546,6,0)&amp;", "&amp;VLOOKUP(P2128,[1]Plan1!$B$2:$L$546,7,0)&amp;", "&amp;VLOOKUP(P2128,[1]Plan1!$B$2:$L$546,8,0)&amp;", "&amp;VLOOKUP(P2128,[1]Plan1!$B$2:$L$546,9,0)&amp;", CEP "&amp;VLOOKUP(P2128,[1]Plan1!$B$2:$L$546,10,0)&amp;", "&amp;VLOOKUP(P2128,[1]Plan1!$B$2:$L$546,11,0)</f>
        <v>AV FREDERICO AUGUSTO RITTER, 2201, , LOTEAMENTO INDUSTRIAL RITTER , CACHOEIRINHA, RS, CEP 94.930-000 , BR</v>
      </c>
      <c r="G2128" s="92" t="s">
        <v>2654</v>
      </c>
      <c r="H2128" s="92" t="s">
        <v>2535</v>
      </c>
      <c r="I2128" s="101">
        <v>50.21</v>
      </c>
      <c r="J2128" s="93"/>
      <c r="K2128" s="94">
        <v>42114</v>
      </c>
      <c r="L2128" s="39">
        <v>1344775</v>
      </c>
      <c r="P2128" s="78">
        <v>93949899000255</v>
      </c>
    </row>
    <row r="2129" spans="2:16" ht="13.5" customHeight="1" x14ac:dyDescent="0.2">
      <c r="B2129" s="100" t="s">
        <v>2649</v>
      </c>
      <c r="C2129" s="92" t="s">
        <v>182</v>
      </c>
      <c r="D2129" s="78">
        <v>93949899000255</v>
      </c>
      <c r="E2129" s="92" t="str">
        <f t="shared" si="33"/>
        <v>93.949.899/0002-55</v>
      </c>
      <c r="F2129" s="99" t="str">
        <f>VLOOKUP(P2129,[1]Plan1!$B$2:$L$546,4,0)&amp;", "&amp;VLOOKUP(P2129,[1]Plan1!$B$2:$L$546,5,0)&amp;", "&amp;VLOOKUP(P2129,[1]Plan1!$B$2:$L$546,6,0)&amp;", "&amp;VLOOKUP(P2129,[1]Plan1!$B$2:$L$546,7,0)&amp;", "&amp;VLOOKUP(P2129,[1]Plan1!$B$2:$L$546,8,0)&amp;", "&amp;VLOOKUP(P2129,[1]Plan1!$B$2:$L$546,9,0)&amp;", CEP "&amp;VLOOKUP(P2129,[1]Plan1!$B$2:$L$546,10,0)&amp;", "&amp;VLOOKUP(P2129,[1]Plan1!$B$2:$L$546,11,0)</f>
        <v>AV FREDERICO AUGUSTO RITTER, 2201, , LOTEAMENTO INDUSTRIAL RITTER , CACHOEIRINHA, RS, CEP 94.930-000 , BR</v>
      </c>
      <c r="G2129" s="92" t="s">
        <v>2654</v>
      </c>
      <c r="H2129" s="92" t="s">
        <v>2536</v>
      </c>
      <c r="I2129" s="101">
        <v>281.18</v>
      </c>
      <c r="J2129" s="93"/>
      <c r="K2129" s="94">
        <v>42114</v>
      </c>
      <c r="L2129" s="39">
        <v>1347954</v>
      </c>
      <c r="P2129" s="78">
        <v>93949899000255</v>
      </c>
    </row>
    <row r="2130" spans="2:16" ht="13.5" customHeight="1" x14ac:dyDescent="0.2">
      <c r="B2130" s="100" t="s">
        <v>2649</v>
      </c>
      <c r="C2130" s="92" t="s">
        <v>182</v>
      </c>
      <c r="D2130" s="78">
        <v>93949899000255</v>
      </c>
      <c r="E2130" s="92" t="str">
        <f t="shared" si="33"/>
        <v>93.949.899/0002-55</v>
      </c>
      <c r="F2130" s="99" t="str">
        <f>VLOOKUP(P2130,[1]Plan1!$B$2:$L$546,4,0)&amp;", "&amp;VLOOKUP(P2130,[1]Plan1!$B$2:$L$546,5,0)&amp;", "&amp;VLOOKUP(P2130,[1]Plan1!$B$2:$L$546,6,0)&amp;", "&amp;VLOOKUP(P2130,[1]Plan1!$B$2:$L$546,7,0)&amp;", "&amp;VLOOKUP(P2130,[1]Plan1!$B$2:$L$546,8,0)&amp;", "&amp;VLOOKUP(P2130,[1]Plan1!$B$2:$L$546,9,0)&amp;", CEP "&amp;VLOOKUP(P2130,[1]Plan1!$B$2:$L$546,10,0)&amp;", "&amp;VLOOKUP(P2130,[1]Plan1!$B$2:$L$546,11,0)</f>
        <v>AV FREDERICO AUGUSTO RITTER, 2201, , LOTEAMENTO INDUSTRIAL RITTER , CACHOEIRINHA, RS, CEP 94.930-000 , BR</v>
      </c>
      <c r="G2130" s="92" t="s">
        <v>2654</v>
      </c>
      <c r="H2130" s="92" t="s">
        <v>2537</v>
      </c>
      <c r="I2130" s="101">
        <v>200.84</v>
      </c>
      <c r="J2130" s="93"/>
      <c r="K2130" s="94">
        <v>42114</v>
      </c>
      <c r="L2130" s="39">
        <v>1349741</v>
      </c>
      <c r="P2130" s="78">
        <v>93949899000255</v>
      </c>
    </row>
    <row r="2131" spans="2:16" ht="13.5" customHeight="1" x14ac:dyDescent="0.2">
      <c r="B2131" s="100" t="s">
        <v>2649</v>
      </c>
      <c r="C2131" s="92" t="s">
        <v>182</v>
      </c>
      <c r="D2131" s="78">
        <v>93949899000255</v>
      </c>
      <c r="E2131" s="92" t="str">
        <f t="shared" si="33"/>
        <v>93.949.899/0002-55</v>
      </c>
      <c r="F2131" s="99" t="str">
        <f>VLOOKUP(P2131,[1]Plan1!$B$2:$L$546,4,0)&amp;", "&amp;VLOOKUP(P2131,[1]Plan1!$B$2:$L$546,5,0)&amp;", "&amp;VLOOKUP(P2131,[1]Plan1!$B$2:$L$546,6,0)&amp;", "&amp;VLOOKUP(P2131,[1]Plan1!$B$2:$L$546,7,0)&amp;", "&amp;VLOOKUP(P2131,[1]Plan1!$B$2:$L$546,8,0)&amp;", "&amp;VLOOKUP(P2131,[1]Plan1!$B$2:$L$546,9,0)&amp;", CEP "&amp;VLOOKUP(P2131,[1]Plan1!$B$2:$L$546,10,0)&amp;", "&amp;VLOOKUP(P2131,[1]Plan1!$B$2:$L$546,11,0)</f>
        <v>AV FREDERICO AUGUSTO RITTER, 2201, , LOTEAMENTO INDUSTRIAL RITTER , CACHOEIRINHA, RS, CEP 94.930-000 , BR</v>
      </c>
      <c r="G2131" s="92" t="s">
        <v>2654</v>
      </c>
      <c r="H2131" s="92" t="s">
        <v>2538</v>
      </c>
      <c r="I2131" s="101">
        <v>281.18</v>
      </c>
      <c r="J2131" s="93"/>
      <c r="K2131" s="94">
        <v>42114</v>
      </c>
      <c r="L2131" s="39">
        <v>1352312</v>
      </c>
      <c r="P2131" s="78">
        <v>93949899000255</v>
      </c>
    </row>
    <row r="2132" spans="2:16" ht="13.5" customHeight="1" x14ac:dyDescent="0.2">
      <c r="B2132" s="100" t="s">
        <v>2649</v>
      </c>
      <c r="C2132" s="92" t="s">
        <v>427</v>
      </c>
      <c r="D2132" s="78">
        <v>10346830000129</v>
      </c>
      <c r="E2132" s="92" t="str">
        <f t="shared" si="33"/>
        <v>10.346.830/0001-29</v>
      </c>
      <c r="F2132" s="99" t="str">
        <f>VLOOKUP(P2132,[1]Plan1!$B$2:$L$546,4,0)&amp;", "&amp;VLOOKUP(P2132,[1]Plan1!$B$2:$L$546,5,0)&amp;", "&amp;VLOOKUP(P2132,[1]Plan1!$B$2:$L$546,6,0)&amp;", "&amp;VLOOKUP(P2132,[1]Plan1!$B$2:$L$546,7,0)&amp;", "&amp;VLOOKUP(P2132,[1]Plan1!$B$2:$L$546,8,0)&amp;", "&amp;VLOOKUP(P2132,[1]Plan1!$B$2:$L$546,9,0)&amp;", CEP "&amp;VLOOKUP(P2132,[1]Plan1!$B$2:$L$546,10,0)&amp;", "&amp;VLOOKUP(P2132,[1]Plan1!$B$2:$L$546,11,0)</f>
        <v>R JOAO THIESEN, 559, , ODILA , IBIRUBA, RS, CEP 98.200-000, BR</v>
      </c>
      <c r="G2132" s="92" t="s">
        <v>2654</v>
      </c>
      <c r="H2132" s="92" t="s">
        <v>2539</v>
      </c>
      <c r="I2132" s="101">
        <v>251.5</v>
      </c>
      <c r="J2132" s="93"/>
      <c r="K2132" s="94">
        <v>41284</v>
      </c>
      <c r="L2132" s="39">
        <v>1024807</v>
      </c>
      <c r="P2132" s="78">
        <v>10346830000129</v>
      </c>
    </row>
    <row r="2133" spans="2:16" ht="13.5" customHeight="1" x14ac:dyDescent="0.2">
      <c r="B2133" s="100" t="s">
        <v>2649</v>
      </c>
      <c r="C2133" s="92" t="s">
        <v>427</v>
      </c>
      <c r="D2133" s="78">
        <v>10346830000129</v>
      </c>
      <c r="E2133" s="92" t="str">
        <f t="shared" si="33"/>
        <v>10.346.830/0001-29</v>
      </c>
      <c r="F2133" s="99" t="str">
        <f>VLOOKUP(P2133,[1]Plan1!$B$2:$L$546,4,0)&amp;", "&amp;VLOOKUP(P2133,[1]Plan1!$B$2:$L$546,5,0)&amp;", "&amp;VLOOKUP(P2133,[1]Plan1!$B$2:$L$546,6,0)&amp;", "&amp;VLOOKUP(P2133,[1]Plan1!$B$2:$L$546,7,0)&amp;", "&amp;VLOOKUP(P2133,[1]Plan1!$B$2:$L$546,8,0)&amp;", "&amp;VLOOKUP(P2133,[1]Plan1!$B$2:$L$546,9,0)&amp;", CEP "&amp;VLOOKUP(P2133,[1]Plan1!$B$2:$L$546,10,0)&amp;", "&amp;VLOOKUP(P2133,[1]Plan1!$B$2:$L$546,11,0)</f>
        <v>R JOAO THIESEN, 559, , ODILA , IBIRUBA, RS, CEP 98.200-000, BR</v>
      </c>
      <c r="G2133" s="92" t="s">
        <v>2654</v>
      </c>
      <c r="H2133" s="92" t="s">
        <v>2540</v>
      </c>
      <c r="I2133" s="101">
        <v>376</v>
      </c>
      <c r="J2133" s="93"/>
      <c r="K2133" s="94">
        <v>41310</v>
      </c>
      <c r="L2133" s="39">
        <v>1048896</v>
      </c>
      <c r="P2133" s="78">
        <v>10346830000129</v>
      </c>
    </row>
    <row r="2134" spans="2:16" ht="13.5" customHeight="1" x14ac:dyDescent="0.2">
      <c r="B2134" s="100" t="s">
        <v>2649</v>
      </c>
      <c r="C2134" s="92" t="s">
        <v>428</v>
      </c>
      <c r="D2134" s="78">
        <v>15060708000105</v>
      </c>
      <c r="E2134" s="92" t="str">
        <f t="shared" si="33"/>
        <v>15.060.708/0001-05</v>
      </c>
      <c r="F2134" s="99" t="str">
        <f>VLOOKUP(P2134,[1]Plan1!$B$2:$L$546,4,0)&amp;", "&amp;VLOOKUP(P2134,[1]Plan1!$B$2:$L$546,5,0)&amp;", "&amp;VLOOKUP(P2134,[1]Plan1!$B$2:$L$546,6,0)&amp;", "&amp;VLOOKUP(P2134,[1]Plan1!$B$2:$L$546,7,0)&amp;", "&amp;VLOOKUP(P2134,[1]Plan1!$B$2:$L$546,8,0)&amp;", "&amp;VLOOKUP(P2134,[1]Plan1!$B$2:$L$546,9,0)&amp;", CEP "&amp;VLOOKUP(P2134,[1]Plan1!$B$2:$L$546,10,0)&amp;", "&amp;VLOOKUP(P2134,[1]Plan1!$B$2:$L$546,11,0)</f>
        <v>ROD ENGENHEIRO FABIANO VIVACQUA, S/N , BR 482/ALEGRE; , LOCALIDADE COUTINHO , CACHOEIRO DE ITAPEMIRIM , ES , CEP 29.302-984 , br</v>
      </c>
      <c r="G2134" s="92" t="s">
        <v>2657</v>
      </c>
      <c r="H2134" s="92" t="s">
        <v>2541</v>
      </c>
      <c r="I2134" s="101">
        <v>5866.66</v>
      </c>
      <c r="J2134" s="93"/>
      <c r="K2134" s="94">
        <v>41983</v>
      </c>
      <c r="L2134" s="39">
        <v>1315305</v>
      </c>
      <c r="P2134" s="78">
        <v>15060708000105</v>
      </c>
    </row>
    <row r="2135" spans="2:16" ht="13.5" customHeight="1" x14ac:dyDescent="0.2">
      <c r="B2135" s="100" t="s">
        <v>2649</v>
      </c>
      <c r="C2135" s="92" t="s">
        <v>429</v>
      </c>
      <c r="D2135" s="78">
        <v>3761677000130</v>
      </c>
      <c r="E2135" s="92" t="str">
        <f t="shared" si="33"/>
        <v>03.761.677/0001-30</v>
      </c>
      <c r="F2135" s="99" t="str">
        <f>VLOOKUP(P2135,[1]Plan1!$B$2:$L$546,4,0)&amp;", "&amp;VLOOKUP(P2135,[1]Plan1!$B$2:$L$546,5,0)&amp;", "&amp;VLOOKUP(P2135,[1]Plan1!$B$2:$L$546,6,0)&amp;", "&amp;VLOOKUP(P2135,[1]Plan1!$B$2:$L$546,7,0)&amp;", "&amp;VLOOKUP(P2135,[1]Plan1!$B$2:$L$546,8,0)&amp;", "&amp;VLOOKUP(P2135,[1]Plan1!$B$2:$L$546,9,0)&amp;", CEP "&amp;VLOOKUP(P2135,[1]Plan1!$B$2:$L$546,10,0)&amp;", "&amp;VLOOKUP(P2135,[1]Plan1!$B$2:$L$546,11,0)</f>
        <v>AV BRASIL , 4633, , DISTRITO INDUSTRIAL, RIO CLARO , SP, CEP 13.505-700 , BR</v>
      </c>
      <c r="G2135" s="92" t="s">
        <v>2657</v>
      </c>
      <c r="H2135" s="92" t="s">
        <v>2542</v>
      </c>
      <c r="I2135" s="101">
        <v>5983.2</v>
      </c>
      <c r="J2135" s="93"/>
      <c r="K2135" s="94">
        <v>42107</v>
      </c>
      <c r="L2135" s="39">
        <v>1347484</v>
      </c>
      <c r="P2135" s="78">
        <v>3761677000130</v>
      </c>
    </row>
    <row r="2136" spans="2:16" ht="13.5" customHeight="1" x14ac:dyDescent="0.2">
      <c r="B2136" s="100" t="s">
        <v>2649</v>
      </c>
      <c r="C2136" s="92" t="s">
        <v>430</v>
      </c>
      <c r="D2136" s="78">
        <v>31452113001395</v>
      </c>
      <c r="E2136" s="92" t="str">
        <f t="shared" si="33"/>
        <v>31.452.113/0013-95</v>
      </c>
      <c r="F2136" s="99" t="str">
        <f>VLOOKUP(P2136,[1]Plan1!$B$2:$L$546,4,0)&amp;", "&amp;VLOOKUP(P2136,[1]Plan1!$B$2:$L$546,5,0)&amp;", "&amp;VLOOKUP(P2136,[1]Plan1!$B$2:$L$546,6,0)&amp;", "&amp;VLOOKUP(P2136,[1]Plan1!$B$2:$L$546,7,0)&amp;", "&amp;VLOOKUP(P2136,[1]Plan1!$B$2:$L$546,8,0)&amp;", "&amp;VLOOKUP(P2136,[1]Plan1!$B$2:$L$546,9,0)&amp;", CEP "&amp;VLOOKUP(P2136,[1]Plan1!$B$2:$L$546,10,0)&amp;", "&amp;VLOOKUP(P2136,[1]Plan1!$B$2:$L$546,11,0)</f>
        <v>AV JORGE BEY MALUF , 2163 , , VL THEODORO, SUZANO, SP, CEP 08.675-970 , BR</v>
      </c>
      <c r="G2136" s="92" t="s">
        <v>2657</v>
      </c>
      <c r="H2136" s="92" t="s">
        <v>2543</v>
      </c>
      <c r="I2136" s="101">
        <v>3609.38</v>
      </c>
      <c r="J2136" s="93"/>
      <c r="K2136" s="94">
        <v>42038</v>
      </c>
      <c r="L2136" s="39">
        <v>1333961</v>
      </c>
      <c r="P2136" s="78">
        <v>31452113001395</v>
      </c>
    </row>
    <row r="2137" spans="2:16" ht="13.5" customHeight="1" x14ac:dyDescent="0.2">
      <c r="B2137" s="100" t="s">
        <v>2649</v>
      </c>
      <c r="C2137" s="92" t="s">
        <v>431</v>
      </c>
      <c r="D2137" s="78">
        <v>50251636000265</v>
      </c>
      <c r="E2137" s="92" t="str">
        <f t="shared" si="33"/>
        <v>50.251.636/0002-65</v>
      </c>
      <c r="F2137" s="99" t="str">
        <f>VLOOKUP(P2137,[1]Plan1!$B$2:$L$546,4,0)&amp;", "&amp;VLOOKUP(P2137,[1]Plan1!$B$2:$L$546,5,0)&amp;", "&amp;VLOOKUP(P2137,[1]Plan1!$B$2:$L$546,6,0)&amp;", "&amp;VLOOKUP(P2137,[1]Plan1!$B$2:$L$546,7,0)&amp;", "&amp;VLOOKUP(P2137,[1]Plan1!$B$2:$L$546,8,0)&amp;", "&amp;VLOOKUP(P2137,[1]Plan1!$B$2:$L$546,9,0)&amp;", CEP "&amp;VLOOKUP(P2137,[1]Plan1!$B$2:$L$546,10,0)&amp;", "&amp;VLOOKUP(P2137,[1]Plan1!$B$2:$L$546,11,0)</f>
        <v>AV INDUSTRIAL , s/n, , INDL ELIAS A DANIEL , CAPAO BONITO , sp, CEP 18.304-610, BR</v>
      </c>
      <c r="G2137" s="92" t="s">
        <v>2657</v>
      </c>
      <c r="H2137" s="92" t="s">
        <v>2544</v>
      </c>
      <c r="I2137" s="101">
        <v>2500</v>
      </c>
      <c r="J2137" s="93"/>
      <c r="K2137" s="94">
        <v>42111</v>
      </c>
      <c r="L2137" s="39">
        <v>1348317</v>
      </c>
      <c r="P2137" s="78">
        <v>50251636000265</v>
      </c>
    </row>
    <row r="2138" spans="2:16" ht="13.5" customHeight="1" x14ac:dyDescent="0.2">
      <c r="B2138" s="100" t="s">
        <v>2649</v>
      </c>
      <c r="C2138" s="92" t="s">
        <v>432</v>
      </c>
      <c r="D2138" s="78">
        <v>11420426000110</v>
      </c>
      <c r="E2138" s="92" t="str">
        <f t="shared" si="33"/>
        <v>11.420.426/0001-10</v>
      </c>
      <c r="F2138" s="99" t="str">
        <f>VLOOKUP(P2138,[1]Plan1!$B$2:$L$546,4,0)&amp;", "&amp;VLOOKUP(P2138,[1]Plan1!$B$2:$L$546,5,0)&amp;", "&amp;VLOOKUP(P2138,[1]Plan1!$B$2:$L$546,6,0)&amp;", "&amp;VLOOKUP(P2138,[1]Plan1!$B$2:$L$546,7,0)&amp;", "&amp;VLOOKUP(P2138,[1]Plan1!$B$2:$L$546,8,0)&amp;", "&amp;VLOOKUP(P2138,[1]Plan1!$B$2:$L$546,9,0)&amp;", CEP "&amp;VLOOKUP(P2138,[1]Plan1!$B$2:$L$546,10,0)&amp;", "&amp;VLOOKUP(P2138,[1]Plan1!$B$2:$L$546,11,0)</f>
        <v>ROD RS 122 KM 61,5 , 3.565 , FUNDOS , INDUSTRIAL , FARROUPILHA , RS , CEP 95.180-000 , BR</v>
      </c>
      <c r="G2138" s="92" t="s">
        <v>2654</v>
      </c>
      <c r="H2138" s="92" t="s">
        <v>1425</v>
      </c>
      <c r="I2138" s="101">
        <v>3004.83</v>
      </c>
      <c r="J2138" s="93"/>
      <c r="K2138" s="94">
        <v>42074</v>
      </c>
      <c r="L2138" s="39">
        <v>1347349</v>
      </c>
      <c r="P2138" s="78">
        <v>11420426000110</v>
      </c>
    </row>
    <row r="2139" spans="2:16" ht="13.5" customHeight="1" x14ac:dyDescent="0.2">
      <c r="B2139" s="100" t="s">
        <v>2649</v>
      </c>
      <c r="C2139" s="92" t="s">
        <v>433</v>
      </c>
      <c r="D2139" s="78">
        <v>15115504000124</v>
      </c>
      <c r="E2139" s="92" t="str">
        <f t="shared" si="33"/>
        <v>15.115.504/0001-24</v>
      </c>
      <c r="F2139" s="99" t="str">
        <f>VLOOKUP(P2139,[1]Plan1!$B$2:$L$546,4,0)&amp;", "&amp;VLOOKUP(P2139,[1]Plan1!$B$2:$L$546,5,0)&amp;", "&amp;VLOOKUP(P2139,[1]Plan1!$B$2:$L$546,6,0)&amp;", "&amp;VLOOKUP(P2139,[1]Plan1!$B$2:$L$546,7,0)&amp;", "&amp;VLOOKUP(P2139,[1]Plan1!$B$2:$L$546,8,0)&amp;", "&amp;VLOOKUP(P2139,[1]Plan1!$B$2:$L$546,9,0)&amp;", CEP "&amp;VLOOKUP(P2139,[1]Plan1!$B$2:$L$546,10,0)&amp;", "&amp;VLOOKUP(P2139,[1]Plan1!$B$2:$L$546,11,0)</f>
        <v>EST BA 099 KM 20 , S/N, , ABRANTES , CAMACARI , BAHIA, CEP 42.840-000 , BR</v>
      </c>
      <c r="G2139" s="92" t="s">
        <v>2657</v>
      </c>
      <c r="H2139" s="92" t="s">
        <v>2545</v>
      </c>
      <c r="I2139" s="101">
        <v>34248.31</v>
      </c>
      <c r="J2139" s="93"/>
      <c r="K2139" s="94">
        <v>41928</v>
      </c>
      <c r="L2139" s="39">
        <v>1282467</v>
      </c>
      <c r="P2139" s="78">
        <v>15115504000124</v>
      </c>
    </row>
    <row r="2140" spans="2:16" ht="13.5" customHeight="1" x14ac:dyDescent="0.2">
      <c r="B2140" s="100" t="s">
        <v>2649</v>
      </c>
      <c r="C2140" s="92" t="s">
        <v>433</v>
      </c>
      <c r="D2140" s="78">
        <v>15115504000124</v>
      </c>
      <c r="E2140" s="92" t="str">
        <f t="shared" si="33"/>
        <v>15.115.504/0001-24</v>
      </c>
      <c r="F2140" s="99" t="str">
        <f>VLOOKUP(P2140,[1]Plan1!$B$2:$L$546,4,0)&amp;", "&amp;VLOOKUP(P2140,[1]Plan1!$B$2:$L$546,5,0)&amp;", "&amp;VLOOKUP(P2140,[1]Plan1!$B$2:$L$546,6,0)&amp;", "&amp;VLOOKUP(P2140,[1]Plan1!$B$2:$L$546,7,0)&amp;", "&amp;VLOOKUP(P2140,[1]Plan1!$B$2:$L$546,8,0)&amp;", "&amp;VLOOKUP(P2140,[1]Plan1!$B$2:$L$546,9,0)&amp;", CEP "&amp;VLOOKUP(P2140,[1]Plan1!$B$2:$L$546,10,0)&amp;", "&amp;VLOOKUP(P2140,[1]Plan1!$B$2:$L$546,11,0)</f>
        <v>EST BA 099 KM 20 , S/N, , ABRANTES , CAMACARI , BAHIA, CEP 42.840-000 , BR</v>
      </c>
      <c r="G2140" s="92" t="s">
        <v>2657</v>
      </c>
      <c r="H2140" s="92" t="s">
        <v>2546</v>
      </c>
      <c r="I2140" s="101">
        <v>90181.25</v>
      </c>
      <c r="J2140" s="93"/>
      <c r="K2140" s="94">
        <v>41935</v>
      </c>
      <c r="L2140" s="39">
        <v>1282467</v>
      </c>
      <c r="P2140" s="78">
        <v>15115504000124</v>
      </c>
    </row>
    <row r="2141" spans="2:16" ht="13.5" customHeight="1" x14ac:dyDescent="0.2">
      <c r="B2141" s="100" t="s">
        <v>2649</v>
      </c>
      <c r="C2141" s="92" t="s">
        <v>433</v>
      </c>
      <c r="D2141" s="78">
        <v>15115504000124</v>
      </c>
      <c r="E2141" s="92" t="str">
        <f t="shared" si="33"/>
        <v>15.115.504/0001-24</v>
      </c>
      <c r="F2141" s="99" t="str">
        <f>VLOOKUP(P2141,[1]Plan1!$B$2:$L$546,4,0)&amp;", "&amp;VLOOKUP(P2141,[1]Plan1!$B$2:$L$546,5,0)&amp;", "&amp;VLOOKUP(P2141,[1]Plan1!$B$2:$L$546,6,0)&amp;", "&amp;VLOOKUP(P2141,[1]Plan1!$B$2:$L$546,7,0)&amp;", "&amp;VLOOKUP(P2141,[1]Plan1!$B$2:$L$546,8,0)&amp;", "&amp;VLOOKUP(P2141,[1]Plan1!$B$2:$L$546,9,0)&amp;", CEP "&amp;VLOOKUP(P2141,[1]Plan1!$B$2:$L$546,10,0)&amp;", "&amp;VLOOKUP(P2141,[1]Plan1!$B$2:$L$546,11,0)</f>
        <v>EST BA 099 KM 20 , S/N, , ABRANTES , CAMACARI , BAHIA, CEP 42.840-000 , BR</v>
      </c>
      <c r="G2141" s="92" t="s">
        <v>2657</v>
      </c>
      <c r="H2141" s="92" t="s">
        <v>2547</v>
      </c>
      <c r="I2141" s="101">
        <v>97165.5</v>
      </c>
      <c r="J2141" s="93"/>
      <c r="K2141" s="94">
        <v>41976</v>
      </c>
      <c r="L2141" s="39">
        <v>1303296</v>
      </c>
      <c r="P2141" s="78">
        <v>15115504000124</v>
      </c>
    </row>
    <row r="2142" spans="2:16" ht="13.5" customHeight="1" x14ac:dyDescent="0.2">
      <c r="B2142" s="100" t="s">
        <v>2649</v>
      </c>
      <c r="C2142" s="92" t="s">
        <v>433</v>
      </c>
      <c r="D2142" s="78">
        <v>15115504000124</v>
      </c>
      <c r="E2142" s="92" t="str">
        <f t="shared" si="33"/>
        <v>15.115.504/0001-24</v>
      </c>
      <c r="F2142" s="99" t="str">
        <f>VLOOKUP(P2142,[1]Plan1!$B$2:$L$546,4,0)&amp;", "&amp;VLOOKUP(P2142,[1]Plan1!$B$2:$L$546,5,0)&amp;", "&amp;VLOOKUP(P2142,[1]Plan1!$B$2:$L$546,6,0)&amp;", "&amp;VLOOKUP(P2142,[1]Plan1!$B$2:$L$546,7,0)&amp;", "&amp;VLOOKUP(P2142,[1]Plan1!$B$2:$L$546,8,0)&amp;", "&amp;VLOOKUP(P2142,[1]Plan1!$B$2:$L$546,9,0)&amp;", CEP "&amp;VLOOKUP(P2142,[1]Plan1!$B$2:$L$546,10,0)&amp;", "&amp;VLOOKUP(P2142,[1]Plan1!$B$2:$L$546,11,0)</f>
        <v>EST BA 099 KM 20 , S/N, , ABRANTES , CAMACARI , BAHIA, CEP 42.840-000 , BR</v>
      </c>
      <c r="G2142" s="92" t="s">
        <v>2657</v>
      </c>
      <c r="H2142" s="92" t="s">
        <v>2548</v>
      </c>
      <c r="I2142" s="101">
        <v>97165.5</v>
      </c>
      <c r="J2142" s="93"/>
      <c r="K2142" s="94">
        <v>41983</v>
      </c>
      <c r="L2142" s="39">
        <v>1303296</v>
      </c>
      <c r="P2142" s="78">
        <v>15115504000124</v>
      </c>
    </row>
    <row r="2143" spans="2:16" ht="13.5" customHeight="1" x14ac:dyDescent="0.2">
      <c r="B2143" s="100" t="s">
        <v>2649</v>
      </c>
      <c r="C2143" s="92" t="s">
        <v>433</v>
      </c>
      <c r="D2143" s="78">
        <v>15115504000124</v>
      </c>
      <c r="E2143" s="92" t="str">
        <f t="shared" si="33"/>
        <v>15.115.504/0001-24</v>
      </c>
      <c r="F2143" s="99" t="str">
        <f>VLOOKUP(P2143,[1]Plan1!$B$2:$L$546,4,0)&amp;", "&amp;VLOOKUP(P2143,[1]Plan1!$B$2:$L$546,5,0)&amp;", "&amp;VLOOKUP(P2143,[1]Plan1!$B$2:$L$546,6,0)&amp;", "&amp;VLOOKUP(P2143,[1]Plan1!$B$2:$L$546,7,0)&amp;", "&amp;VLOOKUP(P2143,[1]Plan1!$B$2:$L$546,8,0)&amp;", "&amp;VLOOKUP(P2143,[1]Plan1!$B$2:$L$546,9,0)&amp;", CEP "&amp;VLOOKUP(P2143,[1]Plan1!$B$2:$L$546,10,0)&amp;", "&amp;VLOOKUP(P2143,[1]Plan1!$B$2:$L$546,11,0)</f>
        <v>EST BA 099 KM 20 , S/N, , ABRANTES , CAMACARI , BAHIA, CEP 42.840-000 , BR</v>
      </c>
      <c r="G2143" s="92" t="s">
        <v>2657</v>
      </c>
      <c r="H2143" s="92" t="s">
        <v>2549</v>
      </c>
      <c r="I2143" s="101">
        <v>54598.5</v>
      </c>
      <c r="J2143" s="93"/>
      <c r="K2143" s="94">
        <v>42082</v>
      </c>
      <c r="L2143" s="39">
        <v>1337562</v>
      </c>
      <c r="P2143" s="78">
        <v>15115504000124</v>
      </c>
    </row>
    <row r="2144" spans="2:16" ht="13.5" customHeight="1" x14ac:dyDescent="0.2">
      <c r="B2144" s="100" t="s">
        <v>2649</v>
      </c>
      <c r="C2144" s="92" t="s">
        <v>433</v>
      </c>
      <c r="D2144" s="78">
        <v>15115504000124</v>
      </c>
      <c r="E2144" s="92" t="str">
        <f t="shared" si="33"/>
        <v>15.115.504/0001-24</v>
      </c>
      <c r="F2144" s="99" t="str">
        <f>VLOOKUP(P2144,[1]Plan1!$B$2:$L$546,4,0)&amp;", "&amp;VLOOKUP(P2144,[1]Plan1!$B$2:$L$546,5,0)&amp;", "&amp;VLOOKUP(P2144,[1]Plan1!$B$2:$L$546,6,0)&amp;", "&amp;VLOOKUP(P2144,[1]Plan1!$B$2:$L$546,7,0)&amp;", "&amp;VLOOKUP(P2144,[1]Plan1!$B$2:$L$546,8,0)&amp;", "&amp;VLOOKUP(P2144,[1]Plan1!$B$2:$L$546,9,0)&amp;", CEP "&amp;VLOOKUP(P2144,[1]Plan1!$B$2:$L$546,10,0)&amp;", "&amp;VLOOKUP(P2144,[1]Plan1!$B$2:$L$546,11,0)</f>
        <v>EST BA 099 KM 20 , S/N, , ABRANTES , CAMACARI , BAHIA, CEP 42.840-000 , BR</v>
      </c>
      <c r="G2144" s="92" t="s">
        <v>2657</v>
      </c>
      <c r="H2144" s="92" t="s">
        <v>2550</v>
      </c>
      <c r="I2144" s="101">
        <v>54598.5</v>
      </c>
      <c r="J2144" s="93"/>
      <c r="K2144" s="94">
        <v>42089</v>
      </c>
      <c r="L2144" s="39">
        <v>1337562</v>
      </c>
      <c r="P2144" s="78">
        <v>15115504000124</v>
      </c>
    </row>
    <row r="2145" spans="2:16" ht="13.5" customHeight="1" x14ac:dyDescent="0.2">
      <c r="B2145" s="100" t="s">
        <v>2649</v>
      </c>
      <c r="C2145" s="92" t="s">
        <v>433</v>
      </c>
      <c r="D2145" s="78">
        <v>15115504000124</v>
      </c>
      <c r="E2145" s="92" t="str">
        <f t="shared" si="33"/>
        <v>15.115.504/0001-24</v>
      </c>
      <c r="F2145" s="99" t="str">
        <f>VLOOKUP(P2145,[1]Plan1!$B$2:$L$546,4,0)&amp;", "&amp;VLOOKUP(P2145,[1]Plan1!$B$2:$L$546,5,0)&amp;", "&amp;VLOOKUP(P2145,[1]Plan1!$B$2:$L$546,6,0)&amp;", "&amp;VLOOKUP(P2145,[1]Plan1!$B$2:$L$546,7,0)&amp;", "&amp;VLOOKUP(P2145,[1]Plan1!$B$2:$L$546,8,0)&amp;", "&amp;VLOOKUP(P2145,[1]Plan1!$B$2:$L$546,9,0)&amp;", CEP "&amp;VLOOKUP(P2145,[1]Plan1!$B$2:$L$546,10,0)&amp;", "&amp;VLOOKUP(P2145,[1]Plan1!$B$2:$L$546,11,0)</f>
        <v>EST BA 099 KM 20 , S/N, , ABRANTES , CAMACARI , BAHIA, CEP 42.840-000 , BR</v>
      </c>
      <c r="G2145" s="92" t="s">
        <v>2657</v>
      </c>
      <c r="H2145" s="92" t="s">
        <v>2551</v>
      </c>
      <c r="I2145" s="101">
        <v>55030.63</v>
      </c>
      <c r="J2145" s="93"/>
      <c r="K2145" s="94">
        <v>42094</v>
      </c>
      <c r="L2145" s="39">
        <v>1340883</v>
      </c>
      <c r="P2145" s="78">
        <v>15115504000124</v>
      </c>
    </row>
    <row r="2146" spans="2:16" ht="13.5" customHeight="1" x14ac:dyDescent="0.2">
      <c r="B2146" s="100" t="s">
        <v>2649</v>
      </c>
      <c r="C2146" s="92" t="s">
        <v>433</v>
      </c>
      <c r="D2146" s="78">
        <v>15115504000124</v>
      </c>
      <c r="E2146" s="92" t="str">
        <f t="shared" si="33"/>
        <v>15.115.504/0001-24</v>
      </c>
      <c r="F2146" s="99" t="str">
        <f>VLOOKUP(P2146,[1]Plan1!$B$2:$L$546,4,0)&amp;", "&amp;VLOOKUP(P2146,[1]Plan1!$B$2:$L$546,5,0)&amp;", "&amp;VLOOKUP(P2146,[1]Plan1!$B$2:$L$546,6,0)&amp;", "&amp;VLOOKUP(P2146,[1]Plan1!$B$2:$L$546,7,0)&amp;", "&amp;VLOOKUP(P2146,[1]Plan1!$B$2:$L$546,8,0)&amp;", "&amp;VLOOKUP(P2146,[1]Plan1!$B$2:$L$546,9,0)&amp;", CEP "&amp;VLOOKUP(P2146,[1]Plan1!$B$2:$L$546,10,0)&amp;", "&amp;VLOOKUP(P2146,[1]Plan1!$B$2:$L$546,11,0)</f>
        <v>EST BA 099 KM 20 , S/N, , ABRANTES , CAMACARI , BAHIA, CEP 42.840-000 , BR</v>
      </c>
      <c r="G2146" s="92" t="s">
        <v>2657</v>
      </c>
      <c r="H2146" s="92" t="s">
        <v>2552</v>
      </c>
      <c r="I2146" s="101">
        <v>55030.62</v>
      </c>
      <c r="J2146" s="93"/>
      <c r="K2146" s="94">
        <v>42101</v>
      </c>
      <c r="L2146" s="39">
        <v>1340883</v>
      </c>
      <c r="P2146" s="78">
        <v>15115504000124</v>
      </c>
    </row>
    <row r="2147" spans="2:16" ht="13.5" customHeight="1" x14ac:dyDescent="0.2">
      <c r="B2147" s="100" t="s">
        <v>2649</v>
      </c>
      <c r="C2147" s="92" t="s">
        <v>434</v>
      </c>
      <c r="D2147" s="78">
        <v>9471917000220</v>
      </c>
      <c r="E2147" s="92" t="str">
        <f t="shared" si="33"/>
        <v>09.471.917/0002-20</v>
      </c>
      <c r="F2147" s="99" t="str">
        <f>VLOOKUP(P2147,[1]Plan1!$B$2:$L$546,4,0)&amp;", "&amp;VLOOKUP(P2147,[1]Plan1!$B$2:$L$546,5,0)&amp;", "&amp;VLOOKUP(P2147,[1]Plan1!$B$2:$L$546,6,0)&amp;", "&amp;VLOOKUP(P2147,[1]Plan1!$B$2:$L$546,7,0)&amp;", "&amp;VLOOKUP(P2147,[1]Plan1!$B$2:$L$546,8,0)&amp;", "&amp;VLOOKUP(P2147,[1]Plan1!$B$2:$L$546,9,0)&amp;", CEP "&amp;VLOOKUP(P2147,[1]Plan1!$B$2:$L$546,10,0)&amp;", "&amp;VLOOKUP(P2147,[1]Plan1!$B$2:$L$546,11,0)</f>
        <v>R DOUTOR JOSE ALEXANDRE CROSGNAC, 815 , , VILA SANTA FLORA , ITAPEVI , SP, CEP 06.680-035, BR</v>
      </c>
      <c r="G2147" s="92" t="s">
        <v>2657</v>
      </c>
      <c r="H2147" s="92" t="s">
        <v>2553</v>
      </c>
      <c r="I2147" s="101">
        <v>1797.45</v>
      </c>
      <c r="J2147" s="93"/>
      <c r="K2147" s="94">
        <v>41999</v>
      </c>
      <c r="L2147" s="39">
        <v>1310568</v>
      </c>
      <c r="P2147" s="78">
        <v>9471917000220</v>
      </c>
    </row>
    <row r="2148" spans="2:16" ht="13.5" customHeight="1" x14ac:dyDescent="0.2">
      <c r="B2148" s="100" t="s">
        <v>2649</v>
      </c>
      <c r="C2148" s="92" t="s">
        <v>434</v>
      </c>
      <c r="D2148" s="78">
        <v>9471917000220</v>
      </c>
      <c r="E2148" s="92" t="str">
        <f t="shared" si="33"/>
        <v>09.471.917/0002-20</v>
      </c>
      <c r="F2148" s="99" t="str">
        <f>VLOOKUP(P2148,[1]Plan1!$B$2:$L$546,4,0)&amp;", "&amp;VLOOKUP(P2148,[1]Plan1!$B$2:$L$546,5,0)&amp;", "&amp;VLOOKUP(P2148,[1]Plan1!$B$2:$L$546,6,0)&amp;", "&amp;VLOOKUP(P2148,[1]Plan1!$B$2:$L$546,7,0)&amp;", "&amp;VLOOKUP(P2148,[1]Plan1!$B$2:$L$546,8,0)&amp;", "&amp;VLOOKUP(P2148,[1]Plan1!$B$2:$L$546,9,0)&amp;", CEP "&amp;VLOOKUP(P2148,[1]Plan1!$B$2:$L$546,10,0)&amp;", "&amp;VLOOKUP(P2148,[1]Plan1!$B$2:$L$546,11,0)</f>
        <v>R DOUTOR JOSE ALEXANDRE CROSGNAC, 815 , , VILA SANTA FLORA , ITAPEVI , SP, CEP 06.680-035, BR</v>
      </c>
      <c r="G2148" s="92" t="s">
        <v>2657</v>
      </c>
      <c r="H2148" s="92" t="s">
        <v>2554</v>
      </c>
      <c r="I2148" s="101">
        <v>1797.45</v>
      </c>
      <c r="J2148" s="93"/>
      <c r="K2148" s="94">
        <v>42016</v>
      </c>
      <c r="L2148" s="39">
        <v>1310568</v>
      </c>
      <c r="P2148" s="78">
        <v>9471917000220</v>
      </c>
    </row>
    <row r="2149" spans="2:16" ht="13.5" customHeight="1" x14ac:dyDescent="0.2">
      <c r="B2149" s="100" t="s">
        <v>2649</v>
      </c>
      <c r="C2149" s="92" t="s">
        <v>86</v>
      </c>
      <c r="D2149" s="78">
        <v>4534393000174</v>
      </c>
      <c r="E2149" s="92" t="str">
        <f t="shared" si="33"/>
        <v>04.534.393/0001-74</v>
      </c>
      <c r="F2149" s="99" t="str">
        <f>VLOOKUP(P2149,[1]Plan1!$B$2:$L$546,4,0)&amp;", "&amp;VLOOKUP(P2149,[1]Plan1!$B$2:$L$546,5,0)&amp;", "&amp;VLOOKUP(P2149,[1]Plan1!$B$2:$L$546,6,0)&amp;", "&amp;VLOOKUP(P2149,[1]Plan1!$B$2:$L$546,7,0)&amp;", "&amp;VLOOKUP(P2149,[1]Plan1!$B$2:$L$546,8,0)&amp;", "&amp;VLOOKUP(P2149,[1]Plan1!$B$2:$L$546,9,0)&amp;", CEP "&amp;VLOOKUP(P2149,[1]Plan1!$B$2:$L$546,10,0)&amp;", "&amp;VLOOKUP(P2149,[1]Plan1!$B$2:$L$546,11,0)</f>
        <v>EST DA BALSA , 76, , CHACARA MARCO / CRUZ PRETA , BARUERI , SP, CEP 06.419-300 , BR</v>
      </c>
      <c r="G2149" s="92" t="s">
        <v>2657</v>
      </c>
      <c r="H2149" s="92" t="s">
        <v>2555</v>
      </c>
      <c r="I2149" s="101">
        <v>13685.78</v>
      </c>
      <c r="J2149" s="93"/>
      <c r="K2149" s="94">
        <v>42081</v>
      </c>
      <c r="L2149" s="39">
        <v>1334778</v>
      </c>
      <c r="P2149" s="78">
        <v>4534393000174</v>
      </c>
    </row>
    <row r="2150" spans="2:16" ht="13.5" customHeight="1" x14ac:dyDescent="0.2">
      <c r="B2150" s="100" t="s">
        <v>2649</v>
      </c>
      <c r="C2150" s="92" t="s">
        <v>86</v>
      </c>
      <c r="D2150" s="78">
        <v>4534393000174</v>
      </c>
      <c r="E2150" s="92" t="str">
        <f t="shared" si="33"/>
        <v>04.534.393/0001-74</v>
      </c>
      <c r="F2150" s="99" t="str">
        <f>VLOOKUP(P2150,[1]Plan1!$B$2:$L$546,4,0)&amp;", "&amp;VLOOKUP(P2150,[1]Plan1!$B$2:$L$546,5,0)&amp;", "&amp;VLOOKUP(P2150,[1]Plan1!$B$2:$L$546,6,0)&amp;", "&amp;VLOOKUP(P2150,[1]Plan1!$B$2:$L$546,7,0)&amp;", "&amp;VLOOKUP(P2150,[1]Plan1!$B$2:$L$546,8,0)&amp;", "&amp;VLOOKUP(P2150,[1]Plan1!$B$2:$L$546,9,0)&amp;", CEP "&amp;VLOOKUP(P2150,[1]Plan1!$B$2:$L$546,10,0)&amp;", "&amp;VLOOKUP(P2150,[1]Plan1!$B$2:$L$546,11,0)</f>
        <v>EST DA BALSA , 76, , CHACARA MARCO / CRUZ PRETA , BARUERI , SP, CEP 06.419-300 , BR</v>
      </c>
      <c r="G2150" s="92" t="s">
        <v>2657</v>
      </c>
      <c r="H2150" s="92" t="s">
        <v>2556</v>
      </c>
      <c r="I2150" s="101">
        <v>13685.78</v>
      </c>
      <c r="J2150" s="93"/>
      <c r="K2150" s="94">
        <v>42084</v>
      </c>
      <c r="L2150" s="39">
        <v>1334778</v>
      </c>
      <c r="P2150" s="78">
        <v>4534393000174</v>
      </c>
    </row>
    <row r="2151" spans="2:16" ht="13.5" customHeight="1" x14ac:dyDescent="0.2">
      <c r="B2151" s="100" t="s">
        <v>2649</v>
      </c>
      <c r="C2151" s="92" t="s">
        <v>86</v>
      </c>
      <c r="D2151" s="78">
        <v>4534393000174</v>
      </c>
      <c r="E2151" s="92" t="str">
        <f t="shared" si="33"/>
        <v>04.534.393/0001-74</v>
      </c>
      <c r="F2151" s="99" t="str">
        <f>VLOOKUP(P2151,[1]Plan1!$B$2:$L$546,4,0)&amp;", "&amp;VLOOKUP(P2151,[1]Plan1!$B$2:$L$546,5,0)&amp;", "&amp;VLOOKUP(P2151,[1]Plan1!$B$2:$L$546,6,0)&amp;", "&amp;VLOOKUP(P2151,[1]Plan1!$B$2:$L$546,7,0)&amp;", "&amp;VLOOKUP(P2151,[1]Plan1!$B$2:$L$546,8,0)&amp;", "&amp;VLOOKUP(P2151,[1]Plan1!$B$2:$L$546,9,0)&amp;", CEP "&amp;VLOOKUP(P2151,[1]Plan1!$B$2:$L$546,10,0)&amp;", "&amp;VLOOKUP(P2151,[1]Plan1!$B$2:$L$546,11,0)</f>
        <v>EST DA BALSA , 76, , CHACARA MARCO / CRUZ PRETA , BARUERI , SP, CEP 06.419-300 , BR</v>
      </c>
      <c r="G2151" s="92" t="s">
        <v>2657</v>
      </c>
      <c r="H2151" s="92" t="s">
        <v>2557</v>
      </c>
      <c r="I2151" s="101">
        <v>13685.78</v>
      </c>
      <c r="J2151" s="93"/>
      <c r="K2151" s="94">
        <v>42086</v>
      </c>
      <c r="L2151" s="39">
        <v>1334778</v>
      </c>
      <c r="P2151" s="78">
        <v>4534393000174</v>
      </c>
    </row>
    <row r="2152" spans="2:16" ht="13.5" customHeight="1" x14ac:dyDescent="0.2">
      <c r="B2152" s="100" t="s">
        <v>2649</v>
      </c>
      <c r="C2152" s="92" t="s">
        <v>86</v>
      </c>
      <c r="D2152" s="78">
        <v>4534393000174</v>
      </c>
      <c r="E2152" s="92" t="str">
        <f t="shared" si="33"/>
        <v>04.534.393/0001-74</v>
      </c>
      <c r="F2152" s="99" t="str">
        <f>VLOOKUP(P2152,[1]Plan1!$B$2:$L$546,4,0)&amp;", "&amp;VLOOKUP(P2152,[1]Plan1!$B$2:$L$546,5,0)&amp;", "&amp;VLOOKUP(P2152,[1]Plan1!$B$2:$L$546,6,0)&amp;", "&amp;VLOOKUP(P2152,[1]Plan1!$B$2:$L$546,7,0)&amp;", "&amp;VLOOKUP(P2152,[1]Plan1!$B$2:$L$546,8,0)&amp;", "&amp;VLOOKUP(P2152,[1]Plan1!$B$2:$L$546,9,0)&amp;", CEP "&amp;VLOOKUP(P2152,[1]Plan1!$B$2:$L$546,10,0)&amp;", "&amp;VLOOKUP(P2152,[1]Plan1!$B$2:$L$546,11,0)</f>
        <v>EST DA BALSA , 76, , CHACARA MARCO / CRUZ PRETA , BARUERI , SP, CEP 06.419-300 , BR</v>
      </c>
      <c r="G2152" s="92" t="s">
        <v>2657</v>
      </c>
      <c r="H2152" s="92" t="s">
        <v>2558</v>
      </c>
      <c r="I2152" s="101">
        <v>13685.78</v>
      </c>
      <c r="J2152" s="93"/>
      <c r="K2152" s="94">
        <v>42088</v>
      </c>
      <c r="L2152" s="39">
        <v>1334778</v>
      </c>
      <c r="P2152" s="78">
        <v>4534393000174</v>
      </c>
    </row>
    <row r="2153" spans="2:16" ht="13.5" customHeight="1" x14ac:dyDescent="0.2">
      <c r="B2153" s="100" t="s">
        <v>2649</v>
      </c>
      <c r="C2153" s="92" t="s">
        <v>86</v>
      </c>
      <c r="D2153" s="78">
        <v>4534393000174</v>
      </c>
      <c r="E2153" s="92" t="str">
        <f t="shared" si="33"/>
        <v>04.534.393/0001-74</v>
      </c>
      <c r="F2153" s="99" t="str">
        <f>VLOOKUP(P2153,[1]Plan1!$B$2:$L$546,4,0)&amp;", "&amp;VLOOKUP(P2153,[1]Plan1!$B$2:$L$546,5,0)&amp;", "&amp;VLOOKUP(P2153,[1]Plan1!$B$2:$L$546,6,0)&amp;", "&amp;VLOOKUP(P2153,[1]Plan1!$B$2:$L$546,7,0)&amp;", "&amp;VLOOKUP(P2153,[1]Plan1!$B$2:$L$546,8,0)&amp;", "&amp;VLOOKUP(P2153,[1]Plan1!$B$2:$L$546,9,0)&amp;", CEP "&amp;VLOOKUP(P2153,[1]Plan1!$B$2:$L$546,10,0)&amp;", "&amp;VLOOKUP(P2153,[1]Plan1!$B$2:$L$546,11,0)</f>
        <v>EST DA BALSA , 76, , CHACARA MARCO / CRUZ PRETA , BARUERI , SP, CEP 06.419-300 , BR</v>
      </c>
      <c r="G2153" s="92" t="s">
        <v>2657</v>
      </c>
      <c r="H2153" s="92" t="s">
        <v>2559</v>
      </c>
      <c r="I2153" s="101">
        <v>13685.78</v>
      </c>
      <c r="J2153" s="93"/>
      <c r="K2153" s="94">
        <v>42090</v>
      </c>
      <c r="L2153" s="39">
        <v>1334778</v>
      </c>
      <c r="P2153" s="78">
        <v>4534393000174</v>
      </c>
    </row>
    <row r="2154" spans="2:16" ht="13.5" customHeight="1" x14ac:dyDescent="0.2">
      <c r="B2154" s="100" t="s">
        <v>2649</v>
      </c>
      <c r="C2154" s="92" t="s">
        <v>86</v>
      </c>
      <c r="D2154" s="78">
        <v>4534393000174</v>
      </c>
      <c r="E2154" s="92" t="str">
        <f t="shared" si="33"/>
        <v>04.534.393/0001-74</v>
      </c>
      <c r="F2154" s="99" t="str">
        <f>VLOOKUP(P2154,[1]Plan1!$B$2:$L$546,4,0)&amp;", "&amp;VLOOKUP(P2154,[1]Plan1!$B$2:$L$546,5,0)&amp;", "&amp;VLOOKUP(P2154,[1]Plan1!$B$2:$L$546,6,0)&amp;", "&amp;VLOOKUP(P2154,[1]Plan1!$B$2:$L$546,7,0)&amp;", "&amp;VLOOKUP(P2154,[1]Plan1!$B$2:$L$546,8,0)&amp;", "&amp;VLOOKUP(P2154,[1]Plan1!$B$2:$L$546,9,0)&amp;", CEP "&amp;VLOOKUP(P2154,[1]Plan1!$B$2:$L$546,10,0)&amp;", "&amp;VLOOKUP(P2154,[1]Plan1!$B$2:$L$546,11,0)</f>
        <v>EST DA BALSA , 76, , CHACARA MARCO / CRUZ PRETA , BARUERI , SP, CEP 06.419-300 , BR</v>
      </c>
      <c r="G2154" s="92" t="s">
        <v>2657</v>
      </c>
      <c r="H2154" s="92" t="s">
        <v>2560</v>
      </c>
      <c r="I2154" s="101">
        <v>13685.79</v>
      </c>
      <c r="J2154" s="93"/>
      <c r="K2154" s="94">
        <v>42094</v>
      </c>
      <c r="L2154" s="39">
        <v>1334778</v>
      </c>
      <c r="P2154" s="78">
        <v>4534393000174</v>
      </c>
    </row>
    <row r="2155" spans="2:16" ht="13.5" customHeight="1" x14ac:dyDescent="0.2">
      <c r="B2155" s="100" t="s">
        <v>2649</v>
      </c>
      <c r="C2155" s="92" t="s">
        <v>86</v>
      </c>
      <c r="D2155" s="78">
        <v>4534393000174</v>
      </c>
      <c r="E2155" s="92" t="str">
        <f t="shared" si="33"/>
        <v>04.534.393/0001-74</v>
      </c>
      <c r="F2155" s="99" t="str">
        <f>VLOOKUP(P2155,[1]Plan1!$B$2:$L$546,4,0)&amp;", "&amp;VLOOKUP(P2155,[1]Plan1!$B$2:$L$546,5,0)&amp;", "&amp;VLOOKUP(P2155,[1]Plan1!$B$2:$L$546,6,0)&amp;", "&amp;VLOOKUP(P2155,[1]Plan1!$B$2:$L$546,7,0)&amp;", "&amp;VLOOKUP(P2155,[1]Plan1!$B$2:$L$546,8,0)&amp;", "&amp;VLOOKUP(P2155,[1]Plan1!$B$2:$L$546,9,0)&amp;", CEP "&amp;VLOOKUP(P2155,[1]Plan1!$B$2:$L$546,10,0)&amp;", "&amp;VLOOKUP(P2155,[1]Plan1!$B$2:$L$546,11,0)</f>
        <v>EST DA BALSA , 76, , CHACARA MARCO / CRUZ PRETA , BARUERI , SP, CEP 06.419-300 , BR</v>
      </c>
      <c r="G2155" s="92" t="s">
        <v>2657</v>
      </c>
      <c r="H2155" s="92" t="s">
        <v>2561</v>
      </c>
      <c r="I2155" s="101">
        <v>13685.78</v>
      </c>
      <c r="J2155" s="93"/>
      <c r="K2155" s="94">
        <v>42068</v>
      </c>
      <c r="L2155" s="39">
        <v>1334779</v>
      </c>
      <c r="P2155" s="78">
        <v>4534393000174</v>
      </c>
    </row>
    <row r="2156" spans="2:16" ht="13.5" customHeight="1" x14ac:dyDescent="0.2">
      <c r="B2156" s="100" t="s">
        <v>2649</v>
      </c>
      <c r="C2156" s="92" t="s">
        <v>86</v>
      </c>
      <c r="D2156" s="78">
        <v>4534393000174</v>
      </c>
      <c r="E2156" s="92" t="str">
        <f t="shared" si="33"/>
        <v>04.534.393/0001-74</v>
      </c>
      <c r="F2156" s="99" t="str">
        <f>VLOOKUP(P2156,[1]Plan1!$B$2:$L$546,4,0)&amp;", "&amp;VLOOKUP(P2156,[1]Plan1!$B$2:$L$546,5,0)&amp;", "&amp;VLOOKUP(P2156,[1]Plan1!$B$2:$L$546,6,0)&amp;", "&amp;VLOOKUP(P2156,[1]Plan1!$B$2:$L$546,7,0)&amp;", "&amp;VLOOKUP(P2156,[1]Plan1!$B$2:$L$546,8,0)&amp;", "&amp;VLOOKUP(P2156,[1]Plan1!$B$2:$L$546,9,0)&amp;", CEP "&amp;VLOOKUP(P2156,[1]Plan1!$B$2:$L$546,10,0)&amp;", "&amp;VLOOKUP(P2156,[1]Plan1!$B$2:$L$546,11,0)</f>
        <v>EST DA BALSA , 76, , CHACARA MARCO / CRUZ PRETA , BARUERI , SP, CEP 06.419-300 , BR</v>
      </c>
      <c r="G2156" s="92" t="s">
        <v>2657</v>
      </c>
      <c r="H2156" s="92" t="s">
        <v>2562</v>
      </c>
      <c r="I2156" s="101">
        <v>13685.78</v>
      </c>
      <c r="J2156" s="93"/>
      <c r="K2156" s="94">
        <v>42070</v>
      </c>
      <c r="L2156" s="39">
        <v>1334779</v>
      </c>
      <c r="P2156" s="78">
        <v>4534393000174</v>
      </c>
    </row>
    <row r="2157" spans="2:16" ht="13.5" customHeight="1" x14ac:dyDescent="0.2">
      <c r="B2157" s="100" t="s">
        <v>2649</v>
      </c>
      <c r="C2157" s="92" t="s">
        <v>86</v>
      </c>
      <c r="D2157" s="78">
        <v>4534393000174</v>
      </c>
      <c r="E2157" s="92" t="str">
        <f t="shared" si="33"/>
        <v>04.534.393/0001-74</v>
      </c>
      <c r="F2157" s="99" t="str">
        <f>VLOOKUP(P2157,[1]Plan1!$B$2:$L$546,4,0)&amp;", "&amp;VLOOKUP(P2157,[1]Plan1!$B$2:$L$546,5,0)&amp;", "&amp;VLOOKUP(P2157,[1]Plan1!$B$2:$L$546,6,0)&amp;", "&amp;VLOOKUP(P2157,[1]Plan1!$B$2:$L$546,7,0)&amp;", "&amp;VLOOKUP(P2157,[1]Plan1!$B$2:$L$546,8,0)&amp;", "&amp;VLOOKUP(P2157,[1]Plan1!$B$2:$L$546,9,0)&amp;", CEP "&amp;VLOOKUP(P2157,[1]Plan1!$B$2:$L$546,10,0)&amp;", "&amp;VLOOKUP(P2157,[1]Plan1!$B$2:$L$546,11,0)</f>
        <v>EST DA BALSA , 76, , CHACARA MARCO / CRUZ PRETA , BARUERI , SP, CEP 06.419-300 , BR</v>
      </c>
      <c r="G2157" s="92" t="s">
        <v>2657</v>
      </c>
      <c r="H2157" s="92" t="s">
        <v>2563</v>
      </c>
      <c r="I2157" s="101">
        <v>13685.78</v>
      </c>
      <c r="J2157" s="93"/>
      <c r="K2157" s="94">
        <v>42072</v>
      </c>
      <c r="L2157" s="39">
        <v>1334779</v>
      </c>
      <c r="P2157" s="78">
        <v>4534393000174</v>
      </c>
    </row>
    <row r="2158" spans="2:16" ht="13.5" customHeight="1" x14ac:dyDescent="0.2">
      <c r="B2158" s="100" t="s">
        <v>2649</v>
      </c>
      <c r="C2158" s="92" t="s">
        <v>86</v>
      </c>
      <c r="D2158" s="78">
        <v>4534393000174</v>
      </c>
      <c r="E2158" s="92" t="str">
        <f t="shared" si="33"/>
        <v>04.534.393/0001-74</v>
      </c>
      <c r="F2158" s="99" t="str">
        <f>VLOOKUP(P2158,[1]Plan1!$B$2:$L$546,4,0)&amp;", "&amp;VLOOKUP(P2158,[1]Plan1!$B$2:$L$546,5,0)&amp;", "&amp;VLOOKUP(P2158,[1]Plan1!$B$2:$L$546,6,0)&amp;", "&amp;VLOOKUP(P2158,[1]Plan1!$B$2:$L$546,7,0)&amp;", "&amp;VLOOKUP(P2158,[1]Plan1!$B$2:$L$546,8,0)&amp;", "&amp;VLOOKUP(P2158,[1]Plan1!$B$2:$L$546,9,0)&amp;", CEP "&amp;VLOOKUP(P2158,[1]Plan1!$B$2:$L$546,10,0)&amp;", "&amp;VLOOKUP(P2158,[1]Plan1!$B$2:$L$546,11,0)</f>
        <v>EST DA BALSA , 76, , CHACARA MARCO / CRUZ PRETA , BARUERI , SP, CEP 06.419-300 , BR</v>
      </c>
      <c r="G2158" s="92" t="s">
        <v>2657</v>
      </c>
      <c r="H2158" s="92" t="s">
        <v>2564</v>
      </c>
      <c r="I2158" s="101">
        <v>13685.78</v>
      </c>
      <c r="J2158" s="93"/>
      <c r="K2158" s="94">
        <v>42076</v>
      </c>
      <c r="L2158" s="39">
        <v>1334779</v>
      </c>
      <c r="P2158" s="78">
        <v>4534393000174</v>
      </c>
    </row>
    <row r="2159" spans="2:16" ht="13.5" customHeight="1" x14ac:dyDescent="0.2">
      <c r="B2159" s="100" t="s">
        <v>2649</v>
      </c>
      <c r="C2159" s="92" t="s">
        <v>86</v>
      </c>
      <c r="D2159" s="78">
        <v>4534393000174</v>
      </c>
      <c r="E2159" s="92" t="str">
        <f t="shared" si="33"/>
        <v>04.534.393/0001-74</v>
      </c>
      <c r="F2159" s="99" t="str">
        <f>VLOOKUP(P2159,[1]Plan1!$B$2:$L$546,4,0)&amp;", "&amp;VLOOKUP(P2159,[1]Plan1!$B$2:$L$546,5,0)&amp;", "&amp;VLOOKUP(P2159,[1]Plan1!$B$2:$L$546,6,0)&amp;", "&amp;VLOOKUP(P2159,[1]Plan1!$B$2:$L$546,7,0)&amp;", "&amp;VLOOKUP(P2159,[1]Plan1!$B$2:$L$546,8,0)&amp;", "&amp;VLOOKUP(P2159,[1]Plan1!$B$2:$L$546,9,0)&amp;", CEP "&amp;VLOOKUP(P2159,[1]Plan1!$B$2:$L$546,10,0)&amp;", "&amp;VLOOKUP(P2159,[1]Plan1!$B$2:$L$546,11,0)</f>
        <v>EST DA BALSA , 76, , CHACARA MARCO / CRUZ PRETA , BARUERI , SP, CEP 06.419-300 , BR</v>
      </c>
      <c r="G2159" s="92" t="s">
        <v>2657</v>
      </c>
      <c r="H2159" s="92" t="s">
        <v>2565</v>
      </c>
      <c r="I2159" s="101">
        <v>13685.78</v>
      </c>
      <c r="J2159" s="93"/>
      <c r="K2159" s="94">
        <v>42078</v>
      </c>
      <c r="L2159" s="39">
        <v>1334779</v>
      </c>
      <c r="P2159" s="78">
        <v>4534393000174</v>
      </c>
    </row>
    <row r="2160" spans="2:16" ht="13.5" customHeight="1" x14ac:dyDescent="0.2">
      <c r="B2160" s="100" t="s">
        <v>2649</v>
      </c>
      <c r="C2160" s="92" t="s">
        <v>86</v>
      </c>
      <c r="D2160" s="78">
        <v>4534393000174</v>
      </c>
      <c r="E2160" s="92" t="str">
        <f t="shared" si="33"/>
        <v>04.534.393/0001-74</v>
      </c>
      <c r="F2160" s="99" t="str">
        <f>VLOOKUP(P2160,[1]Plan1!$B$2:$L$546,4,0)&amp;", "&amp;VLOOKUP(P2160,[1]Plan1!$B$2:$L$546,5,0)&amp;", "&amp;VLOOKUP(P2160,[1]Plan1!$B$2:$L$546,6,0)&amp;", "&amp;VLOOKUP(P2160,[1]Plan1!$B$2:$L$546,7,0)&amp;", "&amp;VLOOKUP(P2160,[1]Plan1!$B$2:$L$546,8,0)&amp;", "&amp;VLOOKUP(P2160,[1]Plan1!$B$2:$L$546,9,0)&amp;", CEP "&amp;VLOOKUP(P2160,[1]Plan1!$B$2:$L$546,10,0)&amp;", "&amp;VLOOKUP(P2160,[1]Plan1!$B$2:$L$546,11,0)</f>
        <v>EST DA BALSA , 76, , CHACARA MARCO / CRUZ PRETA , BARUERI , SP, CEP 06.419-300 , BR</v>
      </c>
      <c r="G2160" s="92" t="s">
        <v>2657</v>
      </c>
      <c r="H2160" s="92" t="s">
        <v>2566</v>
      </c>
      <c r="I2160" s="101">
        <v>13685.79</v>
      </c>
      <c r="J2160" s="93"/>
      <c r="K2160" s="94">
        <v>42080</v>
      </c>
      <c r="L2160" s="39">
        <v>1334779</v>
      </c>
      <c r="P2160" s="78">
        <v>4534393000174</v>
      </c>
    </row>
    <row r="2161" spans="2:16" ht="13.5" customHeight="1" x14ac:dyDescent="0.2">
      <c r="B2161" s="100" t="s">
        <v>2649</v>
      </c>
      <c r="C2161" s="92" t="s">
        <v>86</v>
      </c>
      <c r="D2161" s="78">
        <v>4534393000174</v>
      </c>
      <c r="E2161" s="92" t="str">
        <f t="shared" si="33"/>
        <v>04.534.393/0001-74</v>
      </c>
      <c r="F2161" s="99" t="str">
        <f>VLOOKUP(P2161,[1]Plan1!$B$2:$L$546,4,0)&amp;", "&amp;VLOOKUP(P2161,[1]Plan1!$B$2:$L$546,5,0)&amp;", "&amp;VLOOKUP(P2161,[1]Plan1!$B$2:$L$546,6,0)&amp;", "&amp;VLOOKUP(P2161,[1]Plan1!$B$2:$L$546,7,0)&amp;", "&amp;VLOOKUP(P2161,[1]Plan1!$B$2:$L$546,8,0)&amp;", "&amp;VLOOKUP(P2161,[1]Plan1!$B$2:$L$546,9,0)&amp;", CEP "&amp;VLOOKUP(P2161,[1]Plan1!$B$2:$L$546,10,0)&amp;", "&amp;VLOOKUP(P2161,[1]Plan1!$B$2:$L$546,11,0)</f>
        <v>EST DA BALSA , 76, , CHACARA MARCO / CRUZ PRETA , BARUERI , SP, CEP 06.419-300 , BR</v>
      </c>
      <c r="G2161" s="92" t="s">
        <v>2657</v>
      </c>
      <c r="H2161" s="92" t="s">
        <v>2567</v>
      </c>
      <c r="I2161" s="101">
        <v>13685.78</v>
      </c>
      <c r="J2161" s="93"/>
      <c r="K2161" s="94">
        <v>42065</v>
      </c>
      <c r="L2161" s="39">
        <v>1334780</v>
      </c>
      <c r="P2161" s="78">
        <v>4534393000174</v>
      </c>
    </row>
    <row r="2162" spans="2:16" ht="13.5" customHeight="1" x14ac:dyDescent="0.2">
      <c r="B2162" s="100" t="s">
        <v>2649</v>
      </c>
      <c r="C2162" s="92" t="s">
        <v>86</v>
      </c>
      <c r="D2162" s="78">
        <v>4534393000174</v>
      </c>
      <c r="E2162" s="92" t="str">
        <f t="shared" si="33"/>
        <v>04.534.393/0001-74</v>
      </c>
      <c r="F2162" s="99" t="str">
        <f>VLOOKUP(P2162,[1]Plan1!$B$2:$L$546,4,0)&amp;", "&amp;VLOOKUP(P2162,[1]Plan1!$B$2:$L$546,5,0)&amp;", "&amp;VLOOKUP(P2162,[1]Plan1!$B$2:$L$546,6,0)&amp;", "&amp;VLOOKUP(P2162,[1]Plan1!$B$2:$L$546,7,0)&amp;", "&amp;VLOOKUP(P2162,[1]Plan1!$B$2:$L$546,8,0)&amp;", "&amp;VLOOKUP(P2162,[1]Plan1!$B$2:$L$546,9,0)&amp;", CEP "&amp;VLOOKUP(P2162,[1]Plan1!$B$2:$L$546,10,0)&amp;", "&amp;VLOOKUP(P2162,[1]Plan1!$B$2:$L$546,11,0)</f>
        <v>EST DA BALSA , 76, , CHACARA MARCO / CRUZ PRETA , BARUERI , SP, CEP 06.419-300 , BR</v>
      </c>
      <c r="G2162" s="92" t="s">
        <v>2657</v>
      </c>
      <c r="H2162" s="92" t="s">
        <v>2568</v>
      </c>
      <c r="I2162" s="101">
        <v>13685.78</v>
      </c>
      <c r="J2162" s="93"/>
      <c r="K2162" s="94">
        <v>42059</v>
      </c>
      <c r="L2162" s="39">
        <v>1334780</v>
      </c>
      <c r="P2162" s="78">
        <v>4534393000174</v>
      </c>
    </row>
    <row r="2163" spans="2:16" ht="13.5" customHeight="1" x14ac:dyDescent="0.2">
      <c r="B2163" s="100" t="s">
        <v>2649</v>
      </c>
      <c r="C2163" s="92" t="s">
        <v>86</v>
      </c>
      <c r="D2163" s="78">
        <v>4534393000174</v>
      </c>
      <c r="E2163" s="92" t="str">
        <f t="shared" si="33"/>
        <v>04.534.393/0001-74</v>
      </c>
      <c r="F2163" s="99" t="str">
        <f>VLOOKUP(P2163,[1]Plan1!$B$2:$L$546,4,0)&amp;", "&amp;VLOOKUP(P2163,[1]Plan1!$B$2:$L$546,5,0)&amp;", "&amp;VLOOKUP(P2163,[1]Plan1!$B$2:$L$546,6,0)&amp;", "&amp;VLOOKUP(P2163,[1]Plan1!$B$2:$L$546,7,0)&amp;", "&amp;VLOOKUP(P2163,[1]Plan1!$B$2:$L$546,8,0)&amp;", "&amp;VLOOKUP(P2163,[1]Plan1!$B$2:$L$546,9,0)&amp;", CEP "&amp;VLOOKUP(P2163,[1]Plan1!$B$2:$L$546,10,0)&amp;", "&amp;VLOOKUP(P2163,[1]Plan1!$B$2:$L$546,11,0)</f>
        <v>EST DA BALSA , 76, , CHACARA MARCO / CRUZ PRETA , BARUERI , SP, CEP 06.419-300 , BR</v>
      </c>
      <c r="G2163" s="92" t="s">
        <v>2657</v>
      </c>
      <c r="H2163" s="92" t="s">
        <v>2569</v>
      </c>
      <c r="I2163" s="101">
        <v>13685.78</v>
      </c>
      <c r="J2163" s="93"/>
      <c r="K2163" s="94">
        <v>42061</v>
      </c>
      <c r="L2163" s="39">
        <v>1334780</v>
      </c>
      <c r="P2163" s="78">
        <v>4534393000174</v>
      </c>
    </row>
    <row r="2164" spans="2:16" ht="13.5" customHeight="1" x14ac:dyDescent="0.2">
      <c r="B2164" s="100" t="s">
        <v>2649</v>
      </c>
      <c r="C2164" s="92" t="s">
        <v>86</v>
      </c>
      <c r="D2164" s="78">
        <v>4534393000174</v>
      </c>
      <c r="E2164" s="92" t="str">
        <f t="shared" si="33"/>
        <v>04.534.393/0001-74</v>
      </c>
      <c r="F2164" s="99" t="str">
        <f>VLOOKUP(P2164,[1]Plan1!$B$2:$L$546,4,0)&amp;", "&amp;VLOOKUP(P2164,[1]Plan1!$B$2:$L$546,5,0)&amp;", "&amp;VLOOKUP(P2164,[1]Plan1!$B$2:$L$546,6,0)&amp;", "&amp;VLOOKUP(P2164,[1]Plan1!$B$2:$L$546,7,0)&amp;", "&amp;VLOOKUP(P2164,[1]Plan1!$B$2:$L$546,8,0)&amp;", "&amp;VLOOKUP(P2164,[1]Plan1!$B$2:$L$546,9,0)&amp;", CEP "&amp;VLOOKUP(P2164,[1]Plan1!$B$2:$L$546,10,0)&amp;", "&amp;VLOOKUP(P2164,[1]Plan1!$B$2:$L$546,11,0)</f>
        <v>EST DA BALSA , 76, , CHACARA MARCO / CRUZ PRETA , BARUERI , SP, CEP 06.419-300 , BR</v>
      </c>
      <c r="G2164" s="92" t="s">
        <v>2657</v>
      </c>
      <c r="H2164" s="92" t="s">
        <v>2570</v>
      </c>
      <c r="I2164" s="101">
        <v>13685.78</v>
      </c>
      <c r="J2164" s="93"/>
      <c r="K2164" s="94">
        <v>42063</v>
      </c>
      <c r="L2164" s="39">
        <v>1334780</v>
      </c>
      <c r="P2164" s="78">
        <v>4534393000174</v>
      </c>
    </row>
    <row r="2165" spans="2:16" ht="13.5" customHeight="1" x14ac:dyDescent="0.2">
      <c r="B2165" s="100" t="s">
        <v>2649</v>
      </c>
      <c r="C2165" s="92" t="s">
        <v>86</v>
      </c>
      <c r="D2165" s="78">
        <v>4534393000174</v>
      </c>
      <c r="E2165" s="92" t="str">
        <f t="shared" ref="E2165:E2227" si="34">IF(LEN(P2165),TEXT(P2165,"00"".""000"".""000""/""0000""-""00"),P2165)</f>
        <v>04.534.393/0001-74</v>
      </c>
      <c r="F2165" s="99" t="str">
        <f>VLOOKUP(P2165,[1]Plan1!$B$2:$L$546,4,0)&amp;", "&amp;VLOOKUP(P2165,[1]Plan1!$B$2:$L$546,5,0)&amp;", "&amp;VLOOKUP(P2165,[1]Plan1!$B$2:$L$546,6,0)&amp;", "&amp;VLOOKUP(P2165,[1]Plan1!$B$2:$L$546,7,0)&amp;", "&amp;VLOOKUP(P2165,[1]Plan1!$B$2:$L$546,8,0)&amp;", "&amp;VLOOKUP(P2165,[1]Plan1!$B$2:$L$546,9,0)&amp;", CEP "&amp;VLOOKUP(P2165,[1]Plan1!$B$2:$L$546,10,0)&amp;", "&amp;VLOOKUP(P2165,[1]Plan1!$B$2:$L$546,11,0)</f>
        <v>EST DA BALSA , 76, , CHACARA MARCO / CRUZ PRETA , BARUERI , SP, CEP 06.419-300 , BR</v>
      </c>
      <c r="G2165" s="92" t="s">
        <v>2657</v>
      </c>
      <c r="H2165" s="92" t="s">
        <v>2571</v>
      </c>
      <c r="I2165" s="101">
        <v>13685.78</v>
      </c>
      <c r="J2165" s="93"/>
      <c r="K2165" s="94">
        <v>42064</v>
      </c>
      <c r="L2165" s="39">
        <v>1334780</v>
      </c>
      <c r="P2165" s="78">
        <v>4534393000174</v>
      </c>
    </row>
    <row r="2166" spans="2:16" ht="13.5" customHeight="1" x14ac:dyDescent="0.2">
      <c r="B2166" s="100" t="s">
        <v>2649</v>
      </c>
      <c r="C2166" s="92" t="s">
        <v>86</v>
      </c>
      <c r="D2166" s="78">
        <v>4534393000174</v>
      </c>
      <c r="E2166" s="92" t="str">
        <f t="shared" si="34"/>
        <v>04.534.393/0001-74</v>
      </c>
      <c r="F2166" s="99" t="str">
        <f>VLOOKUP(P2166,[1]Plan1!$B$2:$L$546,4,0)&amp;", "&amp;VLOOKUP(P2166,[1]Plan1!$B$2:$L$546,5,0)&amp;", "&amp;VLOOKUP(P2166,[1]Plan1!$B$2:$L$546,6,0)&amp;", "&amp;VLOOKUP(P2166,[1]Plan1!$B$2:$L$546,7,0)&amp;", "&amp;VLOOKUP(P2166,[1]Plan1!$B$2:$L$546,8,0)&amp;", "&amp;VLOOKUP(P2166,[1]Plan1!$B$2:$L$546,9,0)&amp;", CEP "&amp;VLOOKUP(P2166,[1]Plan1!$B$2:$L$546,10,0)&amp;", "&amp;VLOOKUP(P2166,[1]Plan1!$B$2:$L$546,11,0)</f>
        <v>EST DA BALSA , 76, , CHACARA MARCO / CRUZ PRETA , BARUERI , SP, CEP 06.419-300 , BR</v>
      </c>
      <c r="G2166" s="92" t="s">
        <v>2657</v>
      </c>
      <c r="H2166" s="92" t="s">
        <v>2572</v>
      </c>
      <c r="I2166" s="101">
        <v>13685.79</v>
      </c>
      <c r="J2166" s="93"/>
      <c r="K2166" s="94">
        <v>42066</v>
      </c>
      <c r="L2166" s="39">
        <v>1334780</v>
      </c>
      <c r="P2166" s="78">
        <v>4534393000174</v>
      </c>
    </row>
    <row r="2167" spans="2:16" ht="13.5" customHeight="1" x14ac:dyDescent="0.2">
      <c r="B2167" s="100" t="s">
        <v>2649</v>
      </c>
      <c r="C2167" s="92" t="s">
        <v>86</v>
      </c>
      <c r="D2167" s="78">
        <v>4534393000174</v>
      </c>
      <c r="E2167" s="92" t="str">
        <f t="shared" si="34"/>
        <v>04.534.393/0001-74</v>
      </c>
      <c r="F2167" s="99" t="str">
        <f>VLOOKUP(P2167,[1]Plan1!$B$2:$L$546,4,0)&amp;", "&amp;VLOOKUP(P2167,[1]Plan1!$B$2:$L$546,5,0)&amp;", "&amp;VLOOKUP(P2167,[1]Plan1!$B$2:$L$546,6,0)&amp;", "&amp;VLOOKUP(P2167,[1]Plan1!$B$2:$L$546,7,0)&amp;", "&amp;VLOOKUP(P2167,[1]Plan1!$B$2:$L$546,8,0)&amp;", "&amp;VLOOKUP(P2167,[1]Plan1!$B$2:$L$546,9,0)&amp;", CEP "&amp;VLOOKUP(P2167,[1]Plan1!$B$2:$L$546,10,0)&amp;", "&amp;VLOOKUP(P2167,[1]Plan1!$B$2:$L$546,11,0)</f>
        <v>EST DA BALSA , 76, , CHACARA MARCO / CRUZ PRETA , BARUERI , SP, CEP 06.419-300 , BR</v>
      </c>
      <c r="G2167" s="92" t="s">
        <v>2655</v>
      </c>
      <c r="H2167" s="92" t="s">
        <v>2223</v>
      </c>
      <c r="I2167" s="101">
        <v>12396.9</v>
      </c>
      <c r="J2167" s="93"/>
      <c r="K2167" s="94">
        <v>42060</v>
      </c>
      <c r="L2167" s="39">
        <v>1334781</v>
      </c>
      <c r="P2167" s="78">
        <v>4534393000174</v>
      </c>
    </row>
    <row r="2168" spans="2:16" ht="13.5" customHeight="1" x14ac:dyDescent="0.2">
      <c r="B2168" s="100" t="s">
        <v>2649</v>
      </c>
      <c r="C2168" s="92" t="s">
        <v>86</v>
      </c>
      <c r="D2168" s="78">
        <v>4534393000174</v>
      </c>
      <c r="E2168" s="92" t="str">
        <f t="shared" si="34"/>
        <v>04.534.393/0001-74</v>
      </c>
      <c r="F2168" s="99" t="str">
        <f>VLOOKUP(P2168,[1]Plan1!$B$2:$L$546,4,0)&amp;", "&amp;VLOOKUP(P2168,[1]Plan1!$B$2:$L$546,5,0)&amp;", "&amp;VLOOKUP(P2168,[1]Plan1!$B$2:$L$546,6,0)&amp;", "&amp;VLOOKUP(P2168,[1]Plan1!$B$2:$L$546,7,0)&amp;", "&amp;VLOOKUP(P2168,[1]Plan1!$B$2:$L$546,8,0)&amp;", "&amp;VLOOKUP(P2168,[1]Plan1!$B$2:$L$546,9,0)&amp;", CEP "&amp;VLOOKUP(P2168,[1]Plan1!$B$2:$L$546,10,0)&amp;", "&amp;VLOOKUP(P2168,[1]Plan1!$B$2:$L$546,11,0)</f>
        <v>EST DA BALSA , 76, , CHACARA MARCO / CRUZ PRETA , BARUERI , SP, CEP 06.419-300 , BR</v>
      </c>
      <c r="G2168" s="92" t="s">
        <v>2655</v>
      </c>
      <c r="H2168" s="92" t="s">
        <v>2224</v>
      </c>
      <c r="I2168" s="101">
        <v>12396.9</v>
      </c>
      <c r="J2168" s="93"/>
      <c r="K2168" s="94">
        <v>42060</v>
      </c>
      <c r="L2168" s="39">
        <v>1334781</v>
      </c>
      <c r="P2168" s="78">
        <v>4534393000174</v>
      </c>
    </row>
    <row r="2169" spans="2:16" ht="13.5" customHeight="1" x14ac:dyDescent="0.2">
      <c r="B2169" s="100" t="s">
        <v>2649</v>
      </c>
      <c r="C2169" s="92" t="s">
        <v>86</v>
      </c>
      <c r="D2169" s="78">
        <v>4534393000174</v>
      </c>
      <c r="E2169" s="92" t="str">
        <f t="shared" si="34"/>
        <v>04.534.393/0001-74</v>
      </c>
      <c r="F2169" s="99" t="str">
        <f>VLOOKUP(P2169,[1]Plan1!$B$2:$L$546,4,0)&amp;", "&amp;VLOOKUP(P2169,[1]Plan1!$B$2:$L$546,5,0)&amp;", "&amp;VLOOKUP(P2169,[1]Plan1!$B$2:$L$546,6,0)&amp;", "&amp;VLOOKUP(P2169,[1]Plan1!$B$2:$L$546,7,0)&amp;", "&amp;VLOOKUP(P2169,[1]Plan1!$B$2:$L$546,8,0)&amp;", "&amp;VLOOKUP(P2169,[1]Plan1!$B$2:$L$546,9,0)&amp;", CEP "&amp;VLOOKUP(P2169,[1]Plan1!$B$2:$L$546,10,0)&amp;", "&amp;VLOOKUP(P2169,[1]Plan1!$B$2:$L$546,11,0)</f>
        <v>EST DA BALSA , 76, , CHACARA MARCO / CRUZ PRETA , BARUERI , SP, CEP 06.419-300 , BR</v>
      </c>
      <c r="G2169" s="92" t="s">
        <v>2655</v>
      </c>
      <c r="H2169" s="92" t="s">
        <v>2225</v>
      </c>
      <c r="I2169" s="101">
        <v>12396.9</v>
      </c>
      <c r="J2169" s="93"/>
      <c r="K2169" s="94">
        <v>42061</v>
      </c>
      <c r="L2169" s="39">
        <v>1334781</v>
      </c>
      <c r="P2169" s="78">
        <v>4534393000174</v>
      </c>
    </row>
    <row r="2170" spans="2:16" ht="13.5" customHeight="1" x14ac:dyDescent="0.2">
      <c r="B2170" s="100" t="s">
        <v>2649</v>
      </c>
      <c r="C2170" s="92" t="s">
        <v>86</v>
      </c>
      <c r="D2170" s="78">
        <v>4534393000174</v>
      </c>
      <c r="E2170" s="92" t="str">
        <f t="shared" si="34"/>
        <v>04.534.393/0001-74</v>
      </c>
      <c r="F2170" s="99" t="str">
        <f>VLOOKUP(P2170,[1]Plan1!$B$2:$L$546,4,0)&amp;", "&amp;VLOOKUP(P2170,[1]Plan1!$B$2:$L$546,5,0)&amp;", "&amp;VLOOKUP(P2170,[1]Plan1!$B$2:$L$546,6,0)&amp;", "&amp;VLOOKUP(P2170,[1]Plan1!$B$2:$L$546,7,0)&amp;", "&amp;VLOOKUP(P2170,[1]Plan1!$B$2:$L$546,8,0)&amp;", "&amp;VLOOKUP(P2170,[1]Plan1!$B$2:$L$546,9,0)&amp;", CEP "&amp;VLOOKUP(P2170,[1]Plan1!$B$2:$L$546,10,0)&amp;", "&amp;VLOOKUP(P2170,[1]Plan1!$B$2:$L$546,11,0)</f>
        <v>EST DA BALSA , 76, , CHACARA MARCO / CRUZ PRETA , BARUERI , SP, CEP 06.419-300 , BR</v>
      </c>
      <c r="G2170" s="92" t="s">
        <v>2655</v>
      </c>
      <c r="H2170" s="92" t="s">
        <v>2226</v>
      </c>
      <c r="I2170" s="101">
        <v>12396.9</v>
      </c>
      <c r="J2170" s="93"/>
      <c r="K2170" s="94">
        <v>42066</v>
      </c>
      <c r="L2170" s="39">
        <v>1334781</v>
      </c>
      <c r="P2170" s="78">
        <v>4534393000174</v>
      </c>
    </row>
    <row r="2171" spans="2:16" ht="13.5" customHeight="1" x14ac:dyDescent="0.2">
      <c r="B2171" s="100" t="s">
        <v>2649</v>
      </c>
      <c r="C2171" s="92" t="s">
        <v>86</v>
      </c>
      <c r="D2171" s="78">
        <v>4534393000174</v>
      </c>
      <c r="E2171" s="92" t="str">
        <f t="shared" si="34"/>
        <v>04.534.393/0001-74</v>
      </c>
      <c r="F2171" s="99" t="str">
        <f>VLOOKUP(P2171,[1]Plan1!$B$2:$L$546,4,0)&amp;", "&amp;VLOOKUP(P2171,[1]Plan1!$B$2:$L$546,5,0)&amp;", "&amp;VLOOKUP(P2171,[1]Plan1!$B$2:$L$546,6,0)&amp;", "&amp;VLOOKUP(P2171,[1]Plan1!$B$2:$L$546,7,0)&amp;", "&amp;VLOOKUP(P2171,[1]Plan1!$B$2:$L$546,8,0)&amp;", "&amp;VLOOKUP(P2171,[1]Plan1!$B$2:$L$546,9,0)&amp;", CEP "&amp;VLOOKUP(P2171,[1]Plan1!$B$2:$L$546,10,0)&amp;", "&amp;VLOOKUP(P2171,[1]Plan1!$B$2:$L$546,11,0)</f>
        <v>EST DA BALSA , 76, , CHACARA MARCO / CRUZ PRETA , BARUERI , SP, CEP 06.419-300 , BR</v>
      </c>
      <c r="G2171" s="92" t="s">
        <v>2657</v>
      </c>
      <c r="H2171" s="92" t="s">
        <v>2573</v>
      </c>
      <c r="I2171" s="101">
        <v>12396.9</v>
      </c>
      <c r="J2171" s="93"/>
      <c r="K2171" s="94">
        <v>42071</v>
      </c>
      <c r="L2171" s="39">
        <v>1334781</v>
      </c>
      <c r="P2171" s="78">
        <v>4534393000174</v>
      </c>
    </row>
    <row r="2172" spans="2:16" ht="13.5" customHeight="1" x14ac:dyDescent="0.2">
      <c r="B2172" s="100" t="s">
        <v>2649</v>
      </c>
      <c r="C2172" s="92" t="s">
        <v>435</v>
      </c>
      <c r="D2172" s="78">
        <v>57109241000352</v>
      </c>
      <c r="E2172" s="92" t="str">
        <f t="shared" si="34"/>
        <v>57.109.241/0003-52</v>
      </c>
      <c r="F2172" s="99" t="str">
        <f>VLOOKUP(P2172,[1]Plan1!$B$2:$L$546,4,0)&amp;", "&amp;VLOOKUP(P2172,[1]Plan1!$B$2:$L$546,5,0)&amp;", "&amp;VLOOKUP(P2172,[1]Plan1!$B$2:$L$546,6,0)&amp;", "&amp;VLOOKUP(P2172,[1]Plan1!$B$2:$L$546,7,0)&amp;", "&amp;VLOOKUP(P2172,[1]Plan1!$B$2:$L$546,8,0)&amp;", "&amp;VLOOKUP(P2172,[1]Plan1!$B$2:$L$546,9,0)&amp;", CEP "&amp;VLOOKUP(P2172,[1]Plan1!$B$2:$L$546,10,0)&amp;", "&amp;VLOOKUP(P2172,[1]Plan1!$B$2:$L$546,11,0)</f>
        <v>AV PRESIDENTE WILSON , 4986, , IPIRANGA, SAO PAULO , SP , CEP 04.220-001 , br</v>
      </c>
      <c r="G2172" s="92" t="s">
        <v>2657</v>
      </c>
      <c r="H2172" s="92" t="s">
        <v>2574</v>
      </c>
      <c r="I2172" s="101">
        <v>1872.61</v>
      </c>
      <c r="J2172" s="93"/>
      <c r="K2172" s="94">
        <v>42006</v>
      </c>
      <c r="L2172" s="39">
        <v>1317653</v>
      </c>
      <c r="P2172" s="78">
        <v>57109241000352</v>
      </c>
    </row>
    <row r="2173" spans="2:16" ht="13.5" customHeight="1" x14ac:dyDescent="0.2">
      <c r="B2173" s="100" t="s">
        <v>2649</v>
      </c>
      <c r="C2173" s="92" t="s">
        <v>435</v>
      </c>
      <c r="D2173" s="78">
        <v>57109241000352</v>
      </c>
      <c r="E2173" s="92" t="str">
        <f t="shared" si="34"/>
        <v>57.109.241/0003-52</v>
      </c>
      <c r="F2173" s="99" t="str">
        <f>VLOOKUP(P2173,[1]Plan1!$B$2:$L$546,4,0)&amp;", "&amp;VLOOKUP(P2173,[1]Plan1!$B$2:$L$546,5,0)&amp;", "&amp;VLOOKUP(P2173,[1]Plan1!$B$2:$L$546,6,0)&amp;", "&amp;VLOOKUP(P2173,[1]Plan1!$B$2:$L$546,7,0)&amp;", "&amp;VLOOKUP(P2173,[1]Plan1!$B$2:$L$546,8,0)&amp;", "&amp;VLOOKUP(P2173,[1]Plan1!$B$2:$L$546,9,0)&amp;", CEP "&amp;VLOOKUP(P2173,[1]Plan1!$B$2:$L$546,10,0)&amp;", "&amp;VLOOKUP(P2173,[1]Plan1!$B$2:$L$546,11,0)</f>
        <v>AV PRESIDENTE WILSON , 4986, , IPIRANGA, SAO PAULO , SP , CEP 04.220-001 , br</v>
      </c>
      <c r="G2173" s="92" t="s">
        <v>2657</v>
      </c>
      <c r="H2173" s="92" t="s">
        <v>2575</v>
      </c>
      <c r="I2173" s="101">
        <v>1872.61</v>
      </c>
      <c r="J2173" s="93"/>
      <c r="K2173" s="94">
        <v>42013</v>
      </c>
      <c r="L2173" s="39">
        <v>1317653</v>
      </c>
      <c r="P2173" s="78">
        <v>57109241000352</v>
      </c>
    </row>
    <row r="2174" spans="2:16" ht="13.5" customHeight="1" x14ac:dyDescent="0.2">
      <c r="B2174" s="100" t="s">
        <v>2649</v>
      </c>
      <c r="C2174" s="92" t="s">
        <v>435</v>
      </c>
      <c r="D2174" s="78">
        <v>57109241000352</v>
      </c>
      <c r="E2174" s="92" t="str">
        <f t="shared" si="34"/>
        <v>57.109.241/0003-52</v>
      </c>
      <c r="F2174" s="99" t="str">
        <f>VLOOKUP(P2174,[1]Plan1!$B$2:$L$546,4,0)&amp;", "&amp;VLOOKUP(P2174,[1]Plan1!$B$2:$L$546,5,0)&amp;", "&amp;VLOOKUP(P2174,[1]Plan1!$B$2:$L$546,6,0)&amp;", "&amp;VLOOKUP(P2174,[1]Plan1!$B$2:$L$546,7,0)&amp;", "&amp;VLOOKUP(P2174,[1]Plan1!$B$2:$L$546,8,0)&amp;", "&amp;VLOOKUP(P2174,[1]Plan1!$B$2:$L$546,9,0)&amp;", CEP "&amp;VLOOKUP(P2174,[1]Plan1!$B$2:$L$546,10,0)&amp;", "&amp;VLOOKUP(P2174,[1]Plan1!$B$2:$L$546,11,0)</f>
        <v>AV PRESIDENTE WILSON , 4986, , IPIRANGA, SAO PAULO , SP , CEP 04.220-001 , br</v>
      </c>
      <c r="G2174" s="92" t="s">
        <v>2657</v>
      </c>
      <c r="H2174" s="92" t="s">
        <v>2576</v>
      </c>
      <c r="I2174" s="101">
        <v>1872.6</v>
      </c>
      <c r="J2174" s="93"/>
      <c r="K2174" s="94">
        <v>42032</v>
      </c>
      <c r="L2174" s="39">
        <v>1317653</v>
      </c>
      <c r="P2174" s="78">
        <v>57109241000352</v>
      </c>
    </row>
    <row r="2175" spans="2:16" ht="13.5" customHeight="1" x14ac:dyDescent="0.2">
      <c r="B2175" s="100" t="s">
        <v>2649</v>
      </c>
      <c r="C2175" s="92" t="s">
        <v>436</v>
      </c>
      <c r="D2175" s="78">
        <v>14555032000168</v>
      </c>
      <c r="E2175" s="92" t="str">
        <f t="shared" si="34"/>
        <v>14.555.032/0001-68</v>
      </c>
      <c r="F2175" s="99" t="str">
        <f>VLOOKUP(P2175,[1]Plan1!$B$2:$L$546,4,0)&amp;", "&amp;VLOOKUP(P2175,[1]Plan1!$B$2:$L$546,5,0)&amp;", "&amp;VLOOKUP(P2175,[1]Plan1!$B$2:$L$546,6,0)&amp;", "&amp;VLOOKUP(P2175,[1]Plan1!$B$2:$L$546,7,0)&amp;", "&amp;VLOOKUP(P2175,[1]Plan1!$B$2:$L$546,8,0)&amp;", "&amp;VLOOKUP(P2175,[1]Plan1!$B$2:$L$546,9,0)&amp;", CEP "&amp;VLOOKUP(P2175,[1]Plan1!$B$2:$L$546,10,0)&amp;", "&amp;VLOOKUP(P2175,[1]Plan1!$B$2:$L$546,11,0)</f>
        <v>AV PRESIDENTE WILSON , 5700, , VILA INDEPENDENCIA , SAO PAULO , SP, CEP 04.220-002 , BR</v>
      </c>
      <c r="G2175" s="92" t="s">
        <v>2657</v>
      </c>
      <c r="H2175" s="92" t="s">
        <v>2577</v>
      </c>
      <c r="I2175" s="101">
        <v>16994.09</v>
      </c>
      <c r="J2175" s="93"/>
      <c r="K2175" s="94">
        <v>41962</v>
      </c>
      <c r="L2175" s="39">
        <v>1289313</v>
      </c>
      <c r="P2175" s="78">
        <v>14555032000168</v>
      </c>
    </row>
    <row r="2176" spans="2:16" ht="13.5" customHeight="1" x14ac:dyDescent="0.2">
      <c r="B2176" s="100" t="s">
        <v>2649</v>
      </c>
      <c r="C2176" s="92" t="s">
        <v>437</v>
      </c>
      <c r="D2176" s="78">
        <v>1609321000150</v>
      </c>
      <c r="E2176" s="92" t="str">
        <f t="shared" si="34"/>
        <v>01.609.321/0001-50</v>
      </c>
      <c r="F2176" s="99" t="str">
        <f>VLOOKUP(P2176,[1]Plan1!$B$2:$L$546,4,0)&amp;", "&amp;VLOOKUP(P2176,[1]Plan1!$B$2:$L$546,5,0)&amp;", "&amp;VLOOKUP(P2176,[1]Plan1!$B$2:$L$546,6,0)&amp;", "&amp;VLOOKUP(P2176,[1]Plan1!$B$2:$L$546,7,0)&amp;", "&amp;VLOOKUP(P2176,[1]Plan1!$B$2:$L$546,8,0)&amp;", "&amp;VLOOKUP(P2176,[1]Plan1!$B$2:$L$546,9,0)&amp;", CEP "&amp;VLOOKUP(P2176,[1]Plan1!$B$2:$L$546,10,0)&amp;", "&amp;VLOOKUP(P2176,[1]Plan1!$B$2:$L$546,11,0)</f>
        <v>R JOAQUIM ARAUJO , 50, , SAO SIMAO , LIMEIRA, SP, CEP 13.486-451, BR</v>
      </c>
      <c r="G2176" s="92" t="s">
        <v>2657</v>
      </c>
      <c r="H2176" s="92" t="s">
        <v>2578</v>
      </c>
      <c r="I2176" s="101">
        <v>470.66</v>
      </c>
      <c r="J2176" s="93"/>
      <c r="K2176" s="94">
        <v>41992</v>
      </c>
      <c r="L2176" s="39">
        <v>1315307</v>
      </c>
      <c r="P2176" s="78">
        <v>1609321000150</v>
      </c>
    </row>
    <row r="2177" spans="2:16" ht="13.5" customHeight="1" x14ac:dyDescent="0.2">
      <c r="B2177" s="100" t="s">
        <v>2649</v>
      </c>
      <c r="C2177" s="92" t="s">
        <v>437</v>
      </c>
      <c r="D2177" s="78">
        <v>1609321000150</v>
      </c>
      <c r="E2177" s="92" t="str">
        <f t="shared" si="34"/>
        <v>01.609.321/0001-50</v>
      </c>
      <c r="F2177" s="99" t="str">
        <f>VLOOKUP(P2177,[1]Plan1!$B$2:$L$546,4,0)&amp;", "&amp;VLOOKUP(P2177,[1]Plan1!$B$2:$L$546,5,0)&amp;", "&amp;VLOOKUP(P2177,[1]Plan1!$B$2:$L$546,6,0)&amp;", "&amp;VLOOKUP(P2177,[1]Plan1!$B$2:$L$546,7,0)&amp;", "&amp;VLOOKUP(P2177,[1]Plan1!$B$2:$L$546,8,0)&amp;", "&amp;VLOOKUP(P2177,[1]Plan1!$B$2:$L$546,9,0)&amp;", CEP "&amp;VLOOKUP(P2177,[1]Plan1!$B$2:$L$546,10,0)&amp;", "&amp;VLOOKUP(P2177,[1]Plan1!$B$2:$L$546,11,0)</f>
        <v>R JOAQUIM ARAUJO , 50, , SAO SIMAO , LIMEIRA, SP, CEP 13.486-451, BR</v>
      </c>
      <c r="G2177" s="92" t="s">
        <v>2657</v>
      </c>
      <c r="H2177" s="92" t="s">
        <v>2579</v>
      </c>
      <c r="I2177" s="101">
        <v>1411.99</v>
      </c>
      <c r="J2177" s="93"/>
      <c r="K2177" s="94">
        <v>42005</v>
      </c>
      <c r="L2177" s="39">
        <v>1314283</v>
      </c>
      <c r="P2177" s="78">
        <v>1609321000150</v>
      </c>
    </row>
    <row r="2178" spans="2:16" ht="13.5" customHeight="1" x14ac:dyDescent="0.2">
      <c r="B2178" s="100" t="s">
        <v>2649</v>
      </c>
      <c r="C2178" s="92" t="s">
        <v>438</v>
      </c>
      <c r="D2178" s="78">
        <v>91902858000105</v>
      </c>
      <c r="E2178" s="92" t="str">
        <f t="shared" si="34"/>
        <v>91.902.858/0001-05</v>
      </c>
      <c r="F2178" s="99" t="str">
        <f>VLOOKUP(P2178,[1]Plan1!$B$2:$L$546,4,0)&amp;", "&amp;VLOOKUP(P2178,[1]Plan1!$B$2:$L$546,5,0)&amp;", "&amp;VLOOKUP(P2178,[1]Plan1!$B$2:$L$546,6,0)&amp;", "&amp;VLOOKUP(P2178,[1]Plan1!$B$2:$L$546,7,0)&amp;", "&amp;VLOOKUP(P2178,[1]Plan1!$B$2:$L$546,8,0)&amp;", "&amp;VLOOKUP(P2178,[1]Plan1!$B$2:$L$546,9,0)&amp;", CEP "&amp;VLOOKUP(P2178,[1]Plan1!$B$2:$L$546,10,0)&amp;", "&amp;VLOOKUP(P2178,[1]Plan1!$B$2:$L$546,11,0)</f>
        <v>R IRMAO AUGUSTO , 85, APT 401 , JARDIM LINDOIA , PORTO ALEGRE , RS, CEP 91.050-290 , BR</v>
      </c>
      <c r="G2178" s="92" t="s">
        <v>2657</v>
      </c>
      <c r="H2178" s="92" t="s">
        <v>2580</v>
      </c>
      <c r="I2178" s="101">
        <v>4920</v>
      </c>
      <c r="J2178" s="93"/>
      <c r="K2178" s="94">
        <v>42104</v>
      </c>
      <c r="L2178" s="39">
        <v>1342455</v>
      </c>
      <c r="P2178" s="78">
        <v>91902858000105</v>
      </c>
    </row>
    <row r="2179" spans="2:16" ht="13.5" customHeight="1" x14ac:dyDescent="0.2">
      <c r="B2179" s="100" t="s">
        <v>2649</v>
      </c>
      <c r="C2179" s="92" t="s">
        <v>438</v>
      </c>
      <c r="D2179" s="78">
        <v>91902858000105</v>
      </c>
      <c r="E2179" s="92" t="str">
        <f t="shared" si="34"/>
        <v>91.902.858/0001-05</v>
      </c>
      <c r="F2179" s="99" t="str">
        <f>VLOOKUP(P2179,[1]Plan1!$B$2:$L$546,4,0)&amp;", "&amp;VLOOKUP(P2179,[1]Plan1!$B$2:$L$546,5,0)&amp;", "&amp;VLOOKUP(P2179,[1]Plan1!$B$2:$L$546,6,0)&amp;", "&amp;VLOOKUP(P2179,[1]Plan1!$B$2:$L$546,7,0)&amp;", "&amp;VLOOKUP(P2179,[1]Plan1!$B$2:$L$546,8,0)&amp;", "&amp;VLOOKUP(P2179,[1]Plan1!$B$2:$L$546,9,0)&amp;", CEP "&amp;VLOOKUP(P2179,[1]Plan1!$B$2:$L$546,10,0)&amp;", "&amp;VLOOKUP(P2179,[1]Plan1!$B$2:$L$546,11,0)</f>
        <v>R IRMAO AUGUSTO , 85, APT 401 , JARDIM LINDOIA , PORTO ALEGRE , RS, CEP 91.050-290 , BR</v>
      </c>
      <c r="G2179" s="92" t="s">
        <v>2657</v>
      </c>
      <c r="H2179" s="92" t="s">
        <v>2581</v>
      </c>
      <c r="I2179" s="101">
        <v>4920</v>
      </c>
      <c r="J2179" s="93"/>
      <c r="K2179" s="94">
        <v>42111</v>
      </c>
      <c r="L2179" s="39">
        <v>1342455</v>
      </c>
      <c r="P2179" s="78">
        <v>91902858000105</v>
      </c>
    </row>
    <row r="2180" spans="2:16" ht="13.5" customHeight="1" x14ac:dyDescent="0.2">
      <c r="B2180" s="100" t="s">
        <v>2649</v>
      </c>
      <c r="C2180" s="92" t="s">
        <v>438</v>
      </c>
      <c r="D2180" s="78">
        <v>91902858000105</v>
      </c>
      <c r="E2180" s="92" t="str">
        <f t="shared" si="34"/>
        <v>91.902.858/0001-05</v>
      </c>
      <c r="F2180" s="99" t="str">
        <f>VLOOKUP(P2180,[1]Plan1!$B$2:$L$546,4,0)&amp;", "&amp;VLOOKUP(P2180,[1]Plan1!$B$2:$L$546,5,0)&amp;", "&amp;VLOOKUP(P2180,[1]Plan1!$B$2:$L$546,6,0)&amp;", "&amp;VLOOKUP(P2180,[1]Plan1!$B$2:$L$546,7,0)&amp;", "&amp;VLOOKUP(P2180,[1]Plan1!$B$2:$L$546,8,0)&amp;", "&amp;VLOOKUP(P2180,[1]Plan1!$B$2:$L$546,9,0)&amp;", CEP "&amp;VLOOKUP(P2180,[1]Plan1!$B$2:$L$546,10,0)&amp;", "&amp;VLOOKUP(P2180,[1]Plan1!$B$2:$L$546,11,0)</f>
        <v>R IRMAO AUGUSTO , 85, APT 401 , JARDIM LINDOIA , PORTO ALEGRE , RS, CEP 91.050-290 , BR</v>
      </c>
      <c r="G2180" s="92" t="s">
        <v>2657</v>
      </c>
      <c r="H2180" s="92" t="s">
        <v>2582</v>
      </c>
      <c r="I2180" s="101">
        <v>4920</v>
      </c>
      <c r="J2180" s="93"/>
      <c r="K2180" s="94">
        <v>42118</v>
      </c>
      <c r="L2180" s="39">
        <v>1342455</v>
      </c>
      <c r="P2180" s="78">
        <v>91902858000105</v>
      </c>
    </row>
    <row r="2181" spans="2:16" ht="13.5" customHeight="1" x14ac:dyDescent="0.2">
      <c r="B2181" s="100" t="s">
        <v>2649</v>
      </c>
      <c r="C2181" s="92" t="s">
        <v>438</v>
      </c>
      <c r="D2181" s="78">
        <v>91902858000105</v>
      </c>
      <c r="E2181" s="92" t="str">
        <f t="shared" si="34"/>
        <v>91.902.858/0001-05</v>
      </c>
      <c r="F2181" s="99" t="str">
        <f>VLOOKUP(P2181,[1]Plan1!$B$2:$L$546,4,0)&amp;", "&amp;VLOOKUP(P2181,[1]Plan1!$B$2:$L$546,5,0)&amp;", "&amp;VLOOKUP(P2181,[1]Plan1!$B$2:$L$546,6,0)&amp;", "&amp;VLOOKUP(P2181,[1]Plan1!$B$2:$L$546,7,0)&amp;", "&amp;VLOOKUP(P2181,[1]Plan1!$B$2:$L$546,8,0)&amp;", "&amp;VLOOKUP(P2181,[1]Plan1!$B$2:$L$546,9,0)&amp;", CEP "&amp;VLOOKUP(P2181,[1]Plan1!$B$2:$L$546,10,0)&amp;", "&amp;VLOOKUP(P2181,[1]Plan1!$B$2:$L$546,11,0)</f>
        <v>R IRMAO AUGUSTO , 85, APT 401 , JARDIM LINDOIA , PORTO ALEGRE , RS, CEP 91.050-290 , BR</v>
      </c>
      <c r="G2181" s="92" t="s">
        <v>2657</v>
      </c>
      <c r="H2181" s="92" t="s">
        <v>2583</v>
      </c>
      <c r="I2181" s="101">
        <v>5265</v>
      </c>
      <c r="J2181" s="93"/>
      <c r="K2181" s="94">
        <v>42137</v>
      </c>
      <c r="L2181" s="39">
        <v>1354365</v>
      </c>
      <c r="P2181" s="78">
        <v>91902858000105</v>
      </c>
    </row>
    <row r="2182" spans="2:16" ht="13.5" customHeight="1" x14ac:dyDescent="0.2">
      <c r="B2182" s="100" t="s">
        <v>2649</v>
      </c>
      <c r="C2182" s="92" t="s">
        <v>438</v>
      </c>
      <c r="D2182" s="78">
        <v>91902858000105</v>
      </c>
      <c r="E2182" s="92" t="str">
        <f t="shared" si="34"/>
        <v>91.902.858/0001-05</v>
      </c>
      <c r="F2182" s="99" t="str">
        <f>VLOOKUP(P2182,[1]Plan1!$B$2:$L$546,4,0)&amp;", "&amp;VLOOKUP(P2182,[1]Plan1!$B$2:$L$546,5,0)&amp;", "&amp;VLOOKUP(P2182,[1]Plan1!$B$2:$L$546,6,0)&amp;", "&amp;VLOOKUP(P2182,[1]Plan1!$B$2:$L$546,7,0)&amp;", "&amp;VLOOKUP(P2182,[1]Plan1!$B$2:$L$546,8,0)&amp;", "&amp;VLOOKUP(P2182,[1]Plan1!$B$2:$L$546,9,0)&amp;", CEP "&amp;VLOOKUP(P2182,[1]Plan1!$B$2:$L$546,10,0)&amp;", "&amp;VLOOKUP(P2182,[1]Plan1!$B$2:$L$546,11,0)</f>
        <v>R IRMAO AUGUSTO , 85, APT 401 , JARDIM LINDOIA , PORTO ALEGRE , RS, CEP 91.050-290 , BR</v>
      </c>
      <c r="G2182" s="92" t="s">
        <v>2657</v>
      </c>
      <c r="H2182" s="92" t="s">
        <v>2584</v>
      </c>
      <c r="I2182" s="101">
        <v>5265</v>
      </c>
      <c r="J2182" s="93"/>
      <c r="K2182" s="94">
        <v>42151</v>
      </c>
      <c r="L2182" s="39">
        <v>1354365</v>
      </c>
      <c r="P2182" s="78">
        <v>91902858000105</v>
      </c>
    </row>
    <row r="2183" spans="2:16" ht="13.5" customHeight="1" x14ac:dyDescent="0.2">
      <c r="B2183" s="100" t="s">
        <v>2649</v>
      </c>
      <c r="C2183" s="92" t="s">
        <v>438</v>
      </c>
      <c r="D2183" s="78">
        <v>91902858000105</v>
      </c>
      <c r="E2183" s="92" t="str">
        <f t="shared" si="34"/>
        <v>91.902.858/0001-05</v>
      </c>
      <c r="F2183" s="99" t="str">
        <f>VLOOKUP(P2183,[1]Plan1!$B$2:$L$546,4,0)&amp;", "&amp;VLOOKUP(P2183,[1]Plan1!$B$2:$L$546,5,0)&amp;", "&amp;VLOOKUP(P2183,[1]Plan1!$B$2:$L$546,6,0)&amp;", "&amp;VLOOKUP(P2183,[1]Plan1!$B$2:$L$546,7,0)&amp;", "&amp;VLOOKUP(P2183,[1]Plan1!$B$2:$L$546,8,0)&amp;", "&amp;VLOOKUP(P2183,[1]Plan1!$B$2:$L$546,9,0)&amp;", CEP "&amp;VLOOKUP(P2183,[1]Plan1!$B$2:$L$546,10,0)&amp;", "&amp;VLOOKUP(P2183,[1]Plan1!$B$2:$L$546,11,0)</f>
        <v>R IRMAO AUGUSTO , 85, APT 401 , JARDIM LINDOIA , PORTO ALEGRE , RS, CEP 91.050-290 , BR</v>
      </c>
      <c r="G2183" s="92" t="s">
        <v>2657</v>
      </c>
      <c r="H2183" s="92" t="s">
        <v>2585</v>
      </c>
      <c r="I2183" s="101">
        <v>5265</v>
      </c>
      <c r="J2183" s="93"/>
      <c r="K2183" s="94">
        <v>42158</v>
      </c>
      <c r="L2183" s="39">
        <v>1354365</v>
      </c>
      <c r="P2183" s="78">
        <v>91902858000105</v>
      </c>
    </row>
    <row r="2184" spans="2:16" ht="13.5" customHeight="1" x14ac:dyDescent="0.2">
      <c r="B2184" s="100" t="s">
        <v>30</v>
      </c>
      <c r="C2184" s="92" t="s">
        <v>213</v>
      </c>
      <c r="D2184" s="78">
        <v>4000</v>
      </c>
      <c r="E2184" s="92" t="str">
        <f t="shared" si="34"/>
        <v>00.000.000/0040-00</v>
      </c>
      <c r="F2184" s="99" t="str">
        <f>VLOOKUP(P2184,[1]Plan1!$B$2:$L$546,4,0)&amp;", "&amp;VLOOKUP(P2184,[1]Plan1!$B$2:$L$546,5,0)&amp;", "&amp;VLOOKUP(P2184,[1]Plan1!$B$2:$L$546,6,0)&amp;", "&amp;VLOOKUP(P2184,[1]Plan1!$B$2:$L$546,7,0)&amp;", "&amp;VLOOKUP(P2184,[1]Plan1!$B$2:$L$546,8,0)&amp;", "&amp;VLOOKUP(P2184,[1]Plan1!$B$2:$L$546,9,0)&amp;", CEP "&amp;VLOOKUP(P2184,[1]Plan1!$B$2:$L$546,10,0)&amp;", "&amp;VLOOKUP(P2184,[1]Plan1!$B$2:$L$546,11,0)</f>
        <v>POLÍGONO IND NUEVO PUERTO S/ NR, PALOS DE LA FRONTERA APARTADO 159, 21080, , , , HUELVA, , CEP , ESPANHA</v>
      </c>
      <c r="G2184" s="92" t="s">
        <v>2657</v>
      </c>
      <c r="H2184" s="92" t="s">
        <v>1922</v>
      </c>
      <c r="I2184" s="101">
        <v>248307.8</v>
      </c>
      <c r="J2184" s="93"/>
      <c r="K2184" s="94">
        <v>41331</v>
      </c>
      <c r="L2184" s="39">
        <v>1063655</v>
      </c>
      <c r="P2184" s="78">
        <v>4000</v>
      </c>
    </row>
    <row r="2185" spans="2:16" ht="13.5" customHeight="1" x14ac:dyDescent="0.2">
      <c r="B2185" s="100" t="s">
        <v>30</v>
      </c>
      <c r="C2185" s="92" t="s">
        <v>214</v>
      </c>
      <c r="D2185" s="78">
        <v>68735</v>
      </c>
      <c r="E2185" s="92" t="str">
        <f t="shared" si="34"/>
        <v>00.000.000/0687-35</v>
      </c>
      <c r="F2185" s="99" t="str">
        <f>VLOOKUP(P2185,[1]Plan1!$B$2:$L$546,4,0)&amp;", "&amp;VLOOKUP(P2185,[1]Plan1!$B$2:$L$546,5,0)&amp;", "&amp;VLOOKUP(P2185,[1]Plan1!$B$2:$L$546,6,0)&amp;", "&amp;VLOOKUP(P2185,[1]Plan1!$B$2:$L$546,7,0)&amp;", "&amp;VLOOKUP(P2185,[1]Plan1!$B$2:$L$546,8,0)&amp;", "&amp;VLOOKUP(P2185,[1]Plan1!$B$2:$L$546,9,0)&amp;", CEP "&amp;VLOOKUP(P2185,[1]Plan1!$B$2:$L$546,10,0)&amp;", "&amp;VLOOKUP(P2185,[1]Plan1!$B$2:$L$546,11,0)</f>
        <v>555 GARDEN ST -, , , , ELYRIA, OHIO - USA, , CEP , ESTADOS UNIDOS</v>
      </c>
      <c r="G2185" s="92" t="s">
        <v>2657</v>
      </c>
      <c r="H2185" s="92" t="s">
        <v>1923</v>
      </c>
      <c r="I2185" s="101">
        <v>107142.02</v>
      </c>
      <c r="J2185" s="93"/>
      <c r="K2185" s="94">
        <v>41425</v>
      </c>
      <c r="L2185" s="39">
        <v>1105064</v>
      </c>
      <c r="P2185" s="78">
        <v>68735</v>
      </c>
    </row>
    <row r="2186" spans="2:16" ht="13.5" customHeight="1" x14ac:dyDescent="0.2">
      <c r="B2186" s="100" t="s">
        <v>2649</v>
      </c>
      <c r="C2186" s="92" t="s">
        <v>219</v>
      </c>
      <c r="D2186" s="78">
        <v>212675000366</v>
      </c>
      <c r="E2186" s="92" t="str">
        <f t="shared" si="34"/>
        <v>00.212.675/0003-66</v>
      </c>
      <c r="F2186" s="99" t="str">
        <f>VLOOKUP(P2186,[1]Plan1!$B$2:$L$546,4,0)&amp;", "&amp;VLOOKUP(P2186,[1]Plan1!$B$2:$L$546,5,0)&amp;", "&amp;VLOOKUP(P2186,[1]Plan1!$B$2:$L$546,6,0)&amp;", "&amp;VLOOKUP(P2186,[1]Plan1!$B$2:$L$546,7,0)&amp;", "&amp;VLOOKUP(P2186,[1]Plan1!$B$2:$L$546,8,0)&amp;", "&amp;VLOOKUP(P2186,[1]Plan1!$B$2:$L$546,9,0)&amp;", CEP "&amp;VLOOKUP(P2186,[1]Plan1!$B$2:$L$546,10,0)&amp;", "&amp;VLOOKUP(P2186,[1]Plan1!$B$2:$L$546,11,0)</f>
        <v>AV DOS ESTADOS , 747, , SAO JOAO , PORTO ALEGRE , RS, CEP 90200-000, BR</v>
      </c>
      <c r="G2186" s="92" t="s">
        <v>2655</v>
      </c>
      <c r="H2186" s="92" t="s">
        <v>2588</v>
      </c>
      <c r="I2186" s="101">
        <v>240.08</v>
      </c>
      <c r="J2186" s="93"/>
      <c r="K2186" s="94">
        <v>42094</v>
      </c>
      <c r="L2186" s="39">
        <v>1344880</v>
      </c>
      <c r="P2186" s="78">
        <v>212675000366</v>
      </c>
    </row>
    <row r="2187" spans="2:16" ht="13.5" customHeight="1" x14ac:dyDescent="0.2">
      <c r="B2187" s="100" t="s">
        <v>2649</v>
      </c>
      <c r="C2187" s="92" t="s">
        <v>227</v>
      </c>
      <c r="D2187" s="78">
        <v>14322752000183</v>
      </c>
      <c r="E2187" s="92" t="str">
        <f t="shared" si="34"/>
        <v>14.322.752/0001-83</v>
      </c>
      <c r="F2187" s="99" t="str">
        <f>VLOOKUP(P2187,[1]Plan1!$B$2:$L$546,4,0)&amp;", "&amp;VLOOKUP(P2187,[1]Plan1!$B$2:$L$546,5,0)&amp;", "&amp;VLOOKUP(P2187,[1]Plan1!$B$2:$L$546,6,0)&amp;", "&amp;VLOOKUP(P2187,[1]Plan1!$B$2:$L$546,7,0)&amp;", "&amp;VLOOKUP(P2187,[1]Plan1!$B$2:$L$546,8,0)&amp;", "&amp;VLOOKUP(P2187,[1]Plan1!$B$2:$L$546,9,0)&amp;", CEP "&amp;VLOOKUP(P2187,[1]Plan1!$B$2:$L$546,10,0)&amp;", "&amp;VLOOKUP(P2187,[1]Plan1!$B$2:$L$546,11,0)</f>
        <v>R JORGE FAYETE , 228, , MORADA DO VALE II , GRAVATAI , RS , CEP 94.120-070 , BR</v>
      </c>
      <c r="G2187" s="92" t="s">
        <v>2655</v>
      </c>
      <c r="H2187" s="92" t="s">
        <v>2589</v>
      </c>
      <c r="I2187" s="101">
        <v>760</v>
      </c>
      <c r="J2187" s="93"/>
      <c r="K2187" s="94">
        <v>42073</v>
      </c>
      <c r="L2187" s="39">
        <v>1038592</v>
      </c>
      <c r="P2187" s="78">
        <v>14322752000183</v>
      </c>
    </row>
    <row r="2188" spans="2:16" ht="13.5" customHeight="1" x14ac:dyDescent="0.2">
      <c r="B2188" s="100" t="s">
        <v>2649</v>
      </c>
      <c r="C2188" s="92" t="s">
        <v>238</v>
      </c>
      <c r="D2188" s="78">
        <v>9296295000593</v>
      </c>
      <c r="E2188" s="92" t="str">
        <f t="shared" si="34"/>
        <v>09.296.295/0005-93</v>
      </c>
      <c r="F2188" s="99" t="str">
        <f>VLOOKUP(P2188,[1]Plan1!$B$2:$L$546,4,0)&amp;", "&amp;VLOOKUP(P2188,[1]Plan1!$B$2:$L$546,5,0)&amp;", "&amp;VLOOKUP(P2188,[1]Plan1!$B$2:$L$546,6,0)&amp;", "&amp;VLOOKUP(P2188,[1]Plan1!$B$2:$L$546,7,0)&amp;", "&amp;VLOOKUP(P2188,[1]Plan1!$B$2:$L$546,8,0)&amp;", "&amp;VLOOKUP(P2188,[1]Plan1!$B$2:$L$546,9,0)&amp;", CEP "&amp;VLOOKUP(P2188,[1]Plan1!$B$2:$L$546,10,0)&amp;", "&amp;VLOOKUP(P2188,[1]Plan1!$B$2:$L$546,11,0)</f>
        <v>AV DOS ESTADOS , 747 ,  , SAO JOAO, PORTO ALEGRE , RS, CEP 90.200-000 , BR</v>
      </c>
      <c r="G2188" s="92" t="s">
        <v>2655</v>
      </c>
      <c r="H2188" s="92" t="s">
        <v>2590</v>
      </c>
      <c r="I2188" s="101">
        <v>45.13</v>
      </c>
      <c r="J2188" s="93"/>
      <c r="K2188" s="94">
        <v>41688</v>
      </c>
      <c r="L2188" s="39">
        <v>1205142</v>
      </c>
      <c r="P2188" s="78">
        <v>9296295000593</v>
      </c>
    </row>
    <row r="2189" spans="2:16" ht="13.5" customHeight="1" x14ac:dyDescent="0.2">
      <c r="B2189" s="100" t="s">
        <v>2649</v>
      </c>
      <c r="C2189" s="92" t="s">
        <v>439</v>
      </c>
      <c r="D2189" s="78">
        <v>65555146000572</v>
      </c>
      <c r="E2189" s="92" t="str">
        <f t="shared" si="34"/>
        <v>65.555.146/0005-72</v>
      </c>
      <c r="F2189" s="99" t="str">
        <f>VLOOKUP(P2189,[1]Plan1!$B$2:$L$546,4,0)&amp;", "&amp;VLOOKUP(P2189,[1]Plan1!$B$2:$L$546,5,0)&amp;", "&amp;VLOOKUP(P2189,[1]Plan1!$B$2:$L$546,6,0)&amp;", "&amp;VLOOKUP(P2189,[1]Plan1!$B$2:$L$546,7,0)&amp;", "&amp;VLOOKUP(P2189,[1]Plan1!$B$2:$L$546,8,0)&amp;", "&amp;VLOOKUP(P2189,[1]Plan1!$B$2:$L$546,9,0)&amp;", CEP "&amp;VLOOKUP(P2189,[1]Plan1!$B$2:$L$546,10,0)&amp;", "&amp;VLOOKUP(P2189,[1]Plan1!$B$2:$L$546,11,0)</f>
        <v>JULIO KOVALSKI , 195, , JARDIM SAO PEDRO , PORTO ALEGRE , RS , CEP 91.040-220 , BR</v>
      </c>
      <c r="G2189" s="92" t="s">
        <v>2655</v>
      </c>
      <c r="H2189" s="92" t="s">
        <v>2591</v>
      </c>
      <c r="I2189" s="101">
        <v>202.3</v>
      </c>
      <c r="J2189" s="93"/>
      <c r="K2189" s="94">
        <v>41492</v>
      </c>
      <c r="L2189" s="39">
        <v>1142719</v>
      </c>
      <c r="P2189" s="78">
        <v>65555146000572</v>
      </c>
    </row>
    <row r="2190" spans="2:16" ht="13.5" customHeight="1" x14ac:dyDescent="0.2">
      <c r="B2190" s="100" t="s">
        <v>2649</v>
      </c>
      <c r="C2190" s="92" t="s">
        <v>440</v>
      </c>
      <c r="D2190" s="78">
        <v>60746948359668</v>
      </c>
      <c r="E2190" s="92" t="str">
        <f t="shared" si="34"/>
        <v>60.746.948/3596-68</v>
      </c>
      <c r="F2190" s="99" t="str">
        <f>VLOOKUP(P2190,[1]Plan1!$B$2:$L$546,4,0)&amp;", "&amp;VLOOKUP(P2190,[1]Plan1!$B$2:$L$546,5,0)&amp;", "&amp;VLOOKUP(P2190,[1]Plan1!$B$2:$L$546,6,0)&amp;", "&amp;VLOOKUP(P2190,[1]Plan1!$B$2:$L$546,7,0)&amp;", "&amp;VLOOKUP(P2190,[1]Plan1!$B$2:$L$546,8,0)&amp;", "&amp;VLOOKUP(P2190,[1]Plan1!$B$2:$L$546,9,0)&amp;", CEP "&amp;VLOOKUP(P2190,[1]Plan1!$B$2:$L$546,10,0)&amp;", "&amp;VLOOKUP(P2190,[1]Plan1!$B$2:$L$546,11,0)</f>
        <v>, , , , , , CEP , BR</v>
      </c>
      <c r="G2190" s="92" t="s">
        <v>2655</v>
      </c>
      <c r="H2190" s="92" t="s">
        <v>2592</v>
      </c>
      <c r="I2190" s="101">
        <v>2</v>
      </c>
      <c r="J2190" s="93"/>
      <c r="K2190" s="94">
        <v>41610</v>
      </c>
      <c r="L2190" s="39">
        <v>1188814</v>
      </c>
      <c r="P2190" s="78">
        <v>60746948359668</v>
      </c>
    </row>
    <row r="2191" spans="2:16" ht="13.5" customHeight="1" x14ac:dyDescent="0.2">
      <c r="B2191" s="100" t="s">
        <v>2649</v>
      </c>
      <c r="C2191" s="92" t="s">
        <v>242</v>
      </c>
      <c r="D2191" s="78">
        <v>60746948000112</v>
      </c>
      <c r="E2191" s="92" t="str">
        <f t="shared" si="34"/>
        <v>60.746.948/0001-12</v>
      </c>
      <c r="F2191" s="99" t="str">
        <f>VLOOKUP(P2191,[1]Plan1!$B$2:$L$546,4,0)&amp;", "&amp;VLOOKUP(P2191,[1]Plan1!$B$2:$L$546,5,0)&amp;", "&amp;VLOOKUP(P2191,[1]Plan1!$B$2:$L$546,6,0)&amp;", "&amp;VLOOKUP(P2191,[1]Plan1!$B$2:$L$546,7,0)&amp;", "&amp;VLOOKUP(P2191,[1]Plan1!$B$2:$L$546,8,0)&amp;", "&amp;VLOOKUP(P2191,[1]Plan1!$B$2:$L$546,9,0)&amp;", CEP "&amp;VLOOKUP(P2191,[1]Plan1!$B$2:$L$546,10,0)&amp;", "&amp;VLOOKUP(P2191,[1]Plan1!$B$2:$L$546,11,0)</f>
        <v>NUC CIDADE DE DEUS , S/N, , VILA YARA, OSASCO, SP, CEP 06.029-900 , BR</v>
      </c>
      <c r="G2191" s="92" t="s">
        <v>2655</v>
      </c>
      <c r="H2191" s="92" t="s">
        <v>2593</v>
      </c>
      <c r="I2191" s="101">
        <v>0.86</v>
      </c>
      <c r="J2191" s="93"/>
      <c r="K2191" s="94">
        <v>42069</v>
      </c>
      <c r="L2191" s="39">
        <v>1348055</v>
      </c>
      <c r="P2191" s="78">
        <v>60746948000112</v>
      </c>
    </row>
    <row r="2192" spans="2:16" ht="13.5" customHeight="1" x14ac:dyDescent="0.2">
      <c r="B2192" s="100" t="s">
        <v>2649</v>
      </c>
      <c r="C2192" s="92" t="s">
        <v>441</v>
      </c>
      <c r="D2192" s="78">
        <v>92690478000109</v>
      </c>
      <c r="E2192" s="92" t="str">
        <f t="shared" si="34"/>
        <v>92.690.478/0001-09</v>
      </c>
      <c r="F2192" s="99" t="str">
        <f>VLOOKUP(P2192,[1]Plan1!$B$2:$L$546,4,0)&amp;", "&amp;VLOOKUP(P2192,[1]Plan1!$B$2:$L$546,5,0)&amp;", "&amp;VLOOKUP(P2192,[1]Plan1!$B$2:$L$546,6,0)&amp;", "&amp;VLOOKUP(P2192,[1]Plan1!$B$2:$L$546,7,0)&amp;", "&amp;VLOOKUP(P2192,[1]Plan1!$B$2:$L$546,8,0)&amp;", "&amp;VLOOKUP(P2192,[1]Plan1!$B$2:$L$546,9,0)&amp;", CEP "&amp;VLOOKUP(P2192,[1]Plan1!$B$2:$L$546,10,0)&amp;", "&amp;VLOOKUP(P2192,[1]Plan1!$B$2:$L$546,11,0)</f>
        <v>AV FRANCA , 615, , NAGEVANTES, PORTO ALEGRE , , CEP 90230220, BR</v>
      </c>
      <c r="G2192" s="92" t="s">
        <v>2655</v>
      </c>
      <c r="H2192" s="92" t="s">
        <v>2594</v>
      </c>
      <c r="I2192" s="101">
        <v>341.28</v>
      </c>
      <c r="J2192" s="93"/>
      <c r="K2192" s="94">
        <v>42032</v>
      </c>
      <c r="L2192" s="39">
        <v>1314424</v>
      </c>
      <c r="P2192" s="78">
        <v>92690478000109</v>
      </c>
    </row>
    <row r="2193" spans="2:16" ht="13.5" customHeight="1" x14ac:dyDescent="0.2">
      <c r="B2193" s="100" t="s">
        <v>2649</v>
      </c>
      <c r="C2193" s="92" t="s">
        <v>256</v>
      </c>
      <c r="D2193" s="78">
        <v>773639001343</v>
      </c>
      <c r="E2193" s="92" t="str">
        <f t="shared" si="34"/>
        <v>00.773.639/0013-43</v>
      </c>
      <c r="F2193" s="99" t="str">
        <f>VLOOKUP(P2193,[1]Plan1!$B$2:$L$546,4,0)&amp;", "&amp;VLOOKUP(P2193,[1]Plan1!$B$2:$L$546,5,0)&amp;", "&amp;VLOOKUP(P2193,[1]Plan1!$B$2:$L$546,6,0)&amp;", "&amp;VLOOKUP(P2193,[1]Plan1!$B$2:$L$546,7,0)&amp;", "&amp;VLOOKUP(P2193,[1]Plan1!$B$2:$L$546,8,0)&amp;", "&amp;VLOOKUP(P2193,[1]Plan1!$B$2:$L$546,9,0)&amp;", CEP "&amp;VLOOKUP(P2193,[1]Plan1!$B$2:$L$546,10,0)&amp;", "&amp;VLOOKUP(P2193,[1]Plan1!$B$2:$L$546,11,0)</f>
        <v>R LIDIO BATISTA SOARES , 57 , , CENTRO , CACHOEIRINHA , RS, CEP 94.935-410 , br</v>
      </c>
      <c r="G2193" s="92" t="s">
        <v>2655</v>
      </c>
      <c r="H2193" s="92" t="s">
        <v>2595</v>
      </c>
      <c r="I2193" s="101">
        <v>377.39</v>
      </c>
      <c r="J2193" s="93"/>
      <c r="K2193" s="94">
        <v>42109</v>
      </c>
      <c r="L2193" s="39">
        <v>1350957</v>
      </c>
      <c r="P2193" s="78">
        <v>773639001343</v>
      </c>
    </row>
    <row r="2194" spans="2:16" ht="13.5" customHeight="1" x14ac:dyDescent="0.2">
      <c r="B2194" s="100" t="s">
        <v>2649</v>
      </c>
      <c r="C2194" s="92" t="s">
        <v>442</v>
      </c>
      <c r="D2194" s="78">
        <v>10955831000170</v>
      </c>
      <c r="E2194" s="92" t="str">
        <f t="shared" si="34"/>
        <v>10.955.831/0001-70</v>
      </c>
      <c r="F2194" s="99" t="str">
        <f>VLOOKUP(P2194,[1]Plan1!$B$2:$L$546,4,0)&amp;", "&amp;VLOOKUP(P2194,[1]Plan1!$B$2:$L$546,5,0)&amp;", "&amp;VLOOKUP(P2194,[1]Plan1!$B$2:$L$546,6,0)&amp;", "&amp;VLOOKUP(P2194,[1]Plan1!$B$2:$L$546,7,0)&amp;", "&amp;VLOOKUP(P2194,[1]Plan1!$B$2:$L$546,8,0)&amp;", "&amp;VLOOKUP(P2194,[1]Plan1!$B$2:$L$546,9,0)&amp;", CEP "&amp;VLOOKUP(P2194,[1]Plan1!$B$2:$L$546,10,0)&amp;", "&amp;VLOOKUP(P2194,[1]Plan1!$B$2:$L$546,11,0)</f>
        <v>, , , , , , CEP , BR</v>
      </c>
      <c r="G2194" s="92" t="s">
        <v>2655</v>
      </c>
      <c r="H2194" s="92" t="s">
        <v>2596</v>
      </c>
      <c r="I2194" s="101">
        <v>95</v>
      </c>
      <c r="J2194" s="93"/>
      <c r="K2194" s="94">
        <v>40883</v>
      </c>
      <c r="L2194" s="39">
        <v>802332</v>
      </c>
      <c r="P2194" s="78">
        <v>10955831000170</v>
      </c>
    </row>
    <row r="2195" spans="2:16" ht="13.5" customHeight="1" x14ac:dyDescent="0.2">
      <c r="B2195" s="100" t="s">
        <v>2649</v>
      </c>
      <c r="C2195" s="92" t="s">
        <v>443</v>
      </c>
      <c r="D2195" s="78">
        <v>11445408000193</v>
      </c>
      <c r="E2195" s="92" t="str">
        <f t="shared" si="34"/>
        <v>11.445.408/0001-93</v>
      </c>
      <c r="F2195" s="99" t="str">
        <f>VLOOKUP(P2195,[1]Plan1!$B$2:$L$546,4,0)&amp;", "&amp;VLOOKUP(P2195,[1]Plan1!$B$2:$L$546,5,0)&amp;", "&amp;VLOOKUP(P2195,[1]Plan1!$B$2:$L$546,6,0)&amp;", "&amp;VLOOKUP(P2195,[1]Plan1!$B$2:$L$546,7,0)&amp;", "&amp;VLOOKUP(P2195,[1]Plan1!$B$2:$L$546,8,0)&amp;", "&amp;VLOOKUP(P2195,[1]Plan1!$B$2:$L$546,9,0)&amp;", CEP "&amp;VLOOKUP(P2195,[1]Plan1!$B$2:$L$546,10,0)&amp;", "&amp;VLOOKUP(P2195,[1]Plan1!$B$2:$L$546,11,0)</f>
        <v>, , , , , , CEP , BR</v>
      </c>
      <c r="G2195" s="92" t="s">
        <v>2655</v>
      </c>
      <c r="H2195" s="92" t="s">
        <v>2597</v>
      </c>
      <c r="I2195" s="101">
        <v>28</v>
      </c>
      <c r="J2195" s="93"/>
      <c r="K2195" s="94">
        <v>41425</v>
      </c>
      <c r="L2195" s="39">
        <v>1111774</v>
      </c>
      <c r="P2195" s="78">
        <v>11445408000193</v>
      </c>
    </row>
    <row r="2196" spans="2:16" ht="13.5" customHeight="1" x14ac:dyDescent="0.2">
      <c r="B2196" s="100" t="s">
        <v>2649</v>
      </c>
      <c r="C2196" s="92" t="s">
        <v>444</v>
      </c>
      <c r="D2196" s="78">
        <v>9677017000152</v>
      </c>
      <c r="E2196" s="92" t="str">
        <f t="shared" si="34"/>
        <v>09.677.017/0001-52</v>
      </c>
      <c r="F2196" s="99" t="str">
        <f>VLOOKUP(P2196,[1]Plan1!$B$2:$L$546,4,0)&amp;", "&amp;VLOOKUP(P2196,[1]Plan1!$B$2:$L$546,5,0)&amp;", "&amp;VLOOKUP(P2196,[1]Plan1!$B$2:$L$546,6,0)&amp;", "&amp;VLOOKUP(P2196,[1]Plan1!$B$2:$L$546,7,0)&amp;", "&amp;VLOOKUP(P2196,[1]Plan1!$B$2:$L$546,8,0)&amp;", "&amp;VLOOKUP(P2196,[1]Plan1!$B$2:$L$546,9,0)&amp;", CEP "&amp;VLOOKUP(P2196,[1]Plan1!$B$2:$L$546,10,0)&amp;", "&amp;VLOOKUP(P2196,[1]Plan1!$B$2:$L$546,11,0)</f>
        <v>, , , , , , CEP , BR</v>
      </c>
      <c r="G2196" s="92" t="s">
        <v>2657</v>
      </c>
      <c r="H2196" s="92" t="s">
        <v>2553</v>
      </c>
      <c r="I2196" s="101">
        <v>23.94</v>
      </c>
      <c r="J2196" s="93"/>
      <c r="K2196" s="94">
        <v>41697</v>
      </c>
      <c r="L2196" s="39">
        <v>1180833</v>
      </c>
      <c r="P2196" s="78">
        <v>9677017000152</v>
      </c>
    </row>
    <row r="2197" spans="2:16" ht="13.5" customHeight="1" x14ac:dyDescent="0.2">
      <c r="B2197" s="100" t="s">
        <v>2649</v>
      </c>
      <c r="C2197" s="92" t="s">
        <v>444</v>
      </c>
      <c r="D2197" s="78">
        <v>9677017000152</v>
      </c>
      <c r="E2197" s="92" t="str">
        <f t="shared" si="34"/>
        <v>09.677.017/0001-52</v>
      </c>
      <c r="F2197" s="99" t="str">
        <f>VLOOKUP(P2197,[1]Plan1!$B$2:$L$546,4,0)&amp;", "&amp;VLOOKUP(P2197,[1]Plan1!$B$2:$L$546,5,0)&amp;", "&amp;VLOOKUP(P2197,[1]Plan1!$B$2:$L$546,6,0)&amp;", "&amp;VLOOKUP(P2197,[1]Plan1!$B$2:$L$546,7,0)&amp;", "&amp;VLOOKUP(P2197,[1]Plan1!$B$2:$L$546,8,0)&amp;", "&amp;VLOOKUP(P2197,[1]Plan1!$B$2:$L$546,9,0)&amp;", CEP "&amp;VLOOKUP(P2197,[1]Plan1!$B$2:$L$546,10,0)&amp;", "&amp;VLOOKUP(P2197,[1]Plan1!$B$2:$L$546,11,0)</f>
        <v>, , , , , , CEP , BR</v>
      </c>
      <c r="G2197" s="92" t="s">
        <v>2655</v>
      </c>
      <c r="H2197" s="92" t="s">
        <v>2598</v>
      </c>
      <c r="I2197" s="101">
        <v>71.819999999999993</v>
      </c>
      <c r="J2197" s="93"/>
      <c r="K2197" s="94">
        <v>41660</v>
      </c>
      <c r="L2197" s="39">
        <v>1221764</v>
      </c>
      <c r="P2197" s="78">
        <v>9677017000152</v>
      </c>
    </row>
    <row r="2198" spans="2:16" ht="13.5" customHeight="1" x14ac:dyDescent="0.2">
      <c r="B2198" s="100" t="s">
        <v>2649</v>
      </c>
      <c r="C2198" s="92" t="s">
        <v>445</v>
      </c>
      <c r="D2198" s="78">
        <v>33609165000386</v>
      </c>
      <c r="E2198" s="92" t="str">
        <f t="shared" si="34"/>
        <v>33.609.165/0003-86</v>
      </c>
      <c r="F2198" s="99" t="str">
        <f>VLOOKUP(P2198,[1]Plan1!$B$2:$L$546,4,0)&amp;", "&amp;VLOOKUP(P2198,[1]Plan1!$B$2:$L$546,5,0)&amp;", "&amp;VLOOKUP(P2198,[1]Plan1!$B$2:$L$546,6,0)&amp;", "&amp;VLOOKUP(P2198,[1]Plan1!$B$2:$L$546,7,0)&amp;", "&amp;VLOOKUP(P2198,[1]Plan1!$B$2:$L$546,8,0)&amp;", "&amp;VLOOKUP(P2198,[1]Plan1!$B$2:$L$546,9,0)&amp;", CEP "&amp;VLOOKUP(P2198,[1]Plan1!$B$2:$L$546,10,0)&amp;", "&amp;VLOOKUP(P2198,[1]Plan1!$B$2:$L$546,11,0)</f>
        <v>AV BORGES DE MEDEIROS , 464, 3 ANDAR , CENTRO , PORTO ALEGRE , RS, CEP 90.020-022, BR</v>
      </c>
      <c r="G2198" s="92" t="s">
        <v>2655</v>
      </c>
      <c r="H2198" s="92" t="s">
        <v>2599</v>
      </c>
      <c r="I2198" s="101">
        <v>500</v>
      </c>
      <c r="J2198" s="93"/>
      <c r="K2198" s="94">
        <v>42083</v>
      </c>
      <c r="L2198" s="39">
        <v>1351116</v>
      </c>
      <c r="P2198" s="78">
        <v>33609165000386</v>
      </c>
    </row>
    <row r="2199" spans="2:16" ht="13.5" customHeight="1" x14ac:dyDescent="0.2">
      <c r="B2199" s="100" t="s">
        <v>2649</v>
      </c>
      <c r="C2199" s="92" t="s">
        <v>446</v>
      </c>
      <c r="D2199" s="78">
        <v>82471703020</v>
      </c>
      <c r="E2199" s="92" t="str">
        <f t="shared" si="34"/>
        <v>00.082.471/7030-20</v>
      </c>
      <c r="F2199" s="99" t="str">
        <f>VLOOKUP(P2199,[1]Plan1!$B$2:$L$546,4,0)&amp;", "&amp;VLOOKUP(P2199,[1]Plan1!$B$2:$L$546,5,0)&amp;", "&amp;VLOOKUP(P2199,[1]Plan1!$B$2:$L$546,6,0)&amp;", "&amp;VLOOKUP(P2199,[1]Plan1!$B$2:$L$546,7,0)&amp;", "&amp;VLOOKUP(P2199,[1]Plan1!$B$2:$L$546,8,0)&amp;", "&amp;VLOOKUP(P2199,[1]Plan1!$B$2:$L$546,9,0)&amp;", CEP "&amp;VLOOKUP(P2199,[1]Plan1!$B$2:$L$546,10,0)&amp;", "&amp;VLOOKUP(P2199,[1]Plan1!$B$2:$L$546,11,0)</f>
        <v>, , , , , , CEP , BR</v>
      </c>
      <c r="G2199" s="92" t="s">
        <v>2655</v>
      </c>
      <c r="H2199" s="92" t="s">
        <v>2600</v>
      </c>
      <c r="I2199" s="101">
        <v>5.2</v>
      </c>
      <c r="J2199" s="93"/>
      <c r="K2199" s="94">
        <v>41708</v>
      </c>
      <c r="L2199" s="39">
        <v>1218456</v>
      </c>
      <c r="P2199" s="78">
        <v>82471703020</v>
      </c>
    </row>
    <row r="2200" spans="2:16" ht="13.5" customHeight="1" x14ac:dyDescent="0.2">
      <c r="B2200" s="100" t="s">
        <v>2649</v>
      </c>
      <c r="C2200" s="92" t="s">
        <v>447</v>
      </c>
      <c r="D2200" s="78">
        <v>9027661000185</v>
      </c>
      <c r="E2200" s="92" t="str">
        <f t="shared" si="34"/>
        <v>09.027.661/0001-85</v>
      </c>
      <c r="F2200" s="99" t="str">
        <f>VLOOKUP(P2200,[1]Plan1!$B$2:$L$546,4,0)&amp;", "&amp;VLOOKUP(P2200,[1]Plan1!$B$2:$L$546,5,0)&amp;", "&amp;VLOOKUP(P2200,[1]Plan1!$B$2:$L$546,6,0)&amp;", "&amp;VLOOKUP(P2200,[1]Plan1!$B$2:$L$546,7,0)&amp;", "&amp;VLOOKUP(P2200,[1]Plan1!$B$2:$L$546,8,0)&amp;", "&amp;VLOOKUP(P2200,[1]Plan1!$B$2:$L$546,9,0)&amp;", CEP "&amp;VLOOKUP(P2200,[1]Plan1!$B$2:$L$546,10,0)&amp;", "&amp;VLOOKUP(P2200,[1]Plan1!$B$2:$L$546,11,0)</f>
        <v>R GILDO DE FREITAS , 30, , DISTRITO INDUSTRIAL, CACHOEIRINHA , RS, CEP 94.930-590 , BR</v>
      </c>
      <c r="G2200" s="92" t="s">
        <v>2655</v>
      </c>
      <c r="H2200" s="92" t="s">
        <v>2601</v>
      </c>
      <c r="I2200" s="101">
        <v>925</v>
      </c>
      <c r="J2200" s="93"/>
      <c r="K2200" s="94">
        <v>41515</v>
      </c>
      <c r="L2200" s="39">
        <v>1155958</v>
      </c>
      <c r="P2200" s="78">
        <v>9027661000185</v>
      </c>
    </row>
    <row r="2201" spans="2:16" ht="13.5" customHeight="1" x14ac:dyDescent="0.2">
      <c r="B2201" s="100" t="s">
        <v>2649</v>
      </c>
      <c r="C2201" s="92" t="s">
        <v>448</v>
      </c>
      <c r="D2201" s="78">
        <v>453526000127</v>
      </c>
      <c r="E2201" s="92" t="str">
        <f t="shared" si="34"/>
        <v>00.453.526/0001-27</v>
      </c>
      <c r="F2201" s="99" t="str">
        <f>VLOOKUP(P2201,[1]Plan1!$B$2:$L$546,4,0)&amp;", "&amp;VLOOKUP(P2201,[1]Plan1!$B$2:$L$546,5,0)&amp;", "&amp;VLOOKUP(P2201,[1]Plan1!$B$2:$L$546,6,0)&amp;", "&amp;VLOOKUP(P2201,[1]Plan1!$B$2:$L$546,7,0)&amp;", "&amp;VLOOKUP(P2201,[1]Plan1!$B$2:$L$546,8,0)&amp;", "&amp;VLOOKUP(P2201,[1]Plan1!$B$2:$L$546,9,0)&amp;", CEP "&amp;VLOOKUP(P2201,[1]Plan1!$B$2:$L$546,10,0)&amp;", "&amp;VLOOKUP(P2201,[1]Plan1!$B$2:$L$546,11,0)</f>
        <v>R EMILIO DEXHEIMER, 169 , , JARDIM AMERICA , SAO LEOPOLDO , RS, CEP 93.032-200, BR</v>
      </c>
      <c r="G2201" s="92" t="s">
        <v>2655</v>
      </c>
      <c r="H2201" s="92" t="s">
        <v>2602</v>
      </c>
      <c r="I2201" s="101">
        <v>1800</v>
      </c>
      <c r="J2201" s="93"/>
      <c r="K2201" s="94">
        <v>42132</v>
      </c>
      <c r="L2201" s="39">
        <v>1355792</v>
      </c>
      <c r="P2201" s="78">
        <v>453526000127</v>
      </c>
    </row>
    <row r="2202" spans="2:16" ht="13.5" customHeight="1" x14ac:dyDescent="0.2">
      <c r="B2202" s="100" t="s">
        <v>2649</v>
      </c>
      <c r="C2202" s="92" t="s">
        <v>449</v>
      </c>
      <c r="D2202" s="78">
        <v>11002070000103</v>
      </c>
      <c r="E2202" s="92" t="str">
        <f t="shared" si="34"/>
        <v>11.002.070/0001-03</v>
      </c>
      <c r="F2202" s="99" t="str">
        <f>VLOOKUP(P2202,[1]Plan1!$B$2:$L$546,4,0)&amp;", "&amp;VLOOKUP(P2202,[1]Plan1!$B$2:$L$546,5,0)&amp;", "&amp;VLOOKUP(P2202,[1]Plan1!$B$2:$L$546,6,0)&amp;", "&amp;VLOOKUP(P2202,[1]Plan1!$B$2:$L$546,7,0)&amp;", "&amp;VLOOKUP(P2202,[1]Plan1!$B$2:$L$546,8,0)&amp;", "&amp;VLOOKUP(P2202,[1]Plan1!$B$2:$L$546,9,0)&amp;", CEP "&amp;VLOOKUP(P2202,[1]Plan1!$B$2:$L$546,10,0)&amp;", "&amp;VLOOKUP(P2202,[1]Plan1!$B$2:$L$546,11,0)</f>
        <v>R BOQUEIRAO, 1374 , PREDIO 01 , IGARA, CANOAS , RS , CEP 92.410-350 , BR</v>
      </c>
      <c r="G2202" s="92" t="s">
        <v>2655</v>
      </c>
      <c r="H2202" s="92" t="s">
        <v>2603</v>
      </c>
      <c r="I2202" s="101">
        <v>1281.08</v>
      </c>
      <c r="J2202" s="93"/>
      <c r="K2202" s="94">
        <v>42048</v>
      </c>
      <c r="L2202" s="39">
        <v>1347848</v>
      </c>
      <c r="P2202" s="78">
        <v>11002070000103</v>
      </c>
    </row>
    <row r="2203" spans="2:16" ht="13.5" customHeight="1" x14ac:dyDescent="0.2">
      <c r="B2203" s="100" t="s">
        <v>2649</v>
      </c>
      <c r="C2203" s="92" t="s">
        <v>450</v>
      </c>
      <c r="D2203" s="78">
        <v>8997658000121</v>
      </c>
      <c r="E2203" s="92" t="str">
        <f t="shared" si="34"/>
        <v>08.997.658/0001-21</v>
      </c>
      <c r="F2203" s="99" t="str">
        <f>VLOOKUP(P2203,[1]Plan1!$B$2:$L$546,4,0)&amp;", "&amp;VLOOKUP(P2203,[1]Plan1!$B$2:$L$546,5,0)&amp;", "&amp;VLOOKUP(P2203,[1]Plan1!$B$2:$L$546,6,0)&amp;", "&amp;VLOOKUP(P2203,[1]Plan1!$B$2:$L$546,7,0)&amp;", "&amp;VLOOKUP(P2203,[1]Plan1!$B$2:$L$546,8,0)&amp;", "&amp;VLOOKUP(P2203,[1]Plan1!$B$2:$L$546,9,0)&amp;", CEP "&amp;VLOOKUP(P2203,[1]Plan1!$B$2:$L$546,10,0)&amp;", "&amp;VLOOKUP(P2203,[1]Plan1!$B$2:$L$546,11,0)</f>
        <v>, , , , , , CEP , BR</v>
      </c>
      <c r="G2203" s="92" t="s">
        <v>2655</v>
      </c>
      <c r="H2203" s="92" t="s">
        <v>2604</v>
      </c>
      <c r="I2203" s="101">
        <v>62</v>
      </c>
      <c r="J2203" s="93"/>
      <c r="K2203" s="94">
        <v>40549</v>
      </c>
      <c r="L2203" s="39">
        <v>626415</v>
      </c>
      <c r="P2203" s="78">
        <v>8997658000121</v>
      </c>
    </row>
    <row r="2204" spans="2:16" ht="13.5" customHeight="1" x14ac:dyDescent="0.2">
      <c r="B2204" s="100" t="s">
        <v>2649</v>
      </c>
      <c r="C2204" s="92" t="s">
        <v>451</v>
      </c>
      <c r="D2204" s="78">
        <v>8751340000166</v>
      </c>
      <c r="E2204" s="92" t="str">
        <f t="shared" si="34"/>
        <v>08.751.340/0001-66</v>
      </c>
      <c r="F2204" s="99" t="str">
        <f>VLOOKUP(P2204,[1]Plan1!$B$2:$L$546,4,0)&amp;", "&amp;VLOOKUP(P2204,[1]Plan1!$B$2:$L$546,5,0)&amp;", "&amp;VLOOKUP(P2204,[1]Plan1!$B$2:$L$546,6,0)&amp;", "&amp;VLOOKUP(P2204,[1]Plan1!$B$2:$L$546,7,0)&amp;", "&amp;VLOOKUP(P2204,[1]Plan1!$B$2:$L$546,8,0)&amp;", "&amp;VLOOKUP(P2204,[1]Plan1!$B$2:$L$546,9,0)&amp;", CEP "&amp;VLOOKUP(P2204,[1]Plan1!$B$2:$L$546,10,0)&amp;", "&amp;VLOOKUP(P2204,[1]Plan1!$B$2:$L$546,11,0)</f>
        <v>R PARA, 245, , NITEROI , CANOAS , RS, CEP 92.130-190 , BR</v>
      </c>
      <c r="G2204" s="92" t="s">
        <v>2655</v>
      </c>
      <c r="H2204" s="92" t="s">
        <v>2605</v>
      </c>
      <c r="I2204" s="101">
        <v>472.5</v>
      </c>
      <c r="J2204" s="93"/>
      <c r="K2204" s="94">
        <v>42107</v>
      </c>
      <c r="L2204" s="39">
        <v>1348990</v>
      </c>
      <c r="P2204" s="78">
        <v>8751340000166</v>
      </c>
    </row>
    <row r="2205" spans="2:16" ht="13.5" customHeight="1" x14ac:dyDescent="0.2">
      <c r="B2205" s="100" t="s">
        <v>2649</v>
      </c>
      <c r="C2205" s="92" t="s">
        <v>452</v>
      </c>
      <c r="D2205" s="78">
        <v>16587314000172</v>
      </c>
      <c r="E2205" s="92" t="str">
        <f t="shared" si="34"/>
        <v>16.587.314/0001-72</v>
      </c>
      <c r="F2205" s="99" t="str">
        <f>VLOOKUP(P2205,[1]Plan1!$B$2:$L$546,4,0)&amp;", "&amp;VLOOKUP(P2205,[1]Plan1!$B$2:$L$546,5,0)&amp;", "&amp;VLOOKUP(P2205,[1]Plan1!$B$2:$L$546,6,0)&amp;", "&amp;VLOOKUP(P2205,[1]Plan1!$B$2:$L$546,7,0)&amp;", "&amp;VLOOKUP(P2205,[1]Plan1!$B$2:$L$546,8,0)&amp;", "&amp;VLOOKUP(P2205,[1]Plan1!$B$2:$L$546,9,0)&amp;", CEP "&amp;VLOOKUP(P2205,[1]Plan1!$B$2:$L$546,10,0)&amp;", "&amp;VLOOKUP(P2205,[1]Plan1!$B$2:$L$546,11,0)</f>
        <v>R WILLY PAWLOWSKI , 93, , CENTRO , POMERODE , RS, CEP 89.107-000 , BR</v>
      </c>
      <c r="G2205" s="92" t="s">
        <v>2655</v>
      </c>
      <c r="H2205" s="92" t="s">
        <v>2606</v>
      </c>
      <c r="I2205" s="101">
        <v>555.41999999999996</v>
      </c>
      <c r="J2205" s="93"/>
      <c r="K2205" s="94">
        <v>42104</v>
      </c>
      <c r="L2205" s="39">
        <v>1351786</v>
      </c>
      <c r="P2205" s="78">
        <v>16587314000172</v>
      </c>
    </row>
    <row r="2206" spans="2:16" ht="13.5" customHeight="1" x14ac:dyDescent="0.2">
      <c r="B2206" s="100" t="s">
        <v>2649</v>
      </c>
      <c r="C2206" s="92" t="s">
        <v>328</v>
      </c>
      <c r="D2206" s="78">
        <v>14590611000222</v>
      </c>
      <c r="E2206" s="92" t="str">
        <f t="shared" si="34"/>
        <v>14.590.611/0002-22</v>
      </c>
      <c r="F2206" s="99" t="str">
        <f>VLOOKUP(P2206,[1]Plan1!$B$2:$L$546,4,0)&amp;", "&amp;VLOOKUP(P2206,[1]Plan1!$B$2:$L$546,5,0)&amp;", "&amp;VLOOKUP(P2206,[1]Plan1!$B$2:$L$546,6,0)&amp;", "&amp;VLOOKUP(P2206,[1]Plan1!$B$2:$L$546,7,0)&amp;", "&amp;VLOOKUP(P2206,[1]Plan1!$B$2:$L$546,8,0)&amp;", "&amp;VLOOKUP(P2206,[1]Plan1!$B$2:$L$546,9,0)&amp;", CEP "&amp;VLOOKUP(P2206,[1]Plan1!$B$2:$L$546,10,0)&amp;", "&amp;VLOOKUP(P2206,[1]Plan1!$B$2:$L$546,11,0)</f>
        <v>R FRITZ BEISER , 801, , DISTRITO INDUSTRIAL , CACHOEIRINHA, RS, CEP 94935-220, BR</v>
      </c>
      <c r="G2206" s="92" t="s">
        <v>2655</v>
      </c>
      <c r="H2206" s="92" t="s">
        <v>2607</v>
      </c>
      <c r="I2206" s="101">
        <v>1220.8</v>
      </c>
      <c r="J2206" s="93"/>
      <c r="K2206" s="94">
        <v>42100</v>
      </c>
      <c r="L2206" s="39">
        <v>1349528</v>
      </c>
      <c r="P2206" s="78">
        <v>14590611000222</v>
      </c>
    </row>
    <row r="2207" spans="2:16" ht="13.5" customHeight="1" x14ac:dyDescent="0.2">
      <c r="B2207" s="100" t="s">
        <v>2649</v>
      </c>
      <c r="C2207" s="92" t="s">
        <v>328</v>
      </c>
      <c r="D2207" s="78">
        <v>14590611000222</v>
      </c>
      <c r="E2207" s="92" t="str">
        <f t="shared" si="34"/>
        <v>14.590.611/0002-22</v>
      </c>
      <c r="F2207" s="99" t="str">
        <f>VLOOKUP(P2207,[1]Plan1!$B$2:$L$546,4,0)&amp;", "&amp;VLOOKUP(P2207,[1]Plan1!$B$2:$L$546,5,0)&amp;", "&amp;VLOOKUP(P2207,[1]Plan1!$B$2:$L$546,6,0)&amp;", "&amp;VLOOKUP(P2207,[1]Plan1!$B$2:$L$546,7,0)&amp;", "&amp;VLOOKUP(P2207,[1]Plan1!$B$2:$L$546,8,0)&amp;", "&amp;VLOOKUP(P2207,[1]Plan1!$B$2:$L$546,9,0)&amp;", CEP "&amp;VLOOKUP(P2207,[1]Plan1!$B$2:$L$546,10,0)&amp;", "&amp;VLOOKUP(P2207,[1]Plan1!$B$2:$L$546,11,0)</f>
        <v>R FRITZ BEISER , 801, , DISTRITO INDUSTRIAL , CACHOEIRINHA, RS, CEP 94935-220, BR</v>
      </c>
      <c r="G2207" s="92" t="s">
        <v>2655</v>
      </c>
      <c r="H2207" s="92" t="s">
        <v>2608</v>
      </c>
      <c r="I2207" s="101">
        <v>1046.4000000000001</v>
      </c>
      <c r="J2207" s="93"/>
      <c r="K2207" s="94">
        <v>42114</v>
      </c>
      <c r="L2207" s="39">
        <v>1354177</v>
      </c>
      <c r="P2207" s="78">
        <v>14590611000222</v>
      </c>
    </row>
    <row r="2208" spans="2:16" ht="13.5" customHeight="1" x14ac:dyDescent="0.2">
      <c r="B2208" s="100" t="s">
        <v>2649</v>
      </c>
      <c r="C2208" s="92" t="s">
        <v>453</v>
      </c>
      <c r="D2208" s="78">
        <v>94234275000990</v>
      </c>
      <c r="E2208" s="92" t="str">
        <f t="shared" si="34"/>
        <v>94.234.275/0009-90</v>
      </c>
      <c r="F2208" s="99" t="str">
        <f>VLOOKUP(P2208,[1]Plan1!$B$2:$L$546,4,0)&amp;", "&amp;VLOOKUP(P2208,[1]Plan1!$B$2:$L$546,5,0)&amp;", "&amp;VLOOKUP(P2208,[1]Plan1!$B$2:$L$546,6,0)&amp;", "&amp;VLOOKUP(P2208,[1]Plan1!$B$2:$L$546,7,0)&amp;", "&amp;VLOOKUP(P2208,[1]Plan1!$B$2:$L$546,8,0)&amp;", "&amp;VLOOKUP(P2208,[1]Plan1!$B$2:$L$546,9,0)&amp;", CEP "&amp;VLOOKUP(P2208,[1]Plan1!$B$2:$L$546,10,0)&amp;", "&amp;VLOOKUP(P2208,[1]Plan1!$B$2:$L$546,11,0)</f>
        <v>ROD BR 386 , 1890, KM 438, CENTRO , NOVA SANTA RITA , RS, CEP 92.480-000, BR</v>
      </c>
      <c r="G2208" s="92" t="s">
        <v>2655</v>
      </c>
      <c r="H2208" s="92" t="s">
        <v>2609</v>
      </c>
      <c r="I2208" s="101">
        <v>420</v>
      </c>
      <c r="J2208" s="93"/>
      <c r="K2208" s="94">
        <v>42037</v>
      </c>
      <c r="L2208" s="39">
        <v>1320904</v>
      </c>
      <c r="P2208" s="78">
        <v>94234275000990</v>
      </c>
    </row>
    <row r="2209" spans="2:16" ht="13.5" customHeight="1" x14ac:dyDescent="0.2">
      <c r="B2209" s="100" t="s">
        <v>2649</v>
      </c>
      <c r="C2209" s="92" t="s">
        <v>345</v>
      </c>
      <c r="D2209" s="78">
        <v>91006163000137</v>
      </c>
      <c r="E2209" s="92" t="str">
        <f t="shared" si="34"/>
        <v>91.006.163/0001-37</v>
      </c>
      <c r="F2209" s="99" t="str">
        <f>VLOOKUP(P2209,[1]Plan1!$B$2:$L$546,4,0)&amp;", "&amp;VLOOKUP(P2209,[1]Plan1!$B$2:$L$546,5,0)&amp;", "&amp;VLOOKUP(P2209,[1]Plan1!$B$2:$L$546,6,0)&amp;", "&amp;VLOOKUP(P2209,[1]Plan1!$B$2:$L$546,7,0)&amp;", "&amp;VLOOKUP(P2209,[1]Plan1!$B$2:$L$546,8,0)&amp;", "&amp;VLOOKUP(P2209,[1]Plan1!$B$2:$L$546,9,0)&amp;", CEP "&amp;VLOOKUP(P2209,[1]Plan1!$B$2:$L$546,10,0)&amp;", "&amp;VLOOKUP(P2209,[1]Plan1!$B$2:$L$546,11,0)</f>
        <v>R NILO PECANHA , 124, , CENTRO, CACHOEIRINHA , RS, CEP 94.920-190 , BR</v>
      </c>
      <c r="G2209" s="92" t="s">
        <v>2655</v>
      </c>
      <c r="H2209" s="92" t="s">
        <v>2610</v>
      </c>
      <c r="I2209" s="101">
        <v>175</v>
      </c>
      <c r="J2209" s="93"/>
      <c r="K2209" s="94">
        <v>42009</v>
      </c>
      <c r="L2209" s="39">
        <v>1320673</v>
      </c>
      <c r="P2209" s="78">
        <v>91006163000137</v>
      </c>
    </row>
    <row r="2210" spans="2:16" ht="13.5" customHeight="1" x14ac:dyDescent="0.2">
      <c r="B2210" s="100" t="s">
        <v>2649</v>
      </c>
      <c r="C2210" s="92" t="s">
        <v>454</v>
      </c>
      <c r="D2210" s="78">
        <v>2270336000108</v>
      </c>
      <c r="E2210" s="92" t="str">
        <f t="shared" si="34"/>
        <v>02.270.336/0001-08</v>
      </c>
      <c r="F2210" s="99" t="str">
        <f>VLOOKUP(P2210,[1]Plan1!$B$2:$L$546,4,0)&amp;", "&amp;VLOOKUP(P2210,[1]Plan1!$B$2:$L$546,5,0)&amp;", "&amp;VLOOKUP(P2210,[1]Plan1!$B$2:$L$546,6,0)&amp;", "&amp;VLOOKUP(P2210,[1]Plan1!$B$2:$L$546,7,0)&amp;", "&amp;VLOOKUP(P2210,[1]Plan1!$B$2:$L$546,8,0)&amp;", "&amp;VLOOKUP(P2210,[1]Plan1!$B$2:$L$546,9,0)&amp;", CEP "&amp;VLOOKUP(P2210,[1]Plan1!$B$2:$L$546,10,0)&amp;", "&amp;VLOOKUP(P2210,[1]Plan1!$B$2:$L$546,11,0)</f>
        <v>R EUCLIDES DA CUNHA, 15, , BOM PRINCIPIO , CACHOEIRINHA , RS , CEP 94.950-120 , BR</v>
      </c>
      <c r="G2210" s="92" t="s">
        <v>2655</v>
      </c>
      <c r="H2210" s="92" t="s">
        <v>2611</v>
      </c>
      <c r="I2210" s="101">
        <v>210</v>
      </c>
      <c r="J2210" s="93"/>
      <c r="K2210" s="94">
        <v>42114</v>
      </c>
      <c r="L2210" s="39">
        <v>1352591</v>
      </c>
      <c r="P2210" s="78">
        <v>2270336000108</v>
      </c>
    </row>
    <row r="2211" spans="2:16" ht="13.5" customHeight="1" x14ac:dyDescent="0.2">
      <c r="B2211" s="100" t="s">
        <v>2649</v>
      </c>
      <c r="C2211" s="92" t="s">
        <v>455</v>
      </c>
      <c r="D2211" s="78">
        <v>8265503000109</v>
      </c>
      <c r="E2211" s="92" t="str">
        <f t="shared" si="34"/>
        <v>08.265.503/0001-09</v>
      </c>
      <c r="F2211" s="99" t="str">
        <f>VLOOKUP(P2211,[1]Plan1!$B$2:$L$546,4,0)&amp;", "&amp;VLOOKUP(P2211,[1]Plan1!$B$2:$L$546,5,0)&amp;", "&amp;VLOOKUP(P2211,[1]Plan1!$B$2:$L$546,6,0)&amp;", "&amp;VLOOKUP(P2211,[1]Plan1!$B$2:$L$546,7,0)&amp;", "&amp;VLOOKUP(P2211,[1]Plan1!$B$2:$L$546,8,0)&amp;", "&amp;VLOOKUP(P2211,[1]Plan1!$B$2:$L$546,9,0)&amp;", CEP "&amp;VLOOKUP(P2211,[1]Plan1!$B$2:$L$546,10,0)&amp;", "&amp;VLOOKUP(P2211,[1]Plan1!$B$2:$L$546,11,0)</f>
        <v>AV TAQUARA, 146 , CJ 401 , PETROPOLIS , PORTO ALEGRE, RS, CEP 90.460-210 , BR</v>
      </c>
      <c r="G2211" s="92" t="s">
        <v>2655</v>
      </c>
      <c r="H2211" s="92" t="s">
        <v>2612</v>
      </c>
      <c r="I2211" s="101">
        <v>260</v>
      </c>
      <c r="J2211" s="93"/>
      <c r="K2211" s="94">
        <v>42060</v>
      </c>
      <c r="L2211" s="39">
        <v>1347849</v>
      </c>
      <c r="P2211" s="78">
        <v>8265503000109</v>
      </c>
    </row>
    <row r="2212" spans="2:16" ht="13.5" customHeight="1" x14ac:dyDescent="0.2">
      <c r="B2212" s="100" t="s">
        <v>2649</v>
      </c>
      <c r="C2212" s="92" t="s">
        <v>350</v>
      </c>
      <c r="D2212" s="78">
        <v>71702716000774</v>
      </c>
      <c r="E2212" s="92" t="str">
        <f t="shared" si="34"/>
        <v>71.702.716/0007-74</v>
      </c>
      <c r="F2212" s="99" t="str">
        <f>VLOOKUP(P2212,[1]Plan1!$B$2:$L$546,4,0)&amp;", "&amp;VLOOKUP(P2212,[1]Plan1!$B$2:$L$546,5,0)&amp;", "&amp;VLOOKUP(P2212,[1]Plan1!$B$2:$L$546,6,0)&amp;", "&amp;VLOOKUP(P2212,[1]Plan1!$B$2:$L$546,7,0)&amp;", "&amp;VLOOKUP(P2212,[1]Plan1!$B$2:$L$546,8,0)&amp;", "&amp;VLOOKUP(P2212,[1]Plan1!$B$2:$L$546,9,0)&amp;", CEP "&amp;VLOOKUP(P2212,[1]Plan1!$B$2:$L$546,10,0)&amp;", "&amp;VLOOKUP(P2212,[1]Plan1!$B$2:$L$546,11,0)</f>
        <v>AV MARGINAL DO RIBEIRAO DOS CRISTAIS , 800 , SALA: 01; BLOCO: E; GALPAO: 10, GATO PRETO, CAJAMAR, SP, CEP 07.750-000, BR</v>
      </c>
      <c r="G2212" s="92" t="s">
        <v>2655</v>
      </c>
      <c r="H2212" s="92" t="s">
        <v>2613</v>
      </c>
      <c r="I2212" s="101">
        <v>512.47</v>
      </c>
      <c r="J2212" s="93"/>
      <c r="K2212" s="94">
        <v>41993</v>
      </c>
      <c r="L2212" s="39">
        <v>1320646</v>
      </c>
      <c r="P2212" s="78">
        <v>71702716000774</v>
      </c>
    </row>
    <row r="2213" spans="2:16" ht="13.5" customHeight="1" x14ac:dyDescent="0.2">
      <c r="B2213" s="100" t="s">
        <v>2649</v>
      </c>
      <c r="C2213" s="92" t="s">
        <v>350</v>
      </c>
      <c r="D2213" s="78">
        <v>71702716000774</v>
      </c>
      <c r="E2213" s="92" t="str">
        <f t="shared" si="34"/>
        <v>71.702.716/0007-74</v>
      </c>
      <c r="F2213" s="99" t="str">
        <f>VLOOKUP(P2213,[1]Plan1!$B$2:$L$546,4,0)&amp;", "&amp;VLOOKUP(P2213,[1]Plan1!$B$2:$L$546,5,0)&amp;", "&amp;VLOOKUP(P2213,[1]Plan1!$B$2:$L$546,6,0)&amp;", "&amp;VLOOKUP(P2213,[1]Plan1!$B$2:$L$546,7,0)&amp;", "&amp;VLOOKUP(P2213,[1]Plan1!$B$2:$L$546,8,0)&amp;", "&amp;VLOOKUP(P2213,[1]Plan1!$B$2:$L$546,9,0)&amp;", CEP "&amp;VLOOKUP(P2213,[1]Plan1!$B$2:$L$546,10,0)&amp;", "&amp;VLOOKUP(P2213,[1]Plan1!$B$2:$L$546,11,0)</f>
        <v>AV MARGINAL DO RIBEIRAO DOS CRISTAIS , 800 , SALA: 01; BLOCO: E; GALPAO: 10, GATO PRETO, CAJAMAR, SP, CEP 07.750-000, BR</v>
      </c>
      <c r="G2213" s="92" t="s">
        <v>2655</v>
      </c>
      <c r="H2213" s="92" t="s">
        <v>2614</v>
      </c>
      <c r="I2213" s="101">
        <v>512.47</v>
      </c>
      <c r="J2213" s="93"/>
      <c r="K2213" s="94">
        <v>42008</v>
      </c>
      <c r="L2213" s="39">
        <v>1320646</v>
      </c>
      <c r="P2213" s="78">
        <v>71702716000774</v>
      </c>
    </row>
    <row r="2214" spans="2:16" ht="13.5" customHeight="1" x14ac:dyDescent="0.2">
      <c r="B2214" s="100" t="s">
        <v>2649</v>
      </c>
      <c r="C2214" s="92" t="s">
        <v>350</v>
      </c>
      <c r="D2214" s="78">
        <v>71702716000774</v>
      </c>
      <c r="E2214" s="92" t="str">
        <f t="shared" si="34"/>
        <v>71.702.716/0007-74</v>
      </c>
      <c r="F2214" s="99" t="str">
        <f>VLOOKUP(P2214,[1]Plan1!$B$2:$L$546,4,0)&amp;", "&amp;VLOOKUP(P2214,[1]Plan1!$B$2:$L$546,5,0)&amp;", "&amp;VLOOKUP(P2214,[1]Plan1!$B$2:$L$546,6,0)&amp;", "&amp;VLOOKUP(P2214,[1]Plan1!$B$2:$L$546,7,0)&amp;", "&amp;VLOOKUP(P2214,[1]Plan1!$B$2:$L$546,8,0)&amp;", "&amp;VLOOKUP(P2214,[1]Plan1!$B$2:$L$546,9,0)&amp;", CEP "&amp;VLOOKUP(P2214,[1]Plan1!$B$2:$L$546,10,0)&amp;", "&amp;VLOOKUP(P2214,[1]Plan1!$B$2:$L$546,11,0)</f>
        <v>AV MARGINAL DO RIBEIRAO DOS CRISTAIS , 800 , SALA: 01; BLOCO: E; GALPAO: 10, GATO PRETO, CAJAMAR, SP, CEP 07.750-000, BR</v>
      </c>
      <c r="G2214" s="92" t="s">
        <v>2655</v>
      </c>
      <c r="H2214" s="92" t="s">
        <v>2615</v>
      </c>
      <c r="I2214" s="101">
        <v>512.5</v>
      </c>
      <c r="J2214" s="93"/>
      <c r="K2214" s="94">
        <v>42060</v>
      </c>
      <c r="L2214" s="39">
        <v>1320646</v>
      </c>
      <c r="P2214" s="78">
        <v>71702716000774</v>
      </c>
    </row>
    <row r="2215" spans="2:16" ht="13.5" customHeight="1" x14ac:dyDescent="0.2">
      <c r="B2215" s="100" t="s">
        <v>2649</v>
      </c>
      <c r="C2215" s="92" t="s">
        <v>350</v>
      </c>
      <c r="D2215" s="78">
        <v>71702716000774</v>
      </c>
      <c r="E2215" s="92" t="str">
        <f t="shared" si="34"/>
        <v>71.702.716/0007-74</v>
      </c>
      <c r="F2215" s="99" t="str">
        <f>VLOOKUP(P2215,[1]Plan1!$B$2:$L$546,4,0)&amp;", "&amp;VLOOKUP(P2215,[1]Plan1!$B$2:$L$546,5,0)&amp;", "&amp;VLOOKUP(P2215,[1]Plan1!$B$2:$L$546,6,0)&amp;", "&amp;VLOOKUP(P2215,[1]Plan1!$B$2:$L$546,7,0)&amp;", "&amp;VLOOKUP(P2215,[1]Plan1!$B$2:$L$546,8,0)&amp;", "&amp;VLOOKUP(P2215,[1]Plan1!$B$2:$L$546,9,0)&amp;", CEP "&amp;VLOOKUP(P2215,[1]Plan1!$B$2:$L$546,10,0)&amp;", "&amp;VLOOKUP(P2215,[1]Plan1!$B$2:$L$546,11,0)</f>
        <v>AV MARGINAL DO RIBEIRAO DOS CRISTAIS , 800 , SALA: 01; BLOCO: E; GALPAO: 10, GATO PRETO, CAJAMAR, SP, CEP 07.750-000, BR</v>
      </c>
      <c r="G2215" s="92" t="s">
        <v>2655</v>
      </c>
      <c r="H2215" s="92" t="s">
        <v>2616</v>
      </c>
      <c r="I2215" s="101">
        <v>563.33000000000004</v>
      </c>
      <c r="J2215" s="93"/>
      <c r="K2215" s="94">
        <v>41996</v>
      </c>
      <c r="L2215" s="39">
        <v>1320643</v>
      </c>
      <c r="P2215" s="78">
        <v>71702716000774</v>
      </c>
    </row>
    <row r="2216" spans="2:16" ht="13.5" customHeight="1" x14ac:dyDescent="0.2">
      <c r="B2216" s="100" t="s">
        <v>2649</v>
      </c>
      <c r="C2216" s="92" t="s">
        <v>350</v>
      </c>
      <c r="D2216" s="78">
        <v>71702716000774</v>
      </c>
      <c r="E2216" s="92" t="str">
        <f t="shared" si="34"/>
        <v>71.702.716/0007-74</v>
      </c>
      <c r="F2216" s="99" t="str">
        <f>VLOOKUP(P2216,[1]Plan1!$B$2:$L$546,4,0)&amp;", "&amp;VLOOKUP(P2216,[1]Plan1!$B$2:$L$546,5,0)&amp;", "&amp;VLOOKUP(P2216,[1]Plan1!$B$2:$L$546,6,0)&amp;", "&amp;VLOOKUP(P2216,[1]Plan1!$B$2:$L$546,7,0)&amp;", "&amp;VLOOKUP(P2216,[1]Plan1!$B$2:$L$546,8,0)&amp;", "&amp;VLOOKUP(P2216,[1]Plan1!$B$2:$L$546,9,0)&amp;", CEP "&amp;VLOOKUP(P2216,[1]Plan1!$B$2:$L$546,10,0)&amp;", "&amp;VLOOKUP(P2216,[1]Plan1!$B$2:$L$546,11,0)</f>
        <v>AV MARGINAL DO RIBEIRAO DOS CRISTAIS , 800 , SALA: 01; BLOCO: E; GALPAO: 10, GATO PRETO, CAJAMAR, SP, CEP 07.750-000, BR</v>
      </c>
      <c r="G2216" s="92" t="s">
        <v>2655</v>
      </c>
      <c r="H2216" s="92" t="s">
        <v>2617</v>
      </c>
      <c r="I2216" s="101">
        <v>563.33000000000004</v>
      </c>
      <c r="J2216" s="93"/>
      <c r="K2216" s="94">
        <v>42011</v>
      </c>
      <c r="L2216" s="39">
        <v>1320643</v>
      </c>
      <c r="P2216" s="78">
        <v>71702716000774</v>
      </c>
    </row>
    <row r="2217" spans="2:16" ht="13.5" customHeight="1" x14ac:dyDescent="0.2">
      <c r="B2217" s="100" t="s">
        <v>2649</v>
      </c>
      <c r="C2217" s="92" t="s">
        <v>350</v>
      </c>
      <c r="D2217" s="78">
        <v>71702716000774</v>
      </c>
      <c r="E2217" s="92" t="str">
        <f t="shared" si="34"/>
        <v>71.702.716/0007-74</v>
      </c>
      <c r="F2217" s="99" t="str">
        <f>VLOOKUP(P2217,[1]Plan1!$B$2:$L$546,4,0)&amp;", "&amp;VLOOKUP(P2217,[1]Plan1!$B$2:$L$546,5,0)&amp;", "&amp;VLOOKUP(P2217,[1]Plan1!$B$2:$L$546,6,0)&amp;", "&amp;VLOOKUP(P2217,[1]Plan1!$B$2:$L$546,7,0)&amp;", "&amp;VLOOKUP(P2217,[1]Plan1!$B$2:$L$546,8,0)&amp;", "&amp;VLOOKUP(P2217,[1]Plan1!$B$2:$L$546,9,0)&amp;", CEP "&amp;VLOOKUP(P2217,[1]Plan1!$B$2:$L$546,10,0)&amp;", "&amp;VLOOKUP(P2217,[1]Plan1!$B$2:$L$546,11,0)</f>
        <v>AV MARGINAL DO RIBEIRAO DOS CRISTAIS , 800 , SALA: 01; BLOCO: E; GALPAO: 10, GATO PRETO, CAJAMAR, SP, CEP 07.750-000, BR</v>
      </c>
      <c r="G2217" s="92" t="s">
        <v>2655</v>
      </c>
      <c r="H2217" s="92" t="s">
        <v>2618</v>
      </c>
      <c r="I2217" s="101">
        <v>563.34</v>
      </c>
      <c r="J2217" s="93"/>
      <c r="K2217" s="94">
        <v>42060</v>
      </c>
      <c r="L2217" s="39">
        <v>1320643</v>
      </c>
      <c r="P2217" s="78">
        <v>71702716000774</v>
      </c>
    </row>
    <row r="2218" spans="2:16" ht="13.5" customHeight="1" x14ac:dyDescent="0.2">
      <c r="B2218" s="100" t="s">
        <v>2649</v>
      </c>
      <c r="C2218" s="92" t="s">
        <v>456</v>
      </c>
      <c r="D2218" s="78">
        <v>15515629000141</v>
      </c>
      <c r="E2218" s="92" t="str">
        <f t="shared" si="34"/>
        <v>15.515.629/0001-41</v>
      </c>
      <c r="F2218" s="99" t="str">
        <f>VLOOKUP(P2218,[1]Plan1!$B$2:$L$546,4,0)&amp;", "&amp;VLOOKUP(P2218,[1]Plan1!$B$2:$L$546,5,0)&amp;", "&amp;VLOOKUP(P2218,[1]Plan1!$B$2:$L$546,6,0)&amp;", "&amp;VLOOKUP(P2218,[1]Plan1!$B$2:$L$546,7,0)&amp;", "&amp;VLOOKUP(P2218,[1]Plan1!$B$2:$L$546,8,0)&amp;", "&amp;VLOOKUP(P2218,[1]Plan1!$B$2:$L$546,9,0)&amp;", CEP "&amp;VLOOKUP(P2218,[1]Plan1!$B$2:$L$546,10,0)&amp;", "&amp;VLOOKUP(P2218,[1]Plan1!$B$2:$L$546,11,0)</f>
        <v>R ADOLFO MOOG , 71, SALA 01, JARDIM AMERICA , SAO LEOPOLDO , RS, CEP 93.032-380 , BR</v>
      </c>
      <c r="G2218" s="92" t="s">
        <v>2655</v>
      </c>
      <c r="H2218" s="92" t="s">
        <v>2619</v>
      </c>
      <c r="I2218" s="101">
        <v>275</v>
      </c>
      <c r="J2218" s="93"/>
      <c r="K2218" s="94">
        <v>42069</v>
      </c>
      <c r="L2218" s="39">
        <v>1341311</v>
      </c>
      <c r="P2218" s="78">
        <v>15515629000141</v>
      </c>
    </row>
    <row r="2219" spans="2:16" ht="13.5" customHeight="1" x14ac:dyDescent="0.2">
      <c r="B2219" s="100" t="s">
        <v>2649</v>
      </c>
      <c r="C2219" s="92" t="s">
        <v>374</v>
      </c>
      <c r="D2219" s="78">
        <v>1579286000174</v>
      </c>
      <c r="E2219" s="92" t="str">
        <f t="shared" si="34"/>
        <v>01.579.286/0001-74</v>
      </c>
      <c r="F2219" s="99" t="str">
        <f>VLOOKUP(P2219,[1]Plan1!$B$2:$L$546,4,0)&amp;", "&amp;VLOOKUP(P2219,[1]Plan1!$B$2:$L$546,5,0)&amp;", "&amp;VLOOKUP(P2219,[1]Plan1!$B$2:$L$546,6,0)&amp;", "&amp;VLOOKUP(P2219,[1]Plan1!$B$2:$L$546,7,0)&amp;", "&amp;VLOOKUP(P2219,[1]Plan1!$B$2:$L$546,8,0)&amp;", "&amp;VLOOKUP(P2219,[1]Plan1!$B$2:$L$546,9,0)&amp;", CEP "&amp;VLOOKUP(P2219,[1]Plan1!$B$2:$L$546,10,0)&amp;", "&amp;VLOOKUP(P2219,[1]Plan1!$B$2:$L$546,11,0)</f>
        <v>AV PRINCESA ISABEL , 828 , , SANTANA, PORTO ALEGRE, RS, CEP 90.620-000 , BR</v>
      </c>
      <c r="G2219" s="92" t="s">
        <v>2655</v>
      </c>
      <c r="H2219" s="92" t="s">
        <v>2620</v>
      </c>
      <c r="I2219" s="101">
        <v>17</v>
      </c>
      <c r="J2219" s="93"/>
      <c r="K2219" s="94">
        <v>40990</v>
      </c>
      <c r="L2219" s="39">
        <v>845568</v>
      </c>
      <c r="P2219" s="78">
        <v>1579286000174</v>
      </c>
    </row>
    <row r="2220" spans="2:16" ht="13.5" customHeight="1" x14ac:dyDescent="0.2">
      <c r="B2220" s="100" t="s">
        <v>2649</v>
      </c>
      <c r="C2220" s="92" t="s">
        <v>457</v>
      </c>
      <c r="D2220" s="78">
        <v>3321587000129</v>
      </c>
      <c r="E2220" s="92" t="str">
        <f t="shared" si="34"/>
        <v>03.321.587/0001-29</v>
      </c>
      <c r="F2220" s="99" t="str">
        <f>VLOOKUP(P2220,[1]Plan1!$B$2:$L$546,4,0)&amp;", "&amp;VLOOKUP(P2220,[1]Plan1!$B$2:$L$546,5,0)&amp;", "&amp;VLOOKUP(P2220,[1]Plan1!$B$2:$L$546,6,0)&amp;", "&amp;VLOOKUP(P2220,[1]Plan1!$B$2:$L$546,7,0)&amp;", "&amp;VLOOKUP(P2220,[1]Plan1!$B$2:$L$546,8,0)&amp;", "&amp;VLOOKUP(P2220,[1]Plan1!$B$2:$L$546,9,0)&amp;", CEP "&amp;VLOOKUP(P2220,[1]Plan1!$B$2:$L$546,10,0)&amp;", "&amp;VLOOKUP(P2220,[1]Plan1!$B$2:$L$546,11,0)</f>
        <v>R PEDRO DRUSZCZ , 630, SALA 04, CENTRO , ARAUCARIA , PR, CEP 83.702-080 , BR</v>
      </c>
      <c r="G2220" s="92" t="s">
        <v>2655</v>
      </c>
      <c r="H2220" s="92" t="s">
        <v>2621</v>
      </c>
      <c r="I2220" s="101">
        <v>739.58</v>
      </c>
      <c r="J2220" s="93"/>
      <c r="K2220" s="94">
        <v>41491</v>
      </c>
      <c r="L2220" s="39">
        <v>1146983</v>
      </c>
      <c r="P2220" s="78">
        <v>3321587000129</v>
      </c>
    </row>
    <row r="2221" spans="2:16" ht="13.5" customHeight="1" x14ac:dyDescent="0.2">
      <c r="B2221" s="100" t="s">
        <v>2649</v>
      </c>
      <c r="C2221" s="92" t="s">
        <v>457</v>
      </c>
      <c r="D2221" s="78">
        <v>3321587000129</v>
      </c>
      <c r="E2221" s="92" t="str">
        <f t="shared" si="34"/>
        <v>03.321.587/0001-29</v>
      </c>
      <c r="F2221" s="99" t="str">
        <f>VLOOKUP(P2221,[1]Plan1!$B$2:$L$546,4,0)&amp;", "&amp;VLOOKUP(P2221,[1]Plan1!$B$2:$L$546,5,0)&amp;", "&amp;VLOOKUP(P2221,[1]Plan1!$B$2:$L$546,6,0)&amp;", "&amp;VLOOKUP(P2221,[1]Plan1!$B$2:$L$546,7,0)&amp;", "&amp;VLOOKUP(P2221,[1]Plan1!$B$2:$L$546,8,0)&amp;", "&amp;VLOOKUP(P2221,[1]Plan1!$B$2:$L$546,9,0)&amp;", CEP "&amp;VLOOKUP(P2221,[1]Plan1!$B$2:$L$546,10,0)&amp;", "&amp;VLOOKUP(P2221,[1]Plan1!$B$2:$L$546,11,0)</f>
        <v>R PEDRO DRUSZCZ , 630, SALA 04, CENTRO , ARAUCARIA , PR, CEP 83.702-080 , BR</v>
      </c>
      <c r="G2221" s="92" t="s">
        <v>2655</v>
      </c>
      <c r="H2221" s="92" t="s">
        <v>2622</v>
      </c>
      <c r="I2221" s="101">
        <v>388.62</v>
      </c>
      <c r="J2221" s="93"/>
      <c r="K2221" s="94">
        <v>42104</v>
      </c>
      <c r="L2221" s="39">
        <v>1351785</v>
      </c>
      <c r="P2221" s="78">
        <v>3321587000129</v>
      </c>
    </row>
    <row r="2222" spans="2:16" ht="13.5" customHeight="1" x14ac:dyDescent="0.2">
      <c r="B2222" s="100" t="s">
        <v>2649</v>
      </c>
      <c r="C2222" s="92" t="s">
        <v>458</v>
      </c>
      <c r="D2222" s="78">
        <v>8293438000117</v>
      </c>
      <c r="E2222" s="92" t="str">
        <f t="shared" si="34"/>
        <v>08.293.438/0001-17</v>
      </c>
      <c r="F2222" s="99" t="str">
        <f>VLOOKUP(P2222,[1]Plan1!$B$2:$L$546,4,0)&amp;", "&amp;VLOOKUP(P2222,[1]Plan1!$B$2:$L$546,5,0)&amp;", "&amp;VLOOKUP(P2222,[1]Plan1!$B$2:$L$546,6,0)&amp;", "&amp;VLOOKUP(P2222,[1]Plan1!$B$2:$L$546,7,0)&amp;", "&amp;VLOOKUP(P2222,[1]Plan1!$B$2:$L$546,8,0)&amp;", "&amp;VLOOKUP(P2222,[1]Plan1!$B$2:$L$546,9,0)&amp;", CEP "&amp;VLOOKUP(P2222,[1]Plan1!$B$2:$L$546,10,0)&amp;", "&amp;VLOOKUP(P2222,[1]Plan1!$B$2:$L$546,11,0)</f>
        <v>, , , , , , CEP , BR</v>
      </c>
      <c r="G2222" s="92" t="s">
        <v>2655</v>
      </c>
      <c r="H2222" s="92" t="s">
        <v>2623</v>
      </c>
      <c r="I2222" s="101">
        <v>273.01</v>
      </c>
      <c r="J2222" s="93"/>
      <c r="K2222" s="94">
        <v>41607</v>
      </c>
      <c r="L2222" s="39">
        <v>1180010</v>
      </c>
      <c r="P2222" s="78">
        <v>8293438000117</v>
      </c>
    </row>
    <row r="2223" spans="2:16" ht="13.5" customHeight="1" x14ac:dyDescent="0.2">
      <c r="B2223" s="100" t="s">
        <v>2649</v>
      </c>
      <c r="C2223" s="92" t="s">
        <v>458</v>
      </c>
      <c r="D2223" s="78">
        <v>8293438000117</v>
      </c>
      <c r="E2223" s="92" t="str">
        <f t="shared" si="34"/>
        <v>08.293.438/0001-17</v>
      </c>
      <c r="F2223" s="99" t="str">
        <f>VLOOKUP(P2223,[1]Plan1!$B$2:$L$546,4,0)&amp;", "&amp;VLOOKUP(P2223,[1]Plan1!$B$2:$L$546,5,0)&amp;", "&amp;VLOOKUP(P2223,[1]Plan1!$B$2:$L$546,6,0)&amp;", "&amp;VLOOKUP(P2223,[1]Plan1!$B$2:$L$546,7,0)&amp;", "&amp;VLOOKUP(P2223,[1]Plan1!$B$2:$L$546,8,0)&amp;", "&amp;VLOOKUP(P2223,[1]Plan1!$B$2:$L$546,9,0)&amp;", CEP "&amp;VLOOKUP(P2223,[1]Plan1!$B$2:$L$546,10,0)&amp;", "&amp;VLOOKUP(P2223,[1]Plan1!$B$2:$L$546,11,0)</f>
        <v>, , , , , , CEP , BR</v>
      </c>
      <c r="G2223" s="92" t="s">
        <v>2655</v>
      </c>
      <c r="H2223" s="92" t="s">
        <v>2624</v>
      </c>
      <c r="I2223" s="101">
        <v>260.01</v>
      </c>
      <c r="J2223" s="93"/>
      <c r="K2223" s="94">
        <v>41638</v>
      </c>
      <c r="L2223" s="39">
        <v>1189784</v>
      </c>
      <c r="P2223" s="78">
        <v>8293438000117</v>
      </c>
    </row>
    <row r="2224" spans="2:16" ht="13.5" customHeight="1" x14ac:dyDescent="0.2">
      <c r="B2224" s="100" t="s">
        <v>2649</v>
      </c>
      <c r="C2224" s="92" t="s">
        <v>459</v>
      </c>
      <c r="D2224" s="78">
        <v>76533074000155</v>
      </c>
      <c r="E2224" s="92" t="str">
        <f t="shared" si="34"/>
        <v>76.533.074/0001-55</v>
      </c>
      <c r="F2224" s="99" t="str">
        <f>VLOOKUP(P2224,[1]Plan1!$B$2:$L$546,4,0)&amp;", "&amp;VLOOKUP(P2224,[1]Plan1!$B$2:$L$546,5,0)&amp;", "&amp;VLOOKUP(P2224,[1]Plan1!$B$2:$L$546,6,0)&amp;", "&amp;VLOOKUP(P2224,[1]Plan1!$B$2:$L$546,7,0)&amp;", "&amp;VLOOKUP(P2224,[1]Plan1!$B$2:$L$546,8,0)&amp;", "&amp;VLOOKUP(P2224,[1]Plan1!$B$2:$L$546,9,0)&amp;", CEP "&amp;VLOOKUP(P2224,[1]Plan1!$B$2:$L$546,10,0)&amp;", "&amp;VLOOKUP(P2224,[1]Plan1!$B$2:$L$546,11,0)</f>
        <v>R FELICIO LASKOSKI , 499, , RIVIERA , CURITIBA , PR, CEP 81.295-000 , BR</v>
      </c>
      <c r="G2224" s="92" t="s">
        <v>2655</v>
      </c>
      <c r="H2224" s="92" t="s">
        <v>2625</v>
      </c>
      <c r="I2224" s="101">
        <v>538.19000000000005</v>
      </c>
      <c r="J2224" s="93"/>
      <c r="K2224" s="94">
        <v>42131</v>
      </c>
      <c r="L2224" s="39">
        <v>1351119</v>
      </c>
      <c r="P2224" s="78">
        <v>76533074000155</v>
      </c>
    </row>
    <row r="2225" spans="2:16" ht="13.5" customHeight="1" x14ac:dyDescent="0.2">
      <c r="B2225" s="100" t="s">
        <v>30</v>
      </c>
      <c r="C2225" s="92" t="s">
        <v>215</v>
      </c>
      <c r="D2225" s="78">
        <v>87764</v>
      </c>
      <c r="E2225" s="92" t="str">
        <f t="shared" si="34"/>
        <v>00.000.000/0877-64</v>
      </c>
      <c r="F2225" s="99" t="str">
        <f>VLOOKUP(P2225,[1]Plan1!$B$2:$L$546,4,0)&amp;", "&amp;VLOOKUP(P2225,[1]Plan1!$B$2:$L$546,5,0)&amp;", "&amp;VLOOKUP(P2225,[1]Plan1!$B$2:$L$546,6,0)&amp;", "&amp;VLOOKUP(P2225,[1]Plan1!$B$2:$L$546,7,0)&amp;", "&amp;VLOOKUP(P2225,[1]Plan1!$B$2:$L$546,8,0)&amp;", "&amp;VLOOKUP(P2225,[1]Plan1!$B$2:$L$546,9,0)&amp;", CEP "&amp;VLOOKUP(P2225,[1]Plan1!$B$2:$L$546,10,0)&amp;", "&amp;VLOOKUP(P2225,[1]Plan1!$B$2:$L$546,11,0)</f>
        <v>RUTA 8 KM 27,200   - 91 001 - BARROS BLANCOS, , , , CANELONES, URUGUAY, , CEP , URUGUAI</v>
      </c>
      <c r="G2225" s="92" t="s">
        <v>2657</v>
      </c>
      <c r="H2225" s="92" t="s">
        <v>1924</v>
      </c>
      <c r="I2225" s="101">
        <v>242725.95</v>
      </c>
      <c r="J2225" s="93"/>
      <c r="K2225" s="94">
        <v>41490</v>
      </c>
      <c r="L2225" s="39">
        <v>1044623</v>
      </c>
      <c r="P2225" s="78">
        <v>87764</v>
      </c>
    </row>
    <row r="2226" spans="2:16" ht="13.5" customHeight="1" x14ac:dyDescent="0.2">
      <c r="B2226" s="100" t="s">
        <v>2650</v>
      </c>
      <c r="C2226" s="92" t="s">
        <v>461</v>
      </c>
      <c r="D2226" s="78">
        <v>28576</v>
      </c>
      <c r="E2226" s="92" t="str">
        <f t="shared" si="34"/>
        <v>00.000.000/0285-76</v>
      </c>
      <c r="F2226" s="99" t="str">
        <f>VLOOKUP(P2226,[1]Plan1!$B$2:$L$546,4,0)&amp;", "&amp;VLOOKUP(P2226,[1]Plan1!$B$2:$L$546,5,0)&amp;", "&amp;VLOOKUP(P2226,[1]Plan1!$B$2:$L$546,6,0)&amp;", "&amp;VLOOKUP(P2226,[1]Plan1!$B$2:$L$546,7,0)&amp;", "&amp;VLOOKUP(P2226,[1]Plan1!$B$2:$L$546,8,0)&amp;", "&amp;VLOOKUP(P2226,[1]Plan1!$B$2:$L$546,9,0)&amp;", CEP "&amp;VLOOKUP(P2226,[1]Plan1!$B$2:$L$546,10,0)&amp;", "&amp;VLOOKUP(P2226,[1]Plan1!$B$2:$L$546,11,0)</f>
        <v>79/803 SECT.4, LANE 1467 CAOBAO RD., 201101 SHANGHAI, CHINA., , , , SHANGAI, , CEP , CHINA REPUBLICA POPULAR</v>
      </c>
      <c r="G2226" s="92" t="s">
        <v>2657</v>
      </c>
      <c r="H2226" s="92" t="s">
        <v>2627</v>
      </c>
      <c r="I2226" s="101">
        <v>191106.24</v>
      </c>
      <c r="J2226" s="93"/>
      <c r="K2226" s="94">
        <v>41850</v>
      </c>
      <c r="L2226" s="39">
        <v>1259181</v>
      </c>
      <c r="P2226" s="78">
        <v>28576</v>
      </c>
    </row>
    <row r="2227" spans="2:16" ht="13.5" customHeight="1" x14ac:dyDescent="0.2">
      <c r="B2227" s="100" t="s">
        <v>2650</v>
      </c>
      <c r="C2227" s="92" t="s">
        <v>461</v>
      </c>
      <c r="D2227" s="78">
        <v>28576</v>
      </c>
      <c r="E2227" s="92" t="str">
        <f t="shared" si="34"/>
        <v>00.000.000/0285-76</v>
      </c>
      <c r="F2227" s="99" t="str">
        <f>VLOOKUP(P2227,[1]Plan1!$B$2:$L$546,4,0)&amp;", "&amp;VLOOKUP(P2227,[1]Plan1!$B$2:$L$546,5,0)&amp;", "&amp;VLOOKUP(P2227,[1]Plan1!$B$2:$L$546,6,0)&amp;", "&amp;VLOOKUP(P2227,[1]Plan1!$B$2:$L$546,7,0)&amp;", "&amp;VLOOKUP(P2227,[1]Plan1!$B$2:$L$546,8,0)&amp;", "&amp;VLOOKUP(P2227,[1]Plan1!$B$2:$L$546,9,0)&amp;", CEP "&amp;VLOOKUP(P2227,[1]Plan1!$B$2:$L$546,10,0)&amp;", "&amp;VLOOKUP(P2227,[1]Plan1!$B$2:$L$546,11,0)</f>
        <v>79/803 SECT.4, LANE 1467 CAOBAO RD., 201101 SHANGHAI, CHINA., , , , SHANGAI, , CEP , CHINA REPUBLICA POPULAR</v>
      </c>
      <c r="G2227" s="92" t="s">
        <v>2657</v>
      </c>
      <c r="H2227" s="92" t="s">
        <v>2628</v>
      </c>
      <c r="I2227" s="101">
        <v>191106.24</v>
      </c>
      <c r="J2227" s="93"/>
      <c r="K2227" s="94">
        <v>41850</v>
      </c>
      <c r="L2227" s="39">
        <v>1262090</v>
      </c>
      <c r="P2227" s="78">
        <v>28576</v>
      </c>
    </row>
    <row r="2228" spans="2:16" ht="13.5" customHeight="1" x14ac:dyDescent="0.2">
      <c r="B2228" s="100" t="s">
        <v>2650</v>
      </c>
      <c r="C2228" s="92" t="s">
        <v>123</v>
      </c>
      <c r="D2228" s="78">
        <v>9494467000100</v>
      </c>
      <c r="E2228" s="92" t="str">
        <f t="shared" ref="E2228:E2245" si="35">IF(LEN(P2228),TEXT(P2228,"00"".""000"".""000""/""0000""-""00"),P2228)</f>
        <v>09.494.467/0001-00</v>
      </c>
      <c r="F2228" s="99" t="str">
        <f>VLOOKUP(P2228,[1]Plan1!$B$2:$L$546,4,0)&amp;", "&amp;VLOOKUP(P2228,[1]Plan1!$B$2:$L$546,5,0)&amp;", "&amp;VLOOKUP(P2228,[1]Plan1!$B$2:$L$546,6,0)&amp;", "&amp;VLOOKUP(P2228,[1]Plan1!$B$2:$L$546,7,0)&amp;", "&amp;VLOOKUP(P2228,[1]Plan1!$B$2:$L$546,8,0)&amp;", "&amp;VLOOKUP(P2228,[1]Plan1!$B$2:$L$546,9,0)&amp;", CEP "&amp;VLOOKUP(P2228,[1]Plan1!$B$2:$L$546,10,0)&amp;", "&amp;VLOOKUP(P2228,[1]Plan1!$B$2:$L$546,11,0)</f>
        <v>R CESAR AUGUSTO DALCOQUIO, 4565 , , SALSEIROS , ITAJAI , SC, CEP 88.311-500 , BR</v>
      </c>
      <c r="G2228" s="92" t="s">
        <v>2654</v>
      </c>
      <c r="H2228" s="92" t="s">
        <v>2629</v>
      </c>
      <c r="I2228" s="101">
        <v>1196.74</v>
      </c>
      <c r="J2228" s="93"/>
      <c r="K2228" s="94">
        <v>41537</v>
      </c>
      <c r="L2228" s="39">
        <v>1156097</v>
      </c>
      <c r="P2228" s="78">
        <v>9494467000100</v>
      </c>
    </row>
    <row r="2229" spans="2:16" ht="13.5" customHeight="1" x14ac:dyDescent="0.2">
      <c r="B2229" s="100" t="s">
        <v>2650</v>
      </c>
      <c r="C2229" s="92" t="s">
        <v>462</v>
      </c>
      <c r="D2229" s="78">
        <v>13231987000105</v>
      </c>
      <c r="E2229" s="92" t="str">
        <f t="shared" si="35"/>
        <v>13.231.987/0001-05</v>
      </c>
      <c r="F2229" s="99" t="str">
        <f>VLOOKUP(P2229,[1]Plan1!$B$2:$L$546,4,0)&amp;", "&amp;VLOOKUP(P2229,[1]Plan1!$B$2:$L$546,5,0)&amp;", "&amp;VLOOKUP(P2229,[1]Plan1!$B$2:$L$546,6,0)&amp;", "&amp;VLOOKUP(P2229,[1]Plan1!$B$2:$L$546,7,0)&amp;", "&amp;VLOOKUP(P2229,[1]Plan1!$B$2:$L$546,8,0)&amp;", "&amp;VLOOKUP(P2229,[1]Plan1!$B$2:$L$546,9,0)&amp;", CEP "&amp;VLOOKUP(P2229,[1]Plan1!$B$2:$L$546,10,0)&amp;", "&amp;VLOOKUP(P2229,[1]Plan1!$B$2:$L$546,11,0)</f>
        <v>R BARAO DO RIO BRANCO , 143 , , CENTRO , BRUSQUE , SC, CEP 88.350-200 , br</v>
      </c>
      <c r="G2229" s="92" t="s">
        <v>2656</v>
      </c>
      <c r="H2229" s="92" t="s">
        <v>2630</v>
      </c>
      <c r="I2229" s="101">
        <v>2334</v>
      </c>
      <c r="J2229" s="93"/>
      <c r="K2229" s="94">
        <v>41950</v>
      </c>
      <c r="L2229" s="39">
        <v>1241903</v>
      </c>
      <c r="P2229" s="78">
        <v>13231987000105</v>
      </c>
    </row>
    <row r="2230" spans="2:16" ht="13.5" customHeight="1" x14ac:dyDescent="0.2">
      <c r="B2230" s="100" t="s">
        <v>2650</v>
      </c>
      <c r="C2230" s="92" t="s">
        <v>462</v>
      </c>
      <c r="D2230" s="78">
        <v>13231987000105</v>
      </c>
      <c r="E2230" s="92" t="str">
        <f t="shared" si="35"/>
        <v>13.231.987/0001-05</v>
      </c>
      <c r="F2230" s="99" t="str">
        <f>VLOOKUP(P2230,[1]Plan1!$B$2:$L$546,4,0)&amp;", "&amp;VLOOKUP(P2230,[1]Plan1!$B$2:$L$546,5,0)&amp;", "&amp;VLOOKUP(P2230,[1]Plan1!$B$2:$L$546,6,0)&amp;", "&amp;VLOOKUP(P2230,[1]Plan1!$B$2:$L$546,7,0)&amp;", "&amp;VLOOKUP(P2230,[1]Plan1!$B$2:$L$546,8,0)&amp;", "&amp;VLOOKUP(P2230,[1]Plan1!$B$2:$L$546,9,0)&amp;", CEP "&amp;VLOOKUP(P2230,[1]Plan1!$B$2:$L$546,10,0)&amp;", "&amp;VLOOKUP(P2230,[1]Plan1!$B$2:$L$546,11,0)</f>
        <v>R BARAO DO RIO BRANCO , 143 , , CENTRO , BRUSQUE , SC, CEP 88.350-200 , br</v>
      </c>
      <c r="G2230" s="92" t="s">
        <v>2656</v>
      </c>
      <c r="H2230" s="92" t="s">
        <v>2631</v>
      </c>
      <c r="I2230" s="101">
        <v>2953.58</v>
      </c>
      <c r="J2230" s="93"/>
      <c r="K2230" s="94">
        <v>42055</v>
      </c>
      <c r="L2230" s="39">
        <v>1337352</v>
      </c>
      <c r="P2230" s="78">
        <v>13231987000105</v>
      </c>
    </row>
    <row r="2231" spans="2:16" ht="13.5" customHeight="1" x14ac:dyDescent="0.2">
      <c r="B2231" s="100" t="s">
        <v>2650</v>
      </c>
      <c r="C2231" s="92" t="s">
        <v>463</v>
      </c>
      <c r="D2231" s="78">
        <v>97493613000140</v>
      </c>
      <c r="E2231" s="92" t="str">
        <f t="shared" si="35"/>
        <v>97.493.613/0001-40</v>
      </c>
      <c r="F2231" s="99" t="str">
        <f>VLOOKUP(P2231,[1]Plan1!$B$2:$L$546,4,0)&amp;", "&amp;VLOOKUP(P2231,[1]Plan1!$B$2:$L$546,5,0)&amp;", "&amp;VLOOKUP(P2231,[1]Plan1!$B$2:$L$546,6,0)&amp;", "&amp;VLOOKUP(P2231,[1]Plan1!$B$2:$L$546,7,0)&amp;", "&amp;VLOOKUP(P2231,[1]Plan1!$B$2:$L$546,8,0)&amp;", "&amp;VLOOKUP(P2231,[1]Plan1!$B$2:$L$546,9,0)&amp;", CEP "&amp;VLOOKUP(P2231,[1]Plan1!$B$2:$L$546,10,0)&amp;", "&amp;VLOOKUP(P2231,[1]Plan1!$B$2:$L$546,11,0)</f>
        <v>R PEDRO ALCANTARA DE FREITAS , 428, , CENTRO , BARRA VELHA , SC, CEP 88.390-000 , BR</v>
      </c>
      <c r="G2231" s="92" t="s">
        <v>2655</v>
      </c>
      <c r="H2231" s="92" t="s">
        <v>2632</v>
      </c>
      <c r="I2231" s="101">
        <v>301.7</v>
      </c>
      <c r="J2231" s="93"/>
      <c r="K2231" s="94">
        <v>41984</v>
      </c>
      <c r="L2231" s="39">
        <v>1329667</v>
      </c>
      <c r="P2231" s="78">
        <v>97493613000140</v>
      </c>
    </row>
    <row r="2232" spans="2:16" ht="13.5" customHeight="1" x14ac:dyDescent="0.2">
      <c r="B2232" s="100" t="s">
        <v>2650</v>
      </c>
      <c r="C2232" s="92" t="s">
        <v>464</v>
      </c>
      <c r="D2232" s="78">
        <v>84296060000193</v>
      </c>
      <c r="E2232" s="92" t="str">
        <f t="shared" si="35"/>
        <v>84.296.060/0001-93</v>
      </c>
      <c r="F2232" s="99" t="str">
        <f>VLOOKUP(P2232,[1]Plan1!$B$2:$L$546,4,0)&amp;", "&amp;VLOOKUP(P2232,[1]Plan1!$B$2:$L$546,5,0)&amp;", "&amp;VLOOKUP(P2232,[1]Plan1!$B$2:$L$546,6,0)&amp;", "&amp;VLOOKUP(P2232,[1]Plan1!$B$2:$L$546,7,0)&amp;", "&amp;VLOOKUP(P2232,[1]Plan1!$B$2:$L$546,8,0)&amp;", "&amp;VLOOKUP(P2232,[1]Plan1!$B$2:$L$546,9,0)&amp;", CEP "&amp;VLOOKUP(P2232,[1]Plan1!$B$2:$L$546,10,0)&amp;", "&amp;VLOOKUP(P2232,[1]Plan1!$B$2:$L$546,11,0)</f>
        <v>, , , , , , CEP , BR</v>
      </c>
      <c r="G2232" s="92" t="s">
        <v>2655</v>
      </c>
      <c r="H2232" s="92" t="s">
        <v>2633</v>
      </c>
      <c r="I2232" s="101">
        <v>7.2</v>
      </c>
      <c r="J2232" s="93"/>
      <c r="K2232" s="94">
        <v>41780</v>
      </c>
      <c r="L2232" s="39">
        <v>1236232</v>
      </c>
      <c r="P2232" s="78">
        <v>84296060000193</v>
      </c>
    </row>
    <row r="2233" spans="2:16" ht="13.5" customHeight="1" x14ac:dyDescent="0.2">
      <c r="B2233" s="100" t="s">
        <v>2650</v>
      </c>
      <c r="C2233" s="92" t="s">
        <v>449</v>
      </c>
      <c r="D2233" s="78">
        <v>11002070000103</v>
      </c>
      <c r="E2233" s="92" t="str">
        <f t="shared" si="35"/>
        <v>11.002.070/0001-03</v>
      </c>
      <c r="F2233" s="99" t="str">
        <f>VLOOKUP(P2233,[1]Plan1!$B$2:$L$546,4,0)&amp;", "&amp;VLOOKUP(P2233,[1]Plan1!$B$2:$L$546,5,0)&amp;", "&amp;VLOOKUP(P2233,[1]Plan1!$B$2:$L$546,6,0)&amp;", "&amp;VLOOKUP(P2233,[1]Plan1!$B$2:$L$546,7,0)&amp;", "&amp;VLOOKUP(P2233,[1]Plan1!$B$2:$L$546,8,0)&amp;", "&amp;VLOOKUP(P2233,[1]Plan1!$B$2:$L$546,9,0)&amp;", CEP "&amp;VLOOKUP(P2233,[1]Plan1!$B$2:$L$546,10,0)&amp;", "&amp;VLOOKUP(P2233,[1]Plan1!$B$2:$L$546,11,0)</f>
        <v>R BOQUEIRAO, 1374 , PREDIO 01 , IGARA, CANOAS , RS , CEP 92.410-350 , BR</v>
      </c>
      <c r="G2233" s="92" t="s">
        <v>2655</v>
      </c>
      <c r="H2233" s="92" t="s">
        <v>2634</v>
      </c>
      <c r="I2233" s="101">
        <v>576</v>
      </c>
      <c r="J2233" s="93"/>
      <c r="K2233" s="94">
        <v>41971</v>
      </c>
      <c r="L2233" s="39">
        <v>1296935</v>
      </c>
      <c r="P2233" s="78">
        <v>11002070000103</v>
      </c>
    </row>
    <row r="2234" spans="2:16" ht="13.5" customHeight="1" x14ac:dyDescent="0.2">
      <c r="B2234" s="100" t="s">
        <v>2650</v>
      </c>
      <c r="C2234" s="92" t="s">
        <v>465</v>
      </c>
      <c r="D2234" s="78">
        <v>4013998000110</v>
      </c>
      <c r="E2234" s="92" t="str">
        <f t="shared" si="35"/>
        <v>04.013.998/0001-10</v>
      </c>
      <c r="F2234" s="99" t="str">
        <f>VLOOKUP(P2234,[1]Plan1!$B$2:$L$546,4,0)&amp;", "&amp;VLOOKUP(P2234,[1]Plan1!$B$2:$L$546,5,0)&amp;", "&amp;VLOOKUP(P2234,[1]Plan1!$B$2:$L$546,6,0)&amp;", "&amp;VLOOKUP(P2234,[1]Plan1!$B$2:$L$546,7,0)&amp;", "&amp;VLOOKUP(P2234,[1]Plan1!$B$2:$L$546,8,0)&amp;", "&amp;VLOOKUP(P2234,[1]Plan1!$B$2:$L$546,9,0)&amp;", CEP "&amp;VLOOKUP(P2234,[1]Plan1!$B$2:$L$546,10,0)&amp;", "&amp;VLOOKUP(P2234,[1]Plan1!$B$2:$L$546,11,0)</f>
        <v>R DR PEDRO FERREIRA , 155, ANDAR 4 SALA 406 , CENTRO , ITAJAI , SC, CEP 88.301-030 , BR</v>
      </c>
      <c r="G2234" s="92" t="s">
        <v>2655</v>
      </c>
      <c r="H2234" s="92" t="s">
        <v>2635</v>
      </c>
      <c r="I2234" s="101">
        <v>249</v>
      </c>
      <c r="J2234" s="93"/>
      <c r="K2234" s="94">
        <v>41986</v>
      </c>
      <c r="L2234" s="39">
        <v>1312993</v>
      </c>
      <c r="P2234" s="78">
        <v>4013998000110</v>
      </c>
    </row>
    <row r="2235" spans="2:16" ht="13.5" customHeight="1" x14ac:dyDescent="0.2">
      <c r="B2235" s="100" t="s">
        <v>2650</v>
      </c>
      <c r="C2235" s="92" t="s">
        <v>465</v>
      </c>
      <c r="D2235" s="78">
        <v>4013998000110</v>
      </c>
      <c r="E2235" s="92" t="str">
        <f t="shared" si="35"/>
        <v>04.013.998/0001-10</v>
      </c>
      <c r="F2235" s="99" t="str">
        <f>VLOOKUP(P2235,[1]Plan1!$B$2:$L$546,4,0)&amp;", "&amp;VLOOKUP(P2235,[1]Plan1!$B$2:$L$546,5,0)&amp;", "&amp;VLOOKUP(P2235,[1]Plan1!$B$2:$L$546,6,0)&amp;", "&amp;VLOOKUP(P2235,[1]Plan1!$B$2:$L$546,7,0)&amp;", "&amp;VLOOKUP(P2235,[1]Plan1!$B$2:$L$546,8,0)&amp;", "&amp;VLOOKUP(P2235,[1]Plan1!$B$2:$L$546,9,0)&amp;", CEP "&amp;VLOOKUP(P2235,[1]Plan1!$B$2:$L$546,10,0)&amp;", "&amp;VLOOKUP(P2235,[1]Plan1!$B$2:$L$546,11,0)</f>
        <v>R DR PEDRO FERREIRA , 155, ANDAR 4 SALA 406 , CENTRO , ITAJAI , SC, CEP 88.301-030 , BR</v>
      </c>
      <c r="G2235" s="92" t="s">
        <v>2655</v>
      </c>
      <c r="H2235" s="92" t="s">
        <v>2636</v>
      </c>
      <c r="I2235" s="101">
        <v>166</v>
      </c>
      <c r="J2235" s="93"/>
      <c r="K2235" s="94">
        <v>42007</v>
      </c>
      <c r="L2235" s="39">
        <v>1324490</v>
      </c>
      <c r="P2235" s="78">
        <v>4013998000110</v>
      </c>
    </row>
    <row r="2236" spans="2:16" ht="13.5" customHeight="1" x14ac:dyDescent="0.2">
      <c r="B2236" s="100" t="s">
        <v>2651</v>
      </c>
      <c r="C2236" s="92" t="s">
        <v>94</v>
      </c>
      <c r="D2236" s="78">
        <v>20191795000170</v>
      </c>
      <c r="E2236" s="92" t="str">
        <f t="shared" si="35"/>
        <v>20.191.795/0001-70</v>
      </c>
      <c r="F2236" s="99" t="str">
        <f>VLOOKUP(P2236,[1]Plan1!$B$2:$L$546,4,0)&amp;", "&amp;VLOOKUP(P2236,[1]Plan1!$B$2:$L$546,5,0)&amp;", "&amp;VLOOKUP(P2236,[1]Plan1!$B$2:$L$546,6,0)&amp;", "&amp;VLOOKUP(P2236,[1]Plan1!$B$2:$L$546,7,0)&amp;", "&amp;VLOOKUP(P2236,[1]Plan1!$B$2:$L$546,8,0)&amp;", "&amp;VLOOKUP(P2236,[1]Plan1!$B$2:$L$546,9,0)&amp;", CEP "&amp;VLOOKUP(P2236,[1]Plan1!$B$2:$L$546,10,0)&amp;", "&amp;VLOOKUP(P2236,[1]Plan1!$B$2:$L$546,11,0)</f>
        <v>R FREI CANECA , 61, , LIRA , ESTANCIA VELHA , RS, CEP 93.600-000, BR</v>
      </c>
      <c r="G2236" s="92" t="s">
        <v>2657</v>
      </c>
      <c r="H2236" s="92" t="s">
        <v>2637</v>
      </c>
      <c r="I2236" s="101">
        <v>4738.79</v>
      </c>
      <c r="J2236" s="93"/>
      <c r="K2236" s="94">
        <v>42069</v>
      </c>
      <c r="L2236" s="39">
        <v>1341212</v>
      </c>
      <c r="P2236" s="78">
        <v>20191795000170</v>
      </c>
    </row>
    <row r="2237" spans="2:16" ht="13.5" customHeight="1" x14ac:dyDescent="0.2">
      <c r="B2237" s="100" t="s">
        <v>2651</v>
      </c>
      <c r="C2237" s="92" t="s">
        <v>94</v>
      </c>
      <c r="D2237" s="78">
        <v>20191795000170</v>
      </c>
      <c r="E2237" s="92" t="str">
        <f t="shared" si="35"/>
        <v>20.191.795/0001-70</v>
      </c>
      <c r="F2237" s="99" t="str">
        <f>VLOOKUP(P2237,[1]Plan1!$B$2:$L$546,4,0)&amp;", "&amp;VLOOKUP(P2237,[1]Plan1!$B$2:$L$546,5,0)&amp;", "&amp;VLOOKUP(P2237,[1]Plan1!$B$2:$L$546,6,0)&amp;", "&amp;VLOOKUP(P2237,[1]Plan1!$B$2:$L$546,7,0)&amp;", "&amp;VLOOKUP(P2237,[1]Plan1!$B$2:$L$546,8,0)&amp;", "&amp;VLOOKUP(P2237,[1]Plan1!$B$2:$L$546,9,0)&amp;", CEP "&amp;VLOOKUP(P2237,[1]Plan1!$B$2:$L$546,10,0)&amp;", "&amp;VLOOKUP(P2237,[1]Plan1!$B$2:$L$546,11,0)</f>
        <v>R FREI CANECA , 61, , LIRA , ESTANCIA VELHA , RS, CEP 93.600-000, BR</v>
      </c>
      <c r="G2237" s="92" t="s">
        <v>2657</v>
      </c>
      <c r="H2237" s="92" t="s">
        <v>2638</v>
      </c>
      <c r="I2237" s="101">
        <v>22934.5</v>
      </c>
      <c r="J2237" s="93"/>
      <c r="K2237" s="94">
        <v>42086</v>
      </c>
      <c r="L2237" s="39">
        <v>1351713</v>
      </c>
      <c r="P2237" s="78">
        <v>20191795000170</v>
      </c>
    </row>
    <row r="2238" spans="2:16" ht="13.5" customHeight="1" x14ac:dyDescent="0.2">
      <c r="B2238" s="100" t="s">
        <v>2651</v>
      </c>
      <c r="C2238" s="92" t="s">
        <v>94</v>
      </c>
      <c r="D2238" s="78">
        <v>20191795000170</v>
      </c>
      <c r="E2238" s="92" t="str">
        <f t="shared" si="35"/>
        <v>20.191.795/0001-70</v>
      </c>
      <c r="F2238" s="99" t="str">
        <f>VLOOKUP(P2238,[1]Plan1!$B$2:$L$546,4,0)&amp;", "&amp;VLOOKUP(P2238,[1]Plan1!$B$2:$L$546,5,0)&amp;", "&amp;VLOOKUP(P2238,[1]Plan1!$B$2:$L$546,6,0)&amp;", "&amp;VLOOKUP(P2238,[1]Plan1!$B$2:$L$546,7,0)&amp;", "&amp;VLOOKUP(P2238,[1]Plan1!$B$2:$L$546,8,0)&amp;", "&amp;VLOOKUP(P2238,[1]Plan1!$B$2:$L$546,9,0)&amp;", CEP "&amp;VLOOKUP(P2238,[1]Plan1!$B$2:$L$546,10,0)&amp;", "&amp;VLOOKUP(P2238,[1]Plan1!$B$2:$L$546,11,0)</f>
        <v>R FREI CANECA , 61, , LIRA , ESTANCIA VELHA , RS, CEP 93.600-000, BR</v>
      </c>
      <c r="G2238" s="92" t="s">
        <v>2657</v>
      </c>
      <c r="H2238" s="92" t="s">
        <v>2639</v>
      </c>
      <c r="I2238" s="101">
        <v>15301.44</v>
      </c>
      <c r="J2238" s="93"/>
      <c r="K2238" s="94">
        <v>42089</v>
      </c>
      <c r="L2238" s="39">
        <v>1351712</v>
      </c>
      <c r="P2238" s="78">
        <v>20191795000170</v>
      </c>
    </row>
    <row r="2239" spans="2:16" ht="13.5" customHeight="1" x14ac:dyDescent="0.2">
      <c r="B2239" s="100" t="s">
        <v>2651</v>
      </c>
      <c r="C2239" s="92" t="s">
        <v>466</v>
      </c>
      <c r="D2239" s="78">
        <v>92333822000102</v>
      </c>
      <c r="E2239" s="92" t="str">
        <f t="shared" si="35"/>
        <v>92.333.822/0001-02</v>
      </c>
      <c r="F2239" s="99" t="str">
        <f>VLOOKUP(P2239,[1]Plan1!$B$2:$L$546,4,0)&amp;", "&amp;VLOOKUP(P2239,[1]Plan1!$B$2:$L$546,5,0)&amp;", "&amp;VLOOKUP(P2239,[1]Plan1!$B$2:$L$546,6,0)&amp;", "&amp;VLOOKUP(P2239,[1]Plan1!$B$2:$L$546,7,0)&amp;", "&amp;VLOOKUP(P2239,[1]Plan1!$B$2:$L$546,8,0)&amp;", "&amp;VLOOKUP(P2239,[1]Plan1!$B$2:$L$546,9,0)&amp;", CEP "&amp;VLOOKUP(P2239,[1]Plan1!$B$2:$L$546,10,0)&amp;", "&amp;VLOOKUP(P2239,[1]Plan1!$B$2:$L$546,11,0)</f>
        <v>EST RS CENTO E VINTE E DOIS , s/n, KM 91,3 CP 200 , sede, FLORES DA CUNHA , rs, CEP 95.270-000 , BR</v>
      </c>
      <c r="G2239" s="92" t="s">
        <v>2657</v>
      </c>
      <c r="H2239" s="92" t="s">
        <v>2640</v>
      </c>
      <c r="I2239" s="101">
        <v>15048</v>
      </c>
      <c r="J2239" s="93"/>
      <c r="K2239" s="94">
        <v>42100</v>
      </c>
      <c r="L2239" s="39">
        <v>1351714</v>
      </c>
      <c r="P2239" s="78">
        <v>92333822000102</v>
      </c>
    </row>
    <row r="2240" spans="2:16" ht="13.5" customHeight="1" x14ac:dyDescent="0.2">
      <c r="B2240" s="100" t="s">
        <v>2651</v>
      </c>
      <c r="C2240" s="92" t="s">
        <v>467</v>
      </c>
      <c r="D2240" s="78">
        <v>1013834000102</v>
      </c>
      <c r="E2240" s="92" t="str">
        <f t="shared" si="35"/>
        <v>01.013.834/0001-02</v>
      </c>
      <c r="F2240" s="99" t="str">
        <f>VLOOKUP(P2240,[1]Plan1!$B$2:$L$546,4,0)&amp;", "&amp;VLOOKUP(P2240,[1]Plan1!$B$2:$L$546,5,0)&amp;", "&amp;VLOOKUP(P2240,[1]Plan1!$B$2:$L$546,6,0)&amp;", "&amp;VLOOKUP(P2240,[1]Plan1!$B$2:$L$546,7,0)&amp;", "&amp;VLOOKUP(P2240,[1]Plan1!$B$2:$L$546,8,0)&amp;", "&amp;VLOOKUP(P2240,[1]Plan1!$B$2:$L$546,9,0)&amp;", CEP "&amp;VLOOKUP(P2240,[1]Plan1!$B$2:$L$546,10,0)&amp;", "&amp;VLOOKUP(P2240,[1]Plan1!$B$2:$L$546,11,0)</f>
        <v>R FRITZ BEISER , 711 , , DISTRITO INDUSTRIAL , CACHOEIRINHA, RS, CEP 94.935-220 , br</v>
      </c>
      <c r="G2240" s="92" t="s">
        <v>2657</v>
      </c>
      <c r="H2240" s="92" t="s">
        <v>2641</v>
      </c>
      <c r="I2240" s="101">
        <v>45.8</v>
      </c>
      <c r="J2240" s="93"/>
      <c r="K2240" s="94">
        <v>42062</v>
      </c>
      <c r="L2240" s="39">
        <v>1324404</v>
      </c>
      <c r="P2240" s="78">
        <v>1013834000102</v>
      </c>
    </row>
    <row r="2241" spans="2:16" ht="13.5" customHeight="1" x14ac:dyDescent="0.2">
      <c r="B2241" s="100" t="s">
        <v>2651</v>
      </c>
      <c r="C2241" s="92" t="s">
        <v>115</v>
      </c>
      <c r="D2241" s="78">
        <v>93622983000189</v>
      </c>
      <c r="E2241" s="92" t="str">
        <f t="shared" si="35"/>
        <v>93.622.983/0001-89</v>
      </c>
      <c r="F2241" s="99" t="str">
        <f>VLOOKUP(P2241,[1]Plan1!$B$2:$L$546,4,0)&amp;", "&amp;VLOOKUP(P2241,[1]Plan1!$B$2:$L$546,5,0)&amp;", "&amp;VLOOKUP(P2241,[1]Plan1!$B$2:$L$546,6,0)&amp;", "&amp;VLOOKUP(P2241,[1]Plan1!$B$2:$L$546,7,0)&amp;", "&amp;VLOOKUP(P2241,[1]Plan1!$B$2:$L$546,8,0)&amp;", "&amp;VLOOKUP(P2241,[1]Plan1!$B$2:$L$546,9,0)&amp;", CEP "&amp;VLOOKUP(P2241,[1]Plan1!$B$2:$L$546,10,0)&amp;", "&amp;VLOOKUP(P2241,[1]Plan1!$B$2:$L$546,11,0)</f>
        <v>EST ESTRADA DO GRAVATA , 730, , DEOLINDA GOULART , GRAVATAI , , CEP 94.090-120 , BR</v>
      </c>
      <c r="G2241" s="92" t="s">
        <v>2657</v>
      </c>
      <c r="H2241" s="92" t="s">
        <v>2642</v>
      </c>
      <c r="I2241" s="101">
        <v>8790.6</v>
      </c>
      <c r="J2241" s="93"/>
      <c r="K2241" s="94">
        <v>41986</v>
      </c>
      <c r="L2241" s="39">
        <v>1315604</v>
      </c>
      <c r="P2241" s="78">
        <v>93622983000189</v>
      </c>
    </row>
    <row r="2242" spans="2:16" ht="13.5" customHeight="1" x14ac:dyDescent="0.2">
      <c r="B2242" s="100" t="s">
        <v>2651</v>
      </c>
      <c r="C2242" s="92" t="s">
        <v>115</v>
      </c>
      <c r="D2242" s="78">
        <v>93622983000189</v>
      </c>
      <c r="E2242" s="92" t="str">
        <f t="shared" si="35"/>
        <v>93.622.983/0001-89</v>
      </c>
      <c r="F2242" s="99" t="str">
        <f>VLOOKUP(P2242,[1]Plan1!$B$2:$L$546,4,0)&amp;", "&amp;VLOOKUP(P2242,[1]Plan1!$B$2:$L$546,5,0)&amp;", "&amp;VLOOKUP(P2242,[1]Plan1!$B$2:$L$546,6,0)&amp;", "&amp;VLOOKUP(P2242,[1]Plan1!$B$2:$L$546,7,0)&amp;", "&amp;VLOOKUP(P2242,[1]Plan1!$B$2:$L$546,8,0)&amp;", "&amp;VLOOKUP(P2242,[1]Plan1!$B$2:$L$546,9,0)&amp;", CEP "&amp;VLOOKUP(P2242,[1]Plan1!$B$2:$L$546,10,0)&amp;", "&amp;VLOOKUP(P2242,[1]Plan1!$B$2:$L$546,11,0)</f>
        <v>EST ESTRADA DO GRAVATA , 730, , DEOLINDA GOULART , GRAVATAI , , CEP 94.090-120 , BR</v>
      </c>
      <c r="G2242" s="92" t="s">
        <v>2657</v>
      </c>
      <c r="H2242" s="92" t="s">
        <v>2643</v>
      </c>
      <c r="I2242" s="101">
        <v>735.85</v>
      </c>
      <c r="J2242" s="93"/>
      <c r="K2242" s="94">
        <v>41984</v>
      </c>
      <c r="L2242" s="39">
        <v>1315605</v>
      </c>
      <c r="P2242" s="78">
        <v>93622983000189</v>
      </c>
    </row>
    <row r="2243" spans="2:16" ht="13.5" customHeight="1" x14ac:dyDescent="0.2">
      <c r="B2243" s="100" t="s">
        <v>2651</v>
      </c>
      <c r="C2243" s="92" t="s">
        <v>115</v>
      </c>
      <c r="D2243" s="78">
        <v>93622983000189</v>
      </c>
      <c r="E2243" s="92" t="str">
        <f t="shared" si="35"/>
        <v>93.622.983/0001-89</v>
      </c>
      <c r="F2243" s="99" t="str">
        <f>VLOOKUP(P2243,[1]Plan1!$B$2:$L$546,4,0)&amp;", "&amp;VLOOKUP(P2243,[1]Plan1!$B$2:$L$546,5,0)&amp;", "&amp;VLOOKUP(P2243,[1]Plan1!$B$2:$L$546,6,0)&amp;", "&amp;VLOOKUP(P2243,[1]Plan1!$B$2:$L$546,7,0)&amp;", "&amp;VLOOKUP(P2243,[1]Plan1!$B$2:$L$546,8,0)&amp;", "&amp;VLOOKUP(P2243,[1]Plan1!$B$2:$L$546,9,0)&amp;", CEP "&amp;VLOOKUP(P2243,[1]Plan1!$B$2:$L$546,10,0)&amp;", "&amp;VLOOKUP(P2243,[1]Plan1!$B$2:$L$546,11,0)</f>
        <v>EST ESTRADA DO GRAVATA , 730, , DEOLINDA GOULART , GRAVATAI , , CEP 94.090-120 , BR</v>
      </c>
      <c r="G2243" s="92" t="s">
        <v>2657</v>
      </c>
      <c r="H2243" s="92" t="s">
        <v>2644</v>
      </c>
      <c r="I2243" s="101">
        <v>19609.8</v>
      </c>
      <c r="J2243" s="93"/>
      <c r="K2243" s="94">
        <v>41994</v>
      </c>
      <c r="L2243" s="39">
        <v>1315605</v>
      </c>
      <c r="P2243" s="78">
        <v>93622983000189</v>
      </c>
    </row>
    <row r="2244" spans="2:16" ht="13.5" customHeight="1" x14ac:dyDescent="0.2">
      <c r="B2244" s="100" t="s">
        <v>2651</v>
      </c>
      <c r="C2244" s="92" t="s">
        <v>115</v>
      </c>
      <c r="D2244" s="78">
        <v>93622983000189</v>
      </c>
      <c r="E2244" s="92" t="str">
        <f t="shared" si="35"/>
        <v>93.622.983/0001-89</v>
      </c>
      <c r="F2244" s="99" t="str">
        <f>VLOOKUP(P2244,[1]Plan1!$B$2:$L$546,4,0)&amp;", "&amp;VLOOKUP(P2244,[1]Plan1!$B$2:$L$546,5,0)&amp;", "&amp;VLOOKUP(P2244,[1]Plan1!$B$2:$L$546,6,0)&amp;", "&amp;VLOOKUP(P2244,[1]Plan1!$B$2:$L$546,7,0)&amp;", "&amp;VLOOKUP(P2244,[1]Plan1!$B$2:$L$546,8,0)&amp;", "&amp;VLOOKUP(P2244,[1]Plan1!$B$2:$L$546,9,0)&amp;", CEP "&amp;VLOOKUP(P2244,[1]Plan1!$B$2:$L$546,10,0)&amp;", "&amp;VLOOKUP(P2244,[1]Plan1!$B$2:$L$546,11,0)</f>
        <v>EST ESTRADA DO GRAVATA , 730, , DEOLINDA GOULART , GRAVATAI , , CEP 94.090-120 , BR</v>
      </c>
      <c r="G2244" s="92" t="s">
        <v>2657</v>
      </c>
      <c r="H2244" s="92" t="s">
        <v>2645</v>
      </c>
      <c r="I2244" s="101">
        <v>20356.84</v>
      </c>
      <c r="J2244" s="93"/>
      <c r="K2244" s="94">
        <v>41997</v>
      </c>
      <c r="L2244" s="39">
        <v>1315311</v>
      </c>
      <c r="P2244" s="78">
        <v>93622983000189</v>
      </c>
    </row>
    <row r="2245" spans="2:16" ht="13.5" customHeight="1" x14ac:dyDescent="0.2">
      <c r="B2245" s="100" t="s">
        <v>2651</v>
      </c>
      <c r="C2245" s="92" t="s">
        <v>115</v>
      </c>
      <c r="D2245" s="78">
        <v>93622983000189</v>
      </c>
      <c r="E2245" s="92" t="str">
        <f t="shared" si="35"/>
        <v>93.622.983/0001-89</v>
      </c>
      <c r="F2245" s="99" t="str">
        <f>VLOOKUP(P2245,[1]Plan1!$B$2:$L$546,4,0)&amp;", "&amp;VLOOKUP(P2245,[1]Plan1!$B$2:$L$546,5,0)&amp;", "&amp;VLOOKUP(P2245,[1]Plan1!$B$2:$L$546,6,0)&amp;", "&amp;VLOOKUP(P2245,[1]Plan1!$B$2:$L$546,7,0)&amp;", "&amp;VLOOKUP(P2245,[1]Plan1!$B$2:$L$546,8,0)&amp;", "&amp;VLOOKUP(P2245,[1]Plan1!$B$2:$L$546,9,0)&amp;", CEP "&amp;VLOOKUP(P2245,[1]Plan1!$B$2:$L$546,10,0)&amp;", "&amp;VLOOKUP(P2245,[1]Plan1!$B$2:$L$546,11,0)</f>
        <v>EST ESTRADA DO GRAVATA , 730, , DEOLINDA GOULART , GRAVATAI , , CEP 94.090-120 , BR</v>
      </c>
      <c r="G2245" s="92" t="s">
        <v>2657</v>
      </c>
      <c r="H2245" s="92" t="s">
        <v>2646</v>
      </c>
      <c r="I2245" s="101">
        <v>20356.84</v>
      </c>
      <c r="J2245" s="93"/>
      <c r="K2245" s="94">
        <v>42007</v>
      </c>
      <c r="L2245" s="39">
        <v>1315311</v>
      </c>
      <c r="P2245" s="78">
        <v>93622983000189</v>
      </c>
    </row>
    <row r="2246" spans="2:16" ht="13.5" customHeight="1" x14ac:dyDescent="0.2">
      <c r="B2246" s="100" t="s">
        <v>2651</v>
      </c>
      <c r="C2246" s="92" t="s">
        <v>115</v>
      </c>
      <c r="D2246" s="78">
        <v>93622983000189</v>
      </c>
      <c r="E2246" s="92" t="str">
        <f t="shared" ref="E2246:E2247" si="36">IF(LEN(P2246),TEXT(P2246,"00"".""000"".""000""/""0000""-""00"),P2246)</f>
        <v>93.622.983/0001-89</v>
      </c>
      <c r="F2246" s="99" t="str">
        <f>VLOOKUP(P2246,[1]Plan1!$B$2:$L$546,4,0)&amp;", "&amp;VLOOKUP(P2246,[1]Plan1!$B$2:$L$546,5,0)&amp;", "&amp;VLOOKUP(P2246,[1]Plan1!$B$2:$L$546,6,0)&amp;", "&amp;VLOOKUP(P2246,[1]Plan1!$B$2:$L$546,7,0)&amp;", "&amp;VLOOKUP(P2246,[1]Plan1!$B$2:$L$546,8,0)&amp;", "&amp;VLOOKUP(P2246,[1]Plan1!$B$2:$L$546,9,0)&amp;", CEP "&amp;VLOOKUP(P2246,[1]Plan1!$B$2:$L$546,10,0)&amp;", "&amp;VLOOKUP(P2246,[1]Plan1!$B$2:$L$546,11,0)</f>
        <v>EST ESTRADA DO GRAVATA , 730, , DEOLINDA GOULART , GRAVATAI , , CEP 94.090-120 , BR</v>
      </c>
      <c r="G2246" s="92" t="s">
        <v>2657</v>
      </c>
      <c r="H2246" s="92" t="s">
        <v>2647</v>
      </c>
      <c r="I2246" s="101">
        <v>20356.84</v>
      </c>
      <c r="J2246" s="93"/>
      <c r="K2246" s="94">
        <v>42002</v>
      </c>
      <c r="L2246" s="39">
        <v>1318234</v>
      </c>
      <c r="P2246" s="78">
        <v>93622983000189</v>
      </c>
    </row>
    <row r="2247" spans="2:16" ht="13.5" customHeight="1" x14ac:dyDescent="0.2">
      <c r="B2247" s="100" t="s">
        <v>2651</v>
      </c>
      <c r="C2247" s="92" t="s">
        <v>115</v>
      </c>
      <c r="D2247" s="78">
        <v>93622983000189</v>
      </c>
      <c r="E2247" s="92" t="str">
        <f t="shared" si="36"/>
        <v>93.622.983/0001-89</v>
      </c>
      <c r="F2247" s="99" t="str">
        <f>VLOOKUP(P2247,[1]Plan1!$B$2:$L$546,4,0)&amp;", "&amp;VLOOKUP(P2247,[1]Plan1!$B$2:$L$546,5,0)&amp;", "&amp;VLOOKUP(P2247,[1]Plan1!$B$2:$L$546,6,0)&amp;", "&amp;VLOOKUP(P2247,[1]Plan1!$B$2:$L$546,7,0)&amp;", "&amp;VLOOKUP(P2247,[1]Plan1!$B$2:$L$546,8,0)&amp;", "&amp;VLOOKUP(P2247,[1]Plan1!$B$2:$L$546,9,0)&amp;", CEP "&amp;VLOOKUP(P2247,[1]Plan1!$B$2:$L$546,10,0)&amp;", "&amp;VLOOKUP(P2247,[1]Plan1!$B$2:$L$546,11,0)</f>
        <v>EST ESTRADA DO GRAVATA , 730, , DEOLINDA GOULART , GRAVATAI , , CEP 94.090-120 , BR</v>
      </c>
      <c r="G2247" s="92" t="s">
        <v>2657</v>
      </c>
      <c r="H2247" s="92" t="s">
        <v>2648</v>
      </c>
      <c r="I2247" s="101">
        <v>20356.84</v>
      </c>
      <c r="J2247" s="93"/>
      <c r="K2247" s="94">
        <v>42012</v>
      </c>
      <c r="L2247" s="39">
        <v>1318234</v>
      </c>
      <c r="P2247" s="78">
        <v>93622983000189</v>
      </c>
    </row>
  </sheetData>
  <autoFilter ref="B2:P2247">
    <sortState ref="B1397:P2227">
      <sortCondition ref="D2:D2247"/>
    </sortState>
  </autoFilter>
  <pageMargins left="0.78740157499999996" right="0.78740157499999996" top="0.984251969" bottom="0.984251969" header="0.49212598499999999" footer="0.49212598499999999"/>
  <pageSetup scale="8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0"/>
  <sheetViews>
    <sheetView zoomScale="70" zoomScaleNormal="70" workbookViewId="0">
      <selection activeCell="I10" sqref="I10"/>
    </sheetView>
  </sheetViews>
  <sheetFormatPr defaultColWidth="5.7109375" defaultRowHeight="13.5" customHeight="1" x14ac:dyDescent="0.2"/>
  <cols>
    <col min="1" max="1" width="4.28515625" style="79" customWidth="1"/>
    <col min="2" max="2" width="38" style="79" bestFit="1" customWidth="1"/>
    <col min="3" max="3" width="35.5703125" style="78" customWidth="1"/>
    <col min="4" max="4" width="15" style="79" bestFit="1" customWidth="1"/>
    <col min="5" max="5" width="62.140625" style="80" customWidth="1"/>
    <col min="6" max="6" width="23.5703125" style="79" bestFit="1" customWidth="1"/>
    <col min="7" max="7" width="24.5703125" style="79" bestFit="1" customWidth="1"/>
    <col min="8" max="8" width="9.5703125" style="95" customWidth="1"/>
    <col min="9" max="9" width="17.85546875" style="96" bestFit="1" customWidth="1"/>
    <col min="10" max="10" width="17.85546875" style="97" bestFit="1" customWidth="1"/>
    <col min="11" max="11" width="12.140625" style="79" bestFit="1" customWidth="1"/>
    <col min="12" max="12" width="34.5703125" style="78" bestFit="1" customWidth="1"/>
    <col min="13" max="13" width="9.140625" style="78" bestFit="1" customWidth="1"/>
    <col min="14" max="14" width="32.28515625" style="78" bestFit="1" customWidth="1"/>
    <col min="15" max="15" width="5.7109375" style="78"/>
    <col min="16" max="16" width="0" style="78" hidden="1" customWidth="1"/>
    <col min="17" max="16384" width="5.7109375" style="78"/>
  </cols>
  <sheetData>
    <row r="1" spans="1:17" ht="18" x14ac:dyDescent="0.25">
      <c r="B1" s="185" t="s">
        <v>2757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7" ht="18" x14ac:dyDescent="0.25">
      <c r="B2" s="185" t="s">
        <v>2756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7" ht="18" x14ac:dyDescent="0.25">
      <c r="B3" s="164"/>
      <c r="C3" s="164"/>
      <c r="D3" s="164"/>
      <c r="E3" s="164"/>
      <c r="F3" s="164"/>
      <c r="G3" s="164"/>
      <c r="H3" s="164"/>
      <c r="I3" s="164"/>
      <c r="J3" s="164"/>
      <c r="K3" s="166"/>
      <c r="L3" s="167"/>
    </row>
    <row r="4" spans="1:17" ht="18" x14ac:dyDescent="0.25">
      <c r="B4" s="164"/>
      <c r="C4" s="165"/>
      <c r="D4" s="165"/>
      <c r="E4" s="165"/>
      <c r="F4" s="165"/>
      <c r="G4" s="165"/>
      <c r="H4" s="165"/>
      <c r="I4" s="165"/>
      <c r="J4" s="165"/>
      <c r="K4" s="168"/>
      <c r="L4" s="169"/>
    </row>
    <row r="5" spans="1:17" ht="18" x14ac:dyDescent="0.25">
      <c r="B5" s="186" t="s">
        <v>3859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7" ht="18" x14ac:dyDescent="0.25">
      <c r="B6" s="169"/>
      <c r="C6" s="170"/>
      <c r="D6" s="169"/>
      <c r="E6" s="167"/>
      <c r="F6" s="169"/>
      <c r="G6" s="169"/>
      <c r="H6" s="169"/>
      <c r="I6" s="169"/>
      <c r="J6" s="171"/>
      <c r="K6" s="168"/>
      <c r="L6" s="169"/>
    </row>
    <row r="7" spans="1:17" ht="11.25" x14ac:dyDescent="0.2">
      <c r="A7" s="78"/>
      <c r="B7" s="78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7" s="88" customFormat="1" ht="27.75" customHeight="1" x14ac:dyDescent="0.2">
      <c r="A8" s="88" t="s">
        <v>5995</v>
      </c>
      <c r="B8" s="180" t="s">
        <v>2652</v>
      </c>
      <c r="C8" s="180" t="s">
        <v>11</v>
      </c>
      <c r="D8" s="180" t="s">
        <v>12</v>
      </c>
      <c r="E8" s="180" t="s">
        <v>13</v>
      </c>
      <c r="F8" s="180" t="s">
        <v>1</v>
      </c>
      <c r="G8" s="180" t="s">
        <v>36</v>
      </c>
      <c r="H8" s="177" t="s">
        <v>2767</v>
      </c>
      <c r="I8" s="177" t="s">
        <v>2768</v>
      </c>
      <c r="J8" s="178" t="s">
        <v>2</v>
      </c>
      <c r="K8" s="179" t="s">
        <v>4</v>
      </c>
      <c r="L8" s="181" t="s">
        <v>5</v>
      </c>
    </row>
    <row r="9" spans="1:17" ht="27.75" customHeight="1" x14ac:dyDescent="0.2">
      <c r="A9" s="144">
        <v>1</v>
      </c>
      <c r="B9" s="149" t="s">
        <v>30</v>
      </c>
      <c r="C9" s="150" t="s">
        <v>2830</v>
      </c>
      <c r="D9" s="150" t="s">
        <v>3540</v>
      </c>
      <c r="E9" s="151" t="s">
        <v>3235</v>
      </c>
      <c r="F9" s="150" t="s">
        <v>3822</v>
      </c>
      <c r="G9" s="150" t="s">
        <v>470</v>
      </c>
      <c r="H9" s="150" t="s">
        <v>2769</v>
      </c>
      <c r="I9" s="152">
        <v>6021.66</v>
      </c>
      <c r="J9" s="153">
        <f t="shared" ref="J9:J72" si="0">I9</f>
        <v>6021.66</v>
      </c>
      <c r="K9" s="154">
        <v>42016</v>
      </c>
      <c r="L9" s="155" t="s">
        <v>5111</v>
      </c>
      <c r="M9" s="156">
        <v>2.010101E+18</v>
      </c>
      <c r="N9" s="157" t="str">
        <f>M9&amp;G9&amp;K9</f>
        <v>2010101000000000000FOR-166799/342016</v>
      </c>
      <c r="O9" s="156" t="s">
        <v>3833</v>
      </c>
      <c r="P9" s="157"/>
      <c r="Q9" s="145">
        <v>4787556000120</v>
      </c>
    </row>
    <row r="10" spans="1:17" ht="27.75" customHeight="1" x14ac:dyDescent="0.2">
      <c r="A10" s="144">
        <v>2</v>
      </c>
      <c r="B10" s="149" t="s">
        <v>30</v>
      </c>
      <c r="C10" s="150" t="s">
        <v>2830</v>
      </c>
      <c r="D10" s="150" t="s">
        <v>3540</v>
      </c>
      <c r="E10" s="151" t="s">
        <v>3235</v>
      </c>
      <c r="F10" s="150" t="s">
        <v>3822</v>
      </c>
      <c r="G10" s="150" t="s">
        <v>471</v>
      </c>
      <c r="H10" s="150" t="s">
        <v>2769</v>
      </c>
      <c r="I10" s="152">
        <v>4583.33</v>
      </c>
      <c r="J10" s="153">
        <f t="shared" si="0"/>
        <v>4583.33</v>
      </c>
      <c r="K10" s="154">
        <v>42052</v>
      </c>
      <c r="L10" s="155" t="s">
        <v>5112</v>
      </c>
      <c r="M10" s="156">
        <v>2.010101E+18</v>
      </c>
      <c r="N10" s="157" t="str">
        <f t="shared" ref="N10:N73" si="1">M10&amp;G10&amp;K10</f>
        <v>2010101000000000000FOR-168559/142052</v>
      </c>
      <c r="O10" s="156" t="s">
        <v>3833</v>
      </c>
      <c r="P10" s="157"/>
      <c r="Q10" s="145">
        <v>4787556000120</v>
      </c>
    </row>
    <row r="11" spans="1:17" ht="27.75" customHeight="1" x14ac:dyDescent="0.2">
      <c r="A11" s="144">
        <v>3</v>
      </c>
      <c r="B11" s="149" t="s">
        <v>30</v>
      </c>
      <c r="C11" s="150" t="s">
        <v>2830</v>
      </c>
      <c r="D11" s="150" t="s">
        <v>3540</v>
      </c>
      <c r="E11" s="151" t="s">
        <v>3235</v>
      </c>
      <c r="F11" s="150" t="s">
        <v>3822</v>
      </c>
      <c r="G11" s="150" t="s">
        <v>472</v>
      </c>
      <c r="H11" s="150" t="s">
        <v>2769</v>
      </c>
      <c r="I11" s="152">
        <v>4583.33</v>
      </c>
      <c r="J11" s="153">
        <f t="shared" si="0"/>
        <v>4583.33</v>
      </c>
      <c r="K11" s="154">
        <v>42059</v>
      </c>
      <c r="L11" s="155" t="s">
        <v>5113</v>
      </c>
      <c r="M11" s="156">
        <v>2.010101E+18</v>
      </c>
      <c r="N11" s="157" t="str">
        <f t="shared" si="1"/>
        <v>2010101000000000000FOR-168559/242059</v>
      </c>
      <c r="O11" s="156" t="s">
        <v>3833</v>
      </c>
      <c r="P11" s="157"/>
      <c r="Q11" s="145">
        <v>4787556000120</v>
      </c>
    </row>
    <row r="12" spans="1:17" ht="27.75" customHeight="1" x14ac:dyDescent="0.2">
      <c r="A12" s="144">
        <v>4</v>
      </c>
      <c r="B12" s="149" t="s">
        <v>30</v>
      </c>
      <c r="C12" s="150" t="s">
        <v>2830</v>
      </c>
      <c r="D12" s="150" t="s">
        <v>3540</v>
      </c>
      <c r="E12" s="151" t="s">
        <v>3235</v>
      </c>
      <c r="F12" s="150" t="s">
        <v>3822</v>
      </c>
      <c r="G12" s="150" t="s">
        <v>473</v>
      </c>
      <c r="H12" s="150" t="s">
        <v>2769</v>
      </c>
      <c r="I12" s="152">
        <v>4583.34</v>
      </c>
      <c r="J12" s="153">
        <f t="shared" si="0"/>
        <v>4583.34</v>
      </c>
      <c r="K12" s="154">
        <v>42066</v>
      </c>
      <c r="L12" s="155" t="s">
        <v>5114</v>
      </c>
      <c r="M12" s="156">
        <v>2.010101E+18</v>
      </c>
      <c r="N12" s="157" t="str">
        <f t="shared" si="1"/>
        <v>2010101000000000000FOR-168559/342066</v>
      </c>
      <c r="O12" s="156" t="s">
        <v>3833</v>
      </c>
      <c r="P12" s="157"/>
      <c r="Q12" s="145">
        <v>4787556000120</v>
      </c>
    </row>
    <row r="13" spans="1:17" ht="27.75" customHeight="1" x14ac:dyDescent="0.2">
      <c r="A13" s="144">
        <v>5</v>
      </c>
      <c r="B13" s="149" t="s">
        <v>30</v>
      </c>
      <c r="C13" s="150" t="s">
        <v>2830</v>
      </c>
      <c r="D13" s="150" t="s">
        <v>3540</v>
      </c>
      <c r="E13" s="151" t="s">
        <v>3235</v>
      </c>
      <c r="F13" s="150" t="s">
        <v>3822</v>
      </c>
      <c r="G13" s="150" t="s">
        <v>474</v>
      </c>
      <c r="H13" s="150" t="s">
        <v>2769</v>
      </c>
      <c r="I13" s="152">
        <v>1133.33</v>
      </c>
      <c r="J13" s="153">
        <f t="shared" si="0"/>
        <v>1133.33</v>
      </c>
      <c r="K13" s="154">
        <v>42059</v>
      </c>
      <c r="L13" s="155" t="s">
        <v>5115</v>
      </c>
      <c r="M13" s="156">
        <v>2.010101E+18</v>
      </c>
      <c r="N13" s="157" t="str">
        <f t="shared" si="1"/>
        <v>2010101000000000000FOR-168835/142059</v>
      </c>
      <c r="O13" s="156" t="s">
        <v>3833</v>
      </c>
      <c r="P13" s="157"/>
      <c r="Q13" s="145">
        <v>4787556000120</v>
      </c>
    </row>
    <row r="14" spans="1:17" ht="27.75" customHeight="1" x14ac:dyDescent="0.2">
      <c r="A14" s="144">
        <v>6</v>
      </c>
      <c r="B14" s="149" t="s">
        <v>30</v>
      </c>
      <c r="C14" s="150" t="s">
        <v>2830</v>
      </c>
      <c r="D14" s="150" t="s">
        <v>3540</v>
      </c>
      <c r="E14" s="151" t="s">
        <v>3235</v>
      </c>
      <c r="F14" s="150" t="s">
        <v>3822</v>
      </c>
      <c r="G14" s="150" t="s">
        <v>475</v>
      </c>
      <c r="H14" s="150" t="s">
        <v>2769</v>
      </c>
      <c r="I14" s="152">
        <v>1133.33</v>
      </c>
      <c r="J14" s="153">
        <f t="shared" si="0"/>
        <v>1133.33</v>
      </c>
      <c r="K14" s="154">
        <v>42066</v>
      </c>
      <c r="L14" s="155" t="s">
        <v>5116</v>
      </c>
      <c r="M14" s="156">
        <v>2.010101E+18</v>
      </c>
      <c r="N14" s="157" t="str">
        <f t="shared" si="1"/>
        <v>2010101000000000000FOR-168835/242066</v>
      </c>
      <c r="O14" s="156" t="s">
        <v>3833</v>
      </c>
      <c r="P14" s="157"/>
      <c r="Q14" s="145">
        <v>4787556000120</v>
      </c>
    </row>
    <row r="15" spans="1:17" ht="27.75" customHeight="1" x14ac:dyDescent="0.2">
      <c r="A15" s="144">
        <v>7</v>
      </c>
      <c r="B15" s="149" t="s">
        <v>30</v>
      </c>
      <c r="C15" s="150" t="s">
        <v>2830</v>
      </c>
      <c r="D15" s="150" t="s">
        <v>3540</v>
      </c>
      <c r="E15" s="151" t="s">
        <v>3235</v>
      </c>
      <c r="F15" s="150" t="s">
        <v>3822</v>
      </c>
      <c r="G15" s="150" t="s">
        <v>476</v>
      </c>
      <c r="H15" s="150" t="s">
        <v>2769</v>
      </c>
      <c r="I15" s="152">
        <v>1133.3399999999999</v>
      </c>
      <c r="J15" s="153">
        <f t="shared" si="0"/>
        <v>1133.3399999999999</v>
      </c>
      <c r="K15" s="154">
        <v>42073</v>
      </c>
      <c r="L15" s="155" t="s">
        <v>5117</v>
      </c>
      <c r="M15" s="156">
        <v>2.010101E+18</v>
      </c>
      <c r="N15" s="157" t="str">
        <f t="shared" si="1"/>
        <v>2010101000000000000FOR-168835/342073</v>
      </c>
      <c r="O15" s="156" t="s">
        <v>3833</v>
      </c>
      <c r="P15" s="157"/>
      <c r="Q15" s="145">
        <v>4787556000120</v>
      </c>
    </row>
    <row r="16" spans="1:17" ht="27.75" customHeight="1" x14ac:dyDescent="0.2">
      <c r="A16" s="144">
        <v>8</v>
      </c>
      <c r="B16" s="149" t="s">
        <v>30</v>
      </c>
      <c r="C16" s="150" t="s">
        <v>2832</v>
      </c>
      <c r="D16" s="150" t="s">
        <v>3558</v>
      </c>
      <c r="E16" s="151" t="s">
        <v>3263</v>
      </c>
      <c r="F16" s="150" t="s">
        <v>3822</v>
      </c>
      <c r="G16" s="150" t="s">
        <v>663</v>
      </c>
      <c r="H16" s="150" t="s">
        <v>2769</v>
      </c>
      <c r="I16" s="152">
        <v>25607.15</v>
      </c>
      <c r="J16" s="153">
        <f t="shared" si="0"/>
        <v>25607.15</v>
      </c>
      <c r="K16" s="154">
        <v>41973</v>
      </c>
      <c r="L16" s="155" t="s">
        <v>5118</v>
      </c>
      <c r="M16" s="156">
        <v>2.010101E+18</v>
      </c>
      <c r="N16" s="157" t="str">
        <f t="shared" si="1"/>
        <v>2010101000000000000FOR-000948/241973</v>
      </c>
      <c r="O16" s="156" t="s">
        <v>3833</v>
      </c>
      <c r="P16" s="157"/>
      <c r="Q16" s="145">
        <v>4534393000174</v>
      </c>
    </row>
    <row r="17" spans="1:17" ht="27.75" customHeight="1" x14ac:dyDescent="0.2">
      <c r="A17" s="144">
        <v>9</v>
      </c>
      <c r="B17" s="149" t="s">
        <v>30</v>
      </c>
      <c r="C17" s="150" t="s">
        <v>2832</v>
      </c>
      <c r="D17" s="150" t="s">
        <v>3558</v>
      </c>
      <c r="E17" s="151" t="s">
        <v>3263</v>
      </c>
      <c r="F17" s="150" t="s">
        <v>3822</v>
      </c>
      <c r="G17" s="150" t="s">
        <v>664</v>
      </c>
      <c r="H17" s="150" t="s">
        <v>2769</v>
      </c>
      <c r="I17" s="152">
        <v>9137.5</v>
      </c>
      <c r="J17" s="153">
        <f t="shared" si="0"/>
        <v>9137.5</v>
      </c>
      <c r="K17" s="154">
        <v>42018</v>
      </c>
      <c r="L17" s="155" t="s">
        <v>5119</v>
      </c>
      <c r="M17" s="156">
        <v>2.010101E+18</v>
      </c>
      <c r="N17" s="157" t="str">
        <f t="shared" si="1"/>
        <v>2010101000000000000FOR-001028/142018</v>
      </c>
      <c r="O17" s="156" t="s">
        <v>3833</v>
      </c>
      <c r="P17" s="157"/>
      <c r="Q17" s="145">
        <v>4534393000174</v>
      </c>
    </row>
    <row r="18" spans="1:17" ht="27.75" customHeight="1" x14ac:dyDescent="0.2">
      <c r="A18" s="144">
        <v>10</v>
      </c>
      <c r="B18" s="149" t="s">
        <v>30</v>
      </c>
      <c r="C18" s="150" t="s">
        <v>2832</v>
      </c>
      <c r="D18" s="150" t="s">
        <v>3558</v>
      </c>
      <c r="E18" s="151" t="s">
        <v>3263</v>
      </c>
      <c r="F18" s="150" t="s">
        <v>3822</v>
      </c>
      <c r="G18" s="150" t="s">
        <v>665</v>
      </c>
      <c r="H18" s="150" t="s">
        <v>2769</v>
      </c>
      <c r="I18" s="152">
        <v>9137.5</v>
      </c>
      <c r="J18" s="153">
        <f t="shared" si="0"/>
        <v>9137.5</v>
      </c>
      <c r="K18" s="154">
        <v>42069</v>
      </c>
      <c r="L18" s="155" t="s">
        <v>5120</v>
      </c>
      <c r="M18" s="156">
        <v>2.010101E+18</v>
      </c>
      <c r="N18" s="157" t="str">
        <f t="shared" si="1"/>
        <v>2010101000000000000FOR-001028/242069</v>
      </c>
      <c r="O18" s="156" t="s">
        <v>3833</v>
      </c>
      <c r="P18" s="157"/>
      <c r="Q18" s="145">
        <v>4534393000174</v>
      </c>
    </row>
    <row r="19" spans="1:17" ht="27.75" customHeight="1" x14ac:dyDescent="0.2">
      <c r="A19" s="144">
        <v>11</v>
      </c>
      <c r="B19" s="149" t="s">
        <v>30</v>
      </c>
      <c r="C19" s="150" t="s">
        <v>2832</v>
      </c>
      <c r="D19" s="150" t="s">
        <v>3558</v>
      </c>
      <c r="E19" s="151" t="s">
        <v>3263</v>
      </c>
      <c r="F19" s="150" t="s">
        <v>3822</v>
      </c>
      <c r="G19" s="150" t="s">
        <v>666</v>
      </c>
      <c r="H19" s="150" t="s">
        <v>2769</v>
      </c>
      <c r="I19" s="152">
        <v>9137.5</v>
      </c>
      <c r="J19" s="153">
        <f t="shared" si="0"/>
        <v>9137.5</v>
      </c>
      <c r="K19" s="154">
        <v>42069</v>
      </c>
      <c r="L19" s="155" t="s">
        <v>5121</v>
      </c>
      <c r="M19" s="156">
        <v>2.010101E+18</v>
      </c>
      <c r="N19" s="157" t="str">
        <f t="shared" si="1"/>
        <v>2010101000000000000FOR-001028/342069</v>
      </c>
      <c r="O19" s="156" t="s">
        <v>3833</v>
      </c>
      <c r="P19" s="157"/>
      <c r="Q19" s="145">
        <v>4534393000174</v>
      </c>
    </row>
    <row r="20" spans="1:17" ht="27.75" customHeight="1" x14ac:dyDescent="0.2">
      <c r="A20" s="144">
        <v>12</v>
      </c>
      <c r="B20" s="149" t="s">
        <v>30</v>
      </c>
      <c r="C20" s="150" t="s">
        <v>2832</v>
      </c>
      <c r="D20" s="150" t="s">
        <v>3558</v>
      </c>
      <c r="E20" s="151" t="s">
        <v>3263</v>
      </c>
      <c r="F20" s="150" t="s">
        <v>3822</v>
      </c>
      <c r="G20" s="150" t="s">
        <v>667</v>
      </c>
      <c r="H20" s="150" t="s">
        <v>2769</v>
      </c>
      <c r="I20" s="152">
        <v>9137.5</v>
      </c>
      <c r="J20" s="153">
        <f t="shared" si="0"/>
        <v>9137.5</v>
      </c>
      <c r="K20" s="154">
        <v>42069</v>
      </c>
      <c r="L20" s="155" t="s">
        <v>5122</v>
      </c>
      <c r="M20" s="156">
        <v>2.010101E+18</v>
      </c>
      <c r="N20" s="157" t="str">
        <f t="shared" si="1"/>
        <v>2010101000000000000FOR-001028/442069</v>
      </c>
      <c r="O20" s="156" t="s">
        <v>3833</v>
      </c>
      <c r="P20" s="157"/>
      <c r="Q20" s="145">
        <v>4534393000174</v>
      </c>
    </row>
    <row r="21" spans="1:17" ht="27.75" customHeight="1" x14ac:dyDescent="0.2">
      <c r="A21" s="144">
        <v>13</v>
      </c>
      <c r="B21" s="149" t="s">
        <v>30</v>
      </c>
      <c r="C21" s="150" t="s">
        <v>2832</v>
      </c>
      <c r="D21" s="150" t="s">
        <v>3558</v>
      </c>
      <c r="E21" s="151" t="s">
        <v>3263</v>
      </c>
      <c r="F21" s="150" t="s">
        <v>3822</v>
      </c>
      <c r="G21" s="150" t="s">
        <v>668</v>
      </c>
      <c r="H21" s="150" t="s">
        <v>2769</v>
      </c>
      <c r="I21" s="152">
        <v>9137.5</v>
      </c>
      <c r="J21" s="153">
        <f t="shared" si="0"/>
        <v>9137.5</v>
      </c>
      <c r="K21" s="154">
        <v>42069</v>
      </c>
      <c r="L21" s="155" t="s">
        <v>5123</v>
      </c>
      <c r="M21" s="156">
        <v>2.010101E+18</v>
      </c>
      <c r="N21" s="157" t="str">
        <f t="shared" si="1"/>
        <v>2010101000000000000FOR-001028/542069</v>
      </c>
      <c r="O21" s="156" t="s">
        <v>3833</v>
      </c>
      <c r="P21" s="157"/>
      <c r="Q21" s="145">
        <v>4534393000174</v>
      </c>
    </row>
    <row r="22" spans="1:17" ht="27.75" customHeight="1" x14ac:dyDescent="0.2">
      <c r="A22" s="144">
        <v>14</v>
      </c>
      <c r="B22" s="149" t="s">
        <v>30</v>
      </c>
      <c r="C22" s="150" t="s">
        <v>2832</v>
      </c>
      <c r="D22" s="150" t="s">
        <v>3558</v>
      </c>
      <c r="E22" s="151" t="s">
        <v>3263</v>
      </c>
      <c r="F22" s="150" t="s">
        <v>3822</v>
      </c>
      <c r="G22" s="150" t="s">
        <v>669</v>
      </c>
      <c r="H22" s="150" t="s">
        <v>2769</v>
      </c>
      <c r="I22" s="152">
        <v>9137.5</v>
      </c>
      <c r="J22" s="153">
        <f t="shared" si="0"/>
        <v>9137.5</v>
      </c>
      <c r="K22" s="154">
        <v>42069</v>
      </c>
      <c r="L22" s="155" t="s">
        <v>5124</v>
      </c>
      <c r="M22" s="156">
        <v>2.010101E+18</v>
      </c>
      <c r="N22" s="157" t="str">
        <f t="shared" si="1"/>
        <v>2010101000000000000FOR-001028/642069</v>
      </c>
      <c r="O22" s="156" t="s">
        <v>3833</v>
      </c>
      <c r="P22" s="157"/>
      <c r="Q22" s="145">
        <v>4534393000174</v>
      </c>
    </row>
    <row r="23" spans="1:17" ht="27.75" customHeight="1" x14ac:dyDescent="0.2">
      <c r="A23" s="144">
        <v>15</v>
      </c>
      <c r="B23" s="149" t="s">
        <v>30</v>
      </c>
      <c r="C23" s="150" t="s">
        <v>2832</v>
      </c>
      <c r="D23" s="150" t="s">
        <v>3558</v>
      </c>
      <c r="E23" s="151" t="s">
        <v>3263</v>
      </c>
      <c r="F23" s="150" t="s">
        <v>3822</v>
      </c>
      <c r="G23" s="150" t="s">
        <v>670</v>
      </c>
      <c r="H23" s="150" t="s">
        <v>2769</v>
      </c>
      <c r="I23" s="152">
        <v>9749.69</v>
      </c>
      <c r="J23" s="153">
        <f t="shared" si="0"/>
        <v>9749.69</v>
      </c>
      <c r="K23" s="154">
        <v>42010</v>
      </c>
      <c r="L23" s="155" t="s">
        <v>5125</v>
      </c>
      <c r="M23" s="156">
        <v>2.010101E+18</v>
      </c>
      <c r="N23" s="157" t="str">
        <f t="shared" si="1"/>
        <v>2010101000000000000FOR-001029/142010</v>
      </c>
      <c r="O23" s="156" t="s">
        <v>3833</v>
      </c>
      <c r="P23" s="157"/>
      <c r="Q23" s="145">
        <v>4534393000174</v>
      </c>
    </row>
    <row r="24" spans="1:17" ht="27.75" customHeight="1" x14ac:dyDescent="0.2">
      <c r="A24" s="144">
        <v>16</v>
      </c>
      <c r="B24" s="149" t="s">
        <v>30</v>
      </c>
      <c r="C24" s="150" t="s">
        <v>2832</v>
      </c>
      <c r="D24" s="150" t="s">
        <v>3558</v>
      </c>
      <c r="E24" s="151" t="s">
        <v>3263</v>
      </c>
      <c r="F24" s="150" t="s">
        <v>3822</v>
      </c>
      <c r="G24" s="150" t="s">
        <v>671</v>
      </c>
      <c r="H24" s="150" t="s">
        <v>2769</v>
      </c>
      <c r="I24" s="152">
        <v>9749.69</v>
      </c>
      <c r="J24" s="153">
        <f t="shared" si="0"/>
        <v>9749.69</v>
      </c>
      <c r="K24" s="154">
        <v>42012</v>
      </c>
      <c r="L24" s="155" t="s">
        <v>5126</v>
      </c>
      <c r="M24" s="156">
        <v>2.010101E+18</v>
      </c>
      <c r="N24" s="157" t="str">
        <f t="shared" si="1"/>
        <v>2010101000000000000FOR-001029/242012</v>
      </c>
      <c r="O24" s="156" t="s">
        <v>3833</v>
      </c>
      <c r="P24" s="157"/>
      <c r="Q24" s="145">
        <v>4534393000174</v>
      </c>
    </row>
    <row r="25" spans="1:17" ht="27.75" customHeight="1" x14ac:dyDescent="0.2">
      <c r="A25" s="144">
        <v>17</v>
      </c>
      <c r="B25" s="149" t="s">
        <v>30</v>
      </c>
      <c r="C25" s="150" t="s">
        <v>2832</v>
      </c>
      <c r="D25" s="150" t="s">
        <v>3558</v>
      </c>
      <c r="E25" s="151" t="s">
        <v>3263</v>
      </c>
      <c r="F25" s="150" t="s">
        <v>3822</v>
      </c>
      <c r="G25" s="150" t="s">
        <v>672</v>
      </c>
      <c r="H25" s="150" t="s">
        <v>2769</v>
      </c>
      <c r="I25" s="152">
        <v>9749.69</v>
      </c>
      <c r="J25" s="153">
        <f t="shared" si="0"/>
        <v>9749.69</v>
      </c>
      <c r="K25" s="154">
        <v>42015</v>
      </c>
      <c r="L25" s="155" t="s">
        <v>5127</v>
      </c>
      <c r="M25" s="156">
        <v>2.010101E+18</v>
      </c>
      <c r="N25" s="157" t="str">
        <f t="shared" si="1"/>
        <v>2010101000000000000FOR-001029/342015</v>
      </c>
      <c r="O25" s="156" t="s">
        <v>3833</v>
      </c>
      <c r="P25" s="157"/>
      <c r="Q25" s="145">
        <v>4534393000174</v>
      </c>
    </row>
    <row r="26" spans="1:17" ht="27.75" customHeight="1" x14ac:dyDescent="0.2">
      <c r="A26" s="144">
        <v>18</v>
      </c>
      <c r="B26" s="149" t="s">
        <v>30</v>
      </c>
      <c r="C26" s="150" t="s">
        <v>2832</v>
      </c>
      <c r="D26" s="150" t="s">
        <v>3558</v>
      </c>
      <c r="E26" s="151" t="s">
        <v>3263</v>
      </c>
      <c r="F26" s="150" t="s">
        <v>3822</v>
      </c>
      <c r="G26" s="150" t="s">
        <v>673</v>
      </c>
      <c r="H26" s="150" t="s">
        <v>2769</v>
      </c>
      <c r="I26" s="152">
        <v>9749.69</v>
      </c>
      <c r="J26" s="153">
        <f t="shared" si="0"/>
        <v>9749.69</v>
      </c>
      <c r="K26" s="154">
        <v>42017</v>
      </c>
      <c r="L26" s="155" t="s">
        <v>5128</v>
      </c>
      <c r="M26" s="156">
        <v>2.010101E+18</v>
      </c>
      <c r="N26" s="157" t="str">
        <f t="shared" si="1"/>
        <v>2010101000000000000FOR-001029/442017</v>
      </c>
      <c r="O26" s="156" t="s">
        <v>3833</v>
      </c>
      <c r="P26" s="157"/>
      <c r="Q26" s="145">
        <v>4534393000174</v>
      </c>
    </row>
    <row r="27" spans="1:17" ht="27.75" customHeight="1" x14ac:dyDescent="0.2">
      <c r="A27" s="144">
        <v>19</v>
      </c>
      <c r="B27" s="149" t="s">
        <v>30</v>
      </c>
      <c r="C27" s="150" t="s">
        <v>2832</v>
      </c>
      <c r="D27" s="150" t="s">
        <v>3558</v>
      </c>
      <c r="E27" s="151" t="s">
        <v>3263</v>
      </c>
      <c r="F27" s="150" t="s">
        <v>3822</v>
      </c>
      <c r="G27" s="150" t="s">
        <v>674</v>
      </c>
      <c r="H27" s="150" t="s">
        <v>2769</v>
      </c>
      <c r="I27" s="152">
        <v>9749.69</v>
      </c>
      <c r="J27" s="153">
        <f t="shared" si="0"/>
        <v>9749.69</v>
      </c>
      <c r="K27" s="154">
        <v>42018</v>
      </c>
      <c r="L27" s="155" t="s">
        <v>5129</v>
      </c>
      <c r="M27" s="156">
        <v>2.010101E+18</v>
      </c>
      <c r="N27" s="157" t="str">
        <f t="shared" si="1"/>
        <v>2010101000000000000FOR-001029/542018</v>
      </c>
      <c r="O27" s="156" t="s">
        <v>3833</v>
      </c>
      <c r="P27" s="157"/>
      <c r="Q27" s="145">
        <v>4534393000174</v>
      </c>
    </row>
    <row r="28" spans="1:17" ht="27.75" customHeight="1" x14ac:dyDescent="0.2">
      <c r="A28" s="144">
        <v>20</v>
      </c>
      <c r="B28" s="149" t="s">
        <v>30</v>
      </c>
      <c r="C28" s="150" t="s">
        <v>2832</v>
      </c>
      <c r="D28" s="150" t="s">
        <v>3558</v>
      </c>
      <c r="E28" s="151" t="s">
        <v>3263</v>
      </c>
      <c r="F28" s="150" t="s">
        <v>3822</v>
      </c>
      <c r="G28" s="150" t="s">
        <v>675</v>
      </c>
      <c r="H28" s="150" t="s">
        <v>2769</v>
      </c>
      <c r="I28" s="152">
        <v>9749.69</v>
      </c>
      <c r="J28" s="153">
        <f t="shared" si="0"/>
        <v>9749.69</v>
      </c>
      <c r="K28" s="154">
        <v>42069</v>
      </c>
      <c r="L28" s="155" t="s">
        <v>5130</v>
      </c>
      <c r="M28" s="156">
        <v>2.010101E+18</v>
      </c>
      <c r="N28" s="157" t="str">
        <f t="shared" si="1"/>
        <v>2010101000000000000FOR-001029/642069</v>
      </c>
      <c r="O28" s="156" t="s">
        <v>3833</v>
      </c>
      <c r="P28" s="157"/>
      <c r="Q28" s="145">
        <v>4534393000174</v>
      </c>
    </row>
    <row r="29" spans="1:17" ht="27.75" customHeight="1" x14ac:dyDescent="0.2">
      <c r="A29" s="144">
        <v>21</v>
      </c>
      <c r="B29" s="149" t="s">
        <v>30</v>
      </c>
      <c r="C29" s="150" t="s">
        <v>2832</v>
      </c>
      <c r="D29" s="150" t="s">
        <v>3558</v>
      </c>
      <c r="E29" s="151" t="s">
        <v>3263</v>
      </c>
      <c r="F29" s="150" t="s">
        <v>3822</v>
      </c>
      <c r="G29" s="150" t="s">
        <v>676</v>
      </c>
      <c r="H29" s="150" t="s">
        <v>2769</v>
      </c>
      <c r="I29" s="152">
        <v>9749.69</v>
      </c>
      <c r="J29" s="153">
        <f t="shared" si="0"/>
        <v>9749.69</v>
      </c>
      <c r="K29" s="154">
        <v>42069</v>
      </c>
      <c r="L29" s="155" t="s">
        <v>5131</v>
      </c>
      <c r="M29" s="156">
        <v>2.010101E+18</v>
      </c>
      <c r="N29" s="157" t="str">
        <f t="shared" si="1"/>
        <v>2010101000000000000FOR-001029/742069</v>
      </c>
      <c r="O29" s="156" t="s">
        <v>3833</v>
      </c>
      <c r="P29" s="157"/>
      <c r="Q29" s="145">
        <v>4534393000174</v>
      </c>
    </row>
    <row r="30" spans="1:17" ht="27.75" customHeight="1" x14ac:dyDescent="0.2">
      <c r="A30" s="144">
        <v>22</v>
      </c>
      <c r="B30" s="149" t="s">
        <v>30</v>
      </c>
      <c r="C30" s="150" t="s">
        <v>2832</v>
      </c>
      <c r="D30" s="150" t="s">
        <v>3558</v>
      </c>
      <c r="E30" s="151" t="s">
        <v>3263</v>
      </c>
      <c r="F30" s="150" t="s">
        <v>3822</v>
      </c>
      <c r="G30" s="150" t="s">
        <v>677</v>
      </c>
      <c r="H30" s="150" t="s">
        <v>2769</v>
      </c>
      <c r="I30" s="152">
        <v>9749.69</v>
      </c>
      <c r="J30" s="153">
        <f t="shared" si="0"/>
        <v>9749.69</v>
      </c>
      <c r="K30" s="154">
        <v>42069</v>
      </c>
      <c r="L30" s="155" t="s">
        <v>5132</v>
      </c>
      <c r="M30" s="156">
        <v>2.010101E+18</v>
      </c>
      <c r="N30" s="157" t="str">
        <f t="shared" si="1"/>
        <v>2010101000000000000FOR-001029/842069</v>
      </c>
      <c r="O30" s="156" t="s">
        <v>3833</v>
      </c>
      <c r="P30" s="157"/>
      <c r="Q30" s="145">
        <v>4534393000174</v>
      </c>
    </row>
    <row r="31" spans="1:17" ht="27.75" customHeight="1" x14ac:dyDescent="0.2">
      <c r="A31" s="144">
        <v>23</v>
      </c>
      <c r="B31" s="149" t="s">
        <v>30</v>
      </c>
      <c r="C31" s="150" t="s">
        <v>2832</v>
      </c>
      <c r="D31" s="150" t="s">
        <v>3558</v>
      </c>
      <c r="E31" s="151" t="s">
        <v>3263</v>
      </c>
      <c r="F31" s="150" t="s">
        <v>3822</v>
      </c>
      <c r="G31" s="150" t="s">
        <v>678</v>
      </c>
      <c r="H31" s="150" t="s">
        <v>2769</v>
      </c>
      <c r="I31" s="152">
        <v>9749.69</v>
      </c>
      <c r="J31" s="153">
        <f t="shared" si="0"/>
        <v>9749.69</v>
      </c>
      <c r="K31" s="154">
        <v>42069</v>
      </c>
      <c r="L31" s="155" t="s">
        <v>5133</v>
      </c>
      <c r="M31" s="156">
        <v>2.010101E+18</v>
      </c>
      <c r="N31" s="157" t="str">
        <f t="shared" si="1"/>
        <v>2010101000000000000FOR-001029/942069</v>
      </c>
      <c r="O31" s="156" t="s">
        <v>3833</v>
      </c>
      <c r="P31" s="157"/>
      <c r="Q31" s="145">
        <v>4534393000174</v>
      </c>
    </row>
    <row r="32" spans="1:17" ht="27.75" customHeight="1" x14ac:dyDescent="0.2">
      <c r="A32" s="144">
        <v>24</v>
      </c>
      <c r="B32" s="149" t="s">
        <v>30</v>
      </c>
      <c r="C32" s="150" t="s">
        <v>2832</v>
      </c>
      <c r="D32" s="150" t="s">
        <v>3558</v>
      </c>
      <c r="E32" s="151" t="s">
        <v>3263</v>
      </c>
      <c r="F32" s="150" t="s">
        <v>3822</v>
      </c>
      <c r="G32" s="150" t="s">
        <v>679</v>
      </c>
      <c r="H32" s="150" t="s">
        <v>2769</v>
      </c>
      <c r="I32" s="152">
        <v>9749.7000000000007</v>
      </c>
      <c r="J32" s="153">
        <f t="shared" si="0"/>
        <v>9749.7000000000007</v>
      </c>
      <c r="K32" s="154">
        <v>42069</v>
      </c>
      <c r="L32" s="155" t="s">
        <v>5134</v>
      </c>
      <c r="M32" s="156">
        <v>2.010101E+18</v>
      </c>
      <c r="N32" s="157" t="str">
        <f t="shared" si="1"/>
        <v>2010101000000000000FOR-001029/1042069</v>
      </c>
      <c r="O32" s="156" t="s">
        <v>3833</v>
      </c>
      <c r="P32" s="157"/>
      <c r="Q32" s="145">
        <v>4534393000174</v>
      </c>
    </row>
    <row r="33" spans="1:17" ht="27.75" customHeight="1" x14ac:dyDescent="0.2">
      <c r="A33" s="144">
        <v>25</v>
      </c>
      <c r="B33" s="149" t="s">
        <v>30</v>
      </c>
      <c r="C33" s="150" t="s">
        <v>2832</v>
      </c>
      <c r="D33" s="150" t="s">
        <v>3558</v>
      </c>
      <c r="E33" s="151" t="s">
        <v>3263</v>
      </c>
      <c r="F33" s="150" t="s">
        <v>3822</v>
      </c>
      <c r="G33" s="150" t="s">
        <v>680</v>
      </c>
      <c r="H33" s="150" t="s">
        <v>2769</v>
      </c>
      <c r="I33" s="152">
        <v>12501.57</v>
      </c>
      <c r="J33" s="153">
        <f t="shared" si="0"/>
        <v>12501.57</v>
      </c>
      <c r="K33" s="154">
        <v>41996</v>
      </c>
      <c r="L33" s="155" t="s">
        <v>5135</v>
      </c>
      <c r="M33" s="156">
        <v>2.010101E+18</v>
      </c>
      <c r="N33" s="157" t="str">
        <f t="shared" si="1"/>
        <v>2010101000000000000FOR-001030/141996</v>
      </c>
      <c r="O33" s="156" t="s">
        <v>3833</v>
      </c>
      <c r="P33" s="157"/>
      <c r="Q33" s="145">
        <v>4534393000174</v>
      </c>
    </row>
    <row r="34" spans="1:17" ht="27.75" customHeight="1" x14ac:dyDescent="0.2">
      <c r="A34" s="144">
        <v>26</v>
      </c>
      <c r="B34" s="149" t="s">
        <v>30</v>
      </c>
      <c r="C34" s="150" t="s">
        <v>2832</v>
      </c>
      <c r="D34" s="150" t="s">
        <v>3558</v>
      </c>
      <c r="E34" s="151" t="s">
        <v>3263</v>
      </c>
      <c r="F34" s="150" t="s">
        <v>3822</v>
      </c>
      <c r="G34" s="150" t="s">
        <v>681</v>
      </c>
      <c r="H34" s="150" t="s">
        <v>2769</v>
      </c>
      <c r="I34" s="152">
        <v>12501.57</v>
      </c>
      <c r="J34" s="153">
        <f t="shared" si="0"/>
        <v>12501.57</v>
      </c>
      <c r="K34" s="154">
        <v>41999</v>
      </c>
      <c r="L34" s="155" t="s">
        <v>5136</v>
      </c>
      <c r="M34" s="156">
        <v>2.010101E+18</v>
      </c>
      <c r="N34" s="157" t="str">
        <f t="shared" si="1"/>
        <v>2010101000000000000FOR-001030/241999</v>
      </c>
      <c r="O34" s="156" t="s">
        <v>3833</v>
      </c>
      <c r="P34" s="157"/>
      <c r="Q34" s="145">
        <v>4534393000174</v>
      </c>
    </row>
    <row r="35" spans="1:17" ht="27.75" customHeight="1" x14ac:dyDescent="0.2">
      <c r="A35" s="144">
        <v>27</v>
      </c>
      <c r="B35" s="149" t="s">
        <v>30</v>
      </c>
      <c r="C35" s="150" t="s">
        <v>2832</v>
      </c>
      <c r="D35" s="150" t="s">
        <v>3558</v>
      </c>
      <c r="E35" s="151" t="s">
        <v>3263</v>
      </c>
      <c r="F35" s="150" t="s">
        <v>3822</v>
      </c>
      <c r="G35" s="150" t="s">
        <v>682</v>
      </c>
      <c r="H35" s="150" t="s">
        <v>2769</v>
      </c>
      <c r="I35" s="152">
        <v>12501.57</v>
      </c>
      <c r="J35" s="153">
        <f t="shared" si="0"/>
        <v>12501.57</v>
      </c>
      <c r="K35" s="154">
        <v>42002</v>
      </c>
      <c r="L35" s="155" t="s">
        <v>5137</v>
      </c>
      <c r="M35" s="156">
        <v>2.010101E+18</v>
      </c>
      <c r="N35" s="157" t="str">
        <f t="shared" si="1"/>
        <v>2010101000000000000FOR-001030/342002</v>
      </c>
      <c r="O35" s="156" t="s">
        <v>3833</v>
      </c>
      <c r="P35" s="157"/>
      <c r="Q35" s="145">
        <v>4534393000174</v>
      </c>
    </row>
    <row r="36" spans="1:17" ht="27.75" customHeight="1" x14ac:dyDescent="0.2">
      <c r="A36" s="144">
        <v>28</v>
      </c>
      <c r="B36" s="149" t="s">
        <v>30</v>
      </c>
      <c r="C36" s="150" t="s">
        <v>2832</v>
      </c>
      <c r="D36" s="150" t="s">
        <v>3558</v>
      </c>
      <c r="E36" s="151" t="s">
        <v>3263</v>
      </c>
      <c r="F36" s="150" t="s">
        <v>3822</v>
      </c>
      <c r="G36" s="150" t="s">
        <v>683</v>
      </c>
      <c r="H36" s="150" t="s">
        <v>2769</v>
      </c>
      <c r="I36" s="152">
        <v>12501.57</v>
      </c>
      <c r="J36" s="153">
        <f t="shared" si="0"/>
        <v>12501.57</v>
      </c>
      <c r="K36" s="154">
        <v>42002</v>
      </c>
      <c r="L36" s="155" t="s">
        <v>5138</v>
      </c>
      <c r="M36" s="156">
        <v>2.010101E+18</v>
      </c>
      <c r="N36" s="157" t="str">
        <f t="shared" si="1"/>
        <v>2010101000000000000FOR-001030/442002</v>
      </c>
      <c r="O36" s="156" t="s">
        <v>3833</v>
      </c>
      <c r="P36" s="157"/>
      <c r="Q36" s="145">
        <v>4534393000174</v>
      </c>
    </row>
    <row r="37" spans="1:17" ht="27.75" customHeight="1" x14ac:dyDescent="0.2">
      <c r="A37" s="144">
        <v>29</v>
      </c>
      <c r="B37" s="149" t="s">
        <v>30</v>
      </c>
      <c r="C37" s="150" t="s">
        <v>2832</v>
      </c>
      <c r="D37" s="150" t="s">
        <v>3558</v>
      </c>
      <c r="E37" s="151" t="s">
        <v>3263</v>
      </c>
      <c r="F37" s="150" t="s">
        <v>3822</v>
      </c>
      <c r="G37" s="150" t="s">
        <v>684</v>
      </c>
      <c r="H37" s="150" t="s">
        <v>2769</v>
      </c>
      <c r="I37" s="152">
        <v>12501.57</v>
      </c>
      <c r="J37" s="153">
        <f t="shared" si="0"/>
        <v>12501.57</v>
      </c>
      <c r="K37" s="154">
        <v>42003</v>
      </c>
      <c r="L37" s="155" t="s">
        <v>5139</v>
      </c>
      <c r="M37" s="156">
        <v>2.010101E+18</v>
      </c>
      <c r="N37" s="157" t="str">
        <f t="shared" si="1"/>
        <v>2010101000000000000FOR-001030/542003</v>
      </c>
      <c r="O37" s="156" t="s">
        <v>3833</v>
      </c>
      <c r="P37" s="157"/>
      <c r="Q37" s="145">
        <v>4534393000174</v>
      </c>
    </row>
    <row r="38" spans="1:17" ht="27.75" customHeight="1" x14ac:dyDescent="0.2">
      <c r="A38" s="144">
        <v>30</v>
      </c>
      <c r="B38" s="149" t="s">
        <v>30</v>
      </c>
      <c r="C38" s="150" t="s">
        <v>2832</v>
      </c>
      <c r="D38" s="150" t="s">
        <v>3558</v>
      </c>
      <c r="E38" s="151" t="s">
        <v>3263</v>
      </c>
      <c r="F38" s="150" t="s">
        <v>3822</v>
      </c>
      <c r="G38" s="150" t="s">
        <v>685</v>
      </c>
      <c r="H38" s="150" t="s">
        <v>2769</v>
      </c>
      <c r="I38" s="152">
        <v>12501.57</v>
      </c>
      <c r="J38" s="153">
        <f t="shared" si="0"/>
        <v>12501.57</v>
      </c>
      <c r="K38" s="154">
        <v>42005</v>
      </c>
      <c r="L38" s="155" t="s">
        <v>5140</v>
      </c>
      <c r="M38" s="156">
        <v>2.010101E+18</v>
      </c>
      <c r="N38" s="157" t="str">
        <f t="shared" si="1"/>
        <v>2010101000000000000FOR-001030/642005</v>
      </c>
      <c r="O38" s="156" t="s">
        <v>3833</v>
      </c>
      <c r="P38" s="157"/>
      <c r="Q38" s="145">
        <v>4534393000174</v>
      </c>
    </row>
    <row r="39" spans="1:17" ht="27.75" customHeight="1" x14ac:dyDescent="0.2">
      <c r="A39" s="144">
        <v>31</v>
      </c>
      <c r="B39" s="149" t="s">
        <v>30</v>
      </c>
      <c r="C39" s="150" t="s">
        <v>2832</v>
      </c>
      <c r="D39" s="150" t="s">
        <v>3558</v>
      </c>
      <c r="E39" s="151" t="s">
        <v>3263</v>
      </c>
      <c r="F39" s="150" t="s">
        <v>3822</v>
      </c>
      <c r="G39" s="150" t="s">
        <v>686</v>
      </c>
      <c r="H39" s="150" t="s">
        <v>2769</v>
      </c>
      <c r="I39" s="152">
        <v>10715.63</v>
      </c>
      <c r="J39" s="153">
        <f t="shared" si="0"/>
        <v>10715.63</v>
      </c>
      <c r="K39" s="154">
        <v>42005</v>
      </c>
      <c r="L39" s="155" t="s">
        <v>5141</v>
      </c>
      <c r="M39" s="156">
        <v>2.010101E+18</v>
      </c>
      <c r="N39" s="157" t="str">
        <f t="shared" si="1"/>
        <v>2010101000000000000FOR-001031/142005</v>
      </c>
      <c r="O39" s="156" t="s">
        <v>3833</v>
      </c>
      <c r="P39" s="157"/>
      <c r="Q39" s="145">
        <v>4534393000174</v>
      </c>
    </row>
    <row r="40" spans="1:17" ht="27.75" customHeight="1" x14ac:dyDescent="0.2">
      <c r="A40" s="144">
        <v>32</v>
      </c>
      <c r="B40" s="149" t="s">
        <v>30</v>
      </c>
      <c r="C40" s="150" t="s">
        <v>2832</v>
      </c>
      <c r="D40" s="150" t="s">
        <v>3558</v>
      </c>
      <c r="E40" s="151" t="s">
        <v>3263</v>
      </c>
      <c r="F40" s="150" t="s">
        <v>3822</v>
      </c>
      <c r="G40" s="150" t="s">
        <v>687</v>
      </c>
      <c r="H40" s="150" t="s">
        <v>2769</v>
      </c>
      <c r="I40" s="152">
        <v>10715.63</v>
      </c>
      <c r="J40" s="153">
        <f t="shared" si="0"/>
        <v>10715.63</v>
      </c>
      <c r="K40" s="154">
        <v>42007</v>
      </c>
      <c r="L40" s="155" t="s">
        <v>5142</v>
      </c>
      <c r="M40" s="156">
        <v>2.010101E+18</v>
      </c>
      <c r="N40" s="157" t="str">
        <f t="shared" si="1"/>
        <v>2010101000000000000FOR-001031/242007</v>
      </c>
      <c r="O40" s="156" t="s">
        <v>3833</v>
      </c>
      <c r="P40" s="157"/>
      <c r="Q40" s="145">
        <v>4534393000174</v>
      </c>
    </row>
    <row r="41" spans="1:17" ht="27.75" customHeight="1" x14ac:dyDescent="0.2">
      <c r="A41" s="144">
        <v>33</v>
      </c>
      <c r="B41" s="149" t="s">
        <v>30</v>
      </c>
      <c r="C41" s="150" t="s">
        <v>2832</v>
      </c>
      <c r="D41" s="150" t="s">
        <v>3558</v>
      </c>
      <c r="E41" s="151" t="s">
        <v>3263</v>
      </c>
      <c r="F41" s="150" t="s">
        <v>3822</v>
      </c>
      <c r="G41" s="150" t="s">
        <v>688</v>
      </c>
      <c r="H41" s="150" t="s">
        <v>2769</v>
      </c>
      <c r="I41" s="152">
        <v>10715.63</v>
      </c>
      <c r="J41" s="153">
        <f t="shared" si="0"/>
        <v>10715.63</v>
      </c>
      <c r="K41" s="154">
        <v>42009</v>
      </c>
      <c r="L41" s="155" t="s">
        <v>5143</v>
      </c>
      <c r="M41" s="156">
        <v>2.010101E+18</v>
      </c>
      <c r="N41" s="157" t="str">
        <f t="shared" si="1"/>
        <v>2010101000000000000FOR-001031/342009</v>
      </c>
      <c r="O41" s="156" t="s">
        <v>3833</v>
      </c>
      <c r="P41" s="157"/>
      <c r="Q41" s="145">
        <v>4534393000174</v>
      </c>
    </row>
    <row r="42" spans="1:17" ht="27.75" customHeight="1" x14ac:dyDescent="0.2">
      <c r="A42" s="144">
        <v>34</v>
      </c>
      <c r="B42" s="149" t="s">
        <v>30</v>
      </c>
      <c r="C42" s="150" t="s">
        <v>2832</v>
      </c>
      <c r="D42" s="150" t="s">
        <v>3558</v>
      </c>
      <c r="E42" s="151" t="s">
        <v>3263</v>
      </c>
      <c r="F42" s="150" t="s">
        <v>3822</v>
      </c>
      <c r="G42" s="150" t="s">
        <v>689</v>
      </c>
      <c r="H42" s="150" t="s">
        <v>2769</v>
      </c>
      <c r="I42" s="152">
        <v>10715.63</v>
      </c>
      <c r="J42" s="153">
        <f t="shared" si="0"/>
        <v>10715.63</v>
      </c>
      <c r="K42" s="154">
        <v>42011</v>
      </c>
      <c r="L42" s="155" t="s">
        <v>5144</v>
      </c>
      <c r="M42" s="156">
        <v>2.010101E+18</v>
      </c>
      <c r="N42" s="157" t="str">
        <f t="shared" si="1"/>
        <v>2010101000000000000FOR-001031/442011</v>
      </c>
      <c r="O42" s="156" t="s">
        <v>3833</v>
      </c>
      <c r="P42" s="157"/>
      <c r="Q42" s="145">
        <v>4534393000174</v>
      </c>
    </row>
    <row r="43" spans="1:17" ht="27.75" customHeight="1" x14ac:dyDescent="0.2">
      <c r="A43" s="144">
        <v>35</v>
      </c>
      <c r="B43" s="149" t="s">
        <v>30</v>
      </c>
      <c r="C43" s="150" t="s">
        <v>2832</v>
      </c>
      <c r="D43" s="150" t="s">
        <v>3558</v>
      </c>
      <c r="E43" s="151" t="s">
        <v>3263</v>
      </c>
      <c r="F43" s="150" t="s">
        <v>3822</v>
      </c>
      <c r="G43" s="150" t="s">
        <v>690</v>
      </c>
      <c r="H43" s="150" t="s">
        <v>2769</v>
      </c>
      <c r="I43" s="152">
        <v>10715.63</v>
      </c>
      <c r="J43" s="153">
        <f t="shared" si="0"/>
        <v>10715.63</v>
      </c>
      <c r="K43" s="154">
        <v>42013</v>
      </c>
      <c r="L43" s="155" t="s">
        <v>5145</v>
      </c>
      <c r="M43" s="156">
        <v>2.010101E+18</v>
      </c>
      <c r="N43" s="157" t="str">
        <f t="shared" si="1"/>
        <v>2010101000000000000FOR-001031/542013</v>
      </c>
      <c r="O43" s="156" t="s">
        <v>3833</v>
      </c>
      <c r="P43" s="157"/>
      <c r="Q43" s="145">
        <v>4534393000174</v>
      </c>
    </row>
    <row r="44" spans="1:17" ht="27.75" customHeight="1" x14ac:dyDescent="0.2">
      <c r="A44" s="144">
        <v>36</v>
      </c>
      <c r="B44" s="149" t="s">
        <v>30</v>
      </c>
      <c r="C44" s="150" t="s">
        <v>2832</v>
      </c>
      <c r="D44" s="150" t="s">
        <v>3558</v>
      </c>
      <c r="E44" s="151" t="s">
        <v>3263</v>
      </c>
      <c r="F44" s="150" t="s">
        <v>3822</v>
      </c>
      <c r="G44" s="150" t="s">
        <v>691</v>
      </c>
      <c r="H44" s="150" t="s">
        <v>2769</v>
      </c>
      <c r="I44" s="152">
        <v>10715.64</v>
      </c>
      <c r="J44" s="153">
        <f t="shared" si="0"/>
        <v>10715.64</v>
      </c>
      <c r="K44" s="154">
        <v>42015</v>
      </c>
      <c r="L44" s="155" t="s">
        <v>5146</v>
      </c>
      <c r="M44" s="156">
        <v>2.010101E+18</v>
      </c>
      <c r="N44" s="157" t="str">
        <f t="shared" si="1"/>
        <v>2010101000000000000FOR-001031/642015</v>
      </c>
      <c r="O44" s="156" t="s">
        <v>3833</v>
      </c>
      <c r="P44" s="157"/>
      <c r="Q44" s="145">
        <v>4534393000174</v>
      </c>
    </row>
    <row r="45" spans="1:17" ht="27.75" customHeight="1" x14ac:dyDescent="0.2">
      <c r="A45" s="144">
        <v>37</v>
      </c>
      <c r="B45" s="149" t="s">
        <v>30</v>
      </c>
      <c r="C45" s="150" t="s">
        <v>2832</v>
      </c>
      <c r="D45" s="150" t="s">
        <v>3558</v>
      </c>
      <c r="E45" s="151" t="s">
        <v>3263</v>
      </c>
      <c r="F45" s="150" t="s">
        <v>3822</v>
      </c>
      <c r="G45" s="150" t="s">
        <v>692</v>
      </c>
      <c r="H45" s="150" t="s">
        <v>2769</v>
      </c>
      <c r="I45" s="152">
        <v>10715.63</v>
      </c>
      <c r="J45" s="153">
        <f t="shared" si="0"/>
        <v>10715.63</v>
      </c>
      <c r="K45" s="154">
        <v>42016</v>
      </c>
      <c r="L45" s="155" t="s">
        <v>5147</v>
      </c>
      <c r="M45" s="156">
        <v>2.010101E+18</v>
      </c>
      <c r="N45" s="157" t="str">
        <f t="shared" si="1"/>
        <v>2010101000000000000FOR-001031/742016</v>
      </c>
      <c r="O45" s="156" t="s">
        <v>3833</v>
      </c>
      <c r="P45" s="157"/>
      <c r="Q45" s="145">
        <v>4534393000174</v>
      </c>
    </row>
    <row r="46" spans="1:17" ht="27.75" customHeight="1" x14ac:dyDescent="0.2">
      <c r="A46" s="144">
        <v>38</v>
      </c>
      <c r="B46" s="149" t="s">
        <v>30</v>
      </c>
      <c r="C46" s="150" t="s">
        <v>2832</v>
      </c>
      <c r="D46" s="150" t="s">
        <v>3558</v>
      </c>
      <c r="E46" s="151" t="s">
        <v>3263</v>
      </c>
      <c r="F46" s="150" t="s">
        <v>3822</v>
      </c>
      <c r="G46" s="150" t="s">
        <v>693</v>
      </c>
      <c r="H46" s="150" t="s">
        <v>2769</v>
      </c>
      <c r="I46" s="152">
        <v>12424.73</v>
      </c>
      <c r="J46" s="153">
        <f t="shared" si="0"/>
        <v>12424.73</v>
      </c>
      <c r="K46" s="154">
        <v>42069</v>
      </c>
      <c r="L46" s="155" t="s">
        <v>5148</v>
      </c>
      <c r="M46" s="156">
        <v>2.010101E+18</v>
      </c>
      <c r="N46" s="157" t="str">
        <f t="shared" si="1"/>
        <v>2010101000000000000FOR-001113/142069</v>
      </c>
      <c r="O46" s="156" t="s">
        <v>3833</v>
      </c>
      <c r="P46" s="157"/>
      <c r="Q46" s="145">
        <v>4534393000174</v>
      </c>
    </row>
    <row r="47" spans="1:17" ht="27.75" customHeight="1" x14ac:dyDescent="0.2">
      <c r="A47" s="144">
        <v>39</v>
      </c>
      <c r="B47" s="149" t="s">
        <v>30</v>
      </c>
      <c r="C47" s="150" t="s">
        <v>2832</v>
      </c>
      <c r="D47" s="150" t="s">
        <v>3558</v>
      </c>
      <c r="E47" s="151" t="s">
        <v>3263</v>
      </c>
      <c r="F47" s="150" t="s">
        <v>3822</v>
      </c>
      <c r="G47" s="150" t="s">
        <v>694</v>
      </c>
      <c r="H47" s="150" t="s">
        <v>2769</v>
      </c>
      <c r="I47" s="152">
        <v>12424.73</v>
      </c>
      <c r="J47" s="153">
        <f t="shared" si="0"/>
        <v>12424.73</v>
      </c>
      <c r="K47" s="154">
        <v>42069</v>
      </c>
      <c r="L47" s="155" t="s">
        <v>5149</v>
      </c>
      <c r="M47" s="156">
        <v>2.010101E+18</v>
      </c>
      <c r="N47" s="157" t="str">
        <f t="shared" si="1"/>
        <v>2010101000000000000FOR-001113/242069</v>
      </c>
      <c r="O47" s="156" t="s">
        <v>3833</v>
      </c>
      <c r="P47" s="157"/>
      <c r="Q47" s="145">
        <v>4534393000174</v>
      </c>
    </row>
    <row r="48" spans="1:17" ht="27.75" customHeight="1" x14ac:dyDescent="0.2">
      <c r="A48" s="144">
        <v>40</v>
      </c>
      <c r="B48" s="149" t="s">
        <v>30</v>
      </c>
      <c r="C48" s="150" t="s">
        <v>2832</v>
      </c>
      <c r="D48" s="150" t="s">
        <v>3558</v>
      </c>
      <c r="E48" s="151" t="s">
        <v>3263</v>
      </c>
      <c r="F48" s="150" t="s">
        <v>3822</v>
      </c>
      <c r="G48" s="150" t="s">
        <v>695</v>
      </c>
      <c r="H48" s="150" t="s">
        <v>2769</v>
      </c>
      <c r="I48" s="152">
        <v>12424.73</v>
      </c>
      <c r="J48" s="153">
        <f t="shared" si="0"/>
        <v>12424.73</v>
      </c>
      <c r="K48" s="154">
        <v>42069</v>
      </c>
      <c r="L48" s="155" t="s">
        <v>5150</v>
      </c>
      <c r="M48" s="156">
        <v>2.010101E+18</v>
      </c>
      <c r="N48" s="157" t="str">
        <f t="shared" si="1"/>
        <v>2010101000000000000FOR-001113/342069</v>
      </c>
      <c r="O48" s="156" t="s">
        <v>3833</v>
      </c>
      <c r="P48" s="157"/>
      <c r="Q48" s="145">
        <v>4534393000174</v>
      </c>
    </row>
    <row r="49" spans="1:17" ht="27.75" customHeight="1" x14ac:dyDescent="0.2">
      <c r="A49" s="144">
        <v>41</v>
      </c>
      <c r="B49" s="149" t="s">
        <v>30</v>
      </c>
      <c r="C49" s="150" t="s">
        <v>2832</v>
      </c>
      <c r="D49" s="150" t="s">
        <v>3558</v>
      </c>
      <c r="E49" s="151" t="s">
        <v>3263</v>
      </c>
      <c r="F49" s="150" t="s">
        <v>3822</v>
      </c>
      <c r="G49" s="150" t="s">
        <v>696</v>
      </c>
      <c r="H49" s="150" t="s">
        <v>2769</v>
      </c>
      <c r="I49" s="152">
        <v>12424.72</v>
      </c>
      <c r="J49" s="153">
        <f t="shared" si="0"/>
        <v>12424.72</v>
      </c>
      <c r="K49" s="154">
        <v>42069</v>
      </c>
      <c r="L49" s="155" t="s">
        <v>5151</v>
      </c>
      <c r="M49" s="156">
        <v>2.010101E+18</v>
      </c>
      <c r="N49" s="157" t="str">
        <f t="shared" si="1"/>
        <v>2010101000000000000FOR-001113/442069</v>
      </c>
      <c r="O49" s="156" t="s">
        <v>3833</v>
      </c>
      <c r="P49" s="157"/>
      <c r="Q49" s="145">
        <v>4534393000174</v>
      </c>
    </row>
    <row r="50" spans="1:17" ht="27.75" customHeight="1" x14ac:dyDescent="0.2">
      <c r="A50" s="144">
        <v>42</v>
      </c>
      <c r="B50" s="149" t="s">
        <v>30</v>
      </c>
      <c r="C50" s="150" t="s">
        <v>2832</v>
      </c>
      <c r="D50" s="150" t="s">
        <v>3558</v>
      </c>
      <c r="E50" s="151" t="s">
        <v>3263</v>
      </c>
      <c r="F50" s="150" t="s">
        <v>3822</v>
      </c>
      <c r="G50" s="150" t="s">
        <v>697</v>
      </c>
      <c r="H50" s="150" t="s">
        <v>2769</v>
      </c>
      <c r="I50" s="152">
        <v>16566.3</v>
      </c>
      <c r="J50" s="153">
        <f t="shared" si="0"/>
        <v>16566.3</v>
      </c>
      <c r="K50" s="154">
        <v>42069</v>
      </c>
      <c r="L50" s="155" t="s">
        <v>5152</v>
      </c>
      <c r="M50" s="156">
        <v>2.010101E+18</v>
      </c>
      <c r="N50" s="157" t="str">
        <f t="shared" si="1"/>
        <v>2010101000000000000FOR-001114/142069</v>
      </c>
      <c r="O50" s="156" t="s">
        <v>3833</v>
      </c>
      <c r="P50" s="157"/>
      <c r="Q50" s="145">
        <v>4534393000174</v>
      </c>
    </row>
    <row r="51" spans="1:17" ht="27.75" customHeight="1" x14ac:dyDescent="0.2">
      <c r="A51" s="144">
        <v>43</v>
      </c>
      <c r="B51" s="149" t="s">
        <v>30</v>
      </c>
      <c r="C51" s="150" t="s">
        <v>2832</v>
      </c>
      <c r="D51" s="150" t="s">
        <v>3558</v>
      </c>
      <c r="E51" s="151" t="s">
        <v>3263</v>
      </c>
      <c r="F51" s="150" t="s">
        <v>3822</v>
      </c>
      <c r="G51" s="150" t="s">
        <v>698</v>
      </c>
      <c r="H51" s="150" t="s">
        <v>2769</v>
      </c>
      <c r="I51" s="152">
        <v>16566.3</v>
      </c>
      <c r="J51" s="153">
        <f t="shared" si="0"/>
        <v>16566.3</v>
      </c>
      <c r="K51" s="154">
        <v>42069</v>
      </c>
      <c r="L51" s="155" t="s">
        <v>5153</v>
      </c>
      <c r="M51" s="156">
        <v>2.010101E+18</v>
      </c>
      <c r="N51" s="157" t="str">
        <f t="shared" si="1"/>
        <v>2010101000000000000FOR-001114/242069</v>
      </c>
      <c r="O51" s="156" t="s">
        <v>3833</v>
      </c>
      <c r="P51" s="157"/>
      <c r="Q51" s="145">
        <v>4534393000174</v>
      </c>
    </row>
    <row r="52" spans="1:17" ht="27.75" customHeight="1" x14ac:dyDescent="0.2">
      <c r="A52" s="144">
        <v>44</v>
      </c>
      <c r="B52" s="149" t="s">
        <v>30</v>
      </c>
      <c r="C52" s="150" t="s">
        <v>2832</v>
      </c>
      <c r="D52" s="150" t="s">
        <v>3558</v>
      </c>
      <c r="E52" s="151" t="s">
        <v>3263</v>
      </c>
      <c r="F52" s="150" t="s">
        <v>3822</v>
      </c>
      <c r="G52" s="150" t="s">
        <v>699</v>
      </c>
      <c r="H52" s="150" t="s">
        <v>2769</v>
      </c>
      <c r="I52" s="152">
        <v>16566.310000000001</v>
      </c>
      <c r="J52" s="153">
        <f t="shared" si="0"/>
        <v>16566.310000000001</v>
      </c>
      <c r="K52" s="154">
        <v>42069</v>
      </c>
      <c r="L52" s="155" t="s">
        <v>5154</v>
      </c>
      <c r="M52" s="156">
        <v>2.010101E+18</v>
      </c>
      <c r="N52" s="157" t="str">
        <f t="shared" si="1"/>
        <v>2010101000000000000FOR-001114/342069</v>
      </c>
      <c r="O52" s="156" t="s">
        <v>3833</v>
      </c>
      <c r="P52" s="157"/>
      <c r="Q52" s="145">
        <v>4534393000174</v>
      </c>
    </row>
    <row r="53" spans="1:17" ht="27.75" customHeight="1" x14ac:dyDescent="0.2">
      <c r="A53" s="144">
        <v>45</v>
      </c>
      <c r="B53" s="149" t="s">
        <v>30</v>
      </c>
      <c r="C53" s="150" t="s">
        <v>2832</v>
      </c>
      <c r="D53" s="150" t="s">
        <v>3558</v>
      </c>
      <c r="E53" s="151" t="s">
        <v>3263</v>
      </c>
      <c r="F53" s="150" t="s">
        <v>3822</v>
      </c>
      <c r="G53" s="150" t="s">
        <v>700</v>
      </c>
      <c r="H53" s="150" t="s">
        <v>2769</v>
      </c>
      <c r="I53" s="152">
        <v>13793.33</v>
      </c>
      <c r="J53" s="153">
        <f t="shared" si="0"/>
        <v>13793.33</v>
      </c>
      <c r="K53" s="154">
        <v>42069</v>
      </c>
      <c r="L53" s="155" t="s">
        <v>5155</v>
      </c>
      <c r="M53" s="156">
        <v>2.010101E+18</v>
      </c>
      <c r="N53" s="157" t="str">
        <f t="shared" si="1"/>
        <v>2010101000000000000FOR-001180/142069</v>
      </c>
      <c r="O53" s="156" t="s">
        <v>3833</v>
      </c>
      <c r="P53" s="157"/>
      <c r="Q53" s="145">
        <v>4534393000174</v>
      </c>
    </row>
    <row r="54" spans="1:17" ht="27.75" customHeight="1" x14ac:dyDescent="0.2">
      <c r="A54" s="144">
        <v>46</v>
      </c>
      <c r="B54" s="149" t="s">
        <v>30</v>
      </c>
      <c r="C54" s="150" t="s">
        <v>2832</v>
      </c>
      <c r="D54" s="150" t="s">
        <v>3558</v>
      </c>
      <c r="E54" s="151" t="s">
        <v>3263</v>
      </c>
      <c r="F54" s="150" t="s">
        <v>3822</v>
      </c>
      <c r="G54" s="150" t="s">
        <v>701</v>
      </c>
      <c r="H54" s="150" t="s">
        <v>2769</v>
      </c>
      <c r="I54" s="152">
        <v>13793.33</v>
      </c>
      <c r="J54" s="153">
        <f t="shared" si="0"/>
        <v>13793.33</v>
      </c>
      <c r="K54" s="154">
        <v>42069</v>
      </c>
      <c r="L54" s="155" t="s">
        <v>5156</v>
      </c>
      <c r="M54" s="156">
        <v>2.010101E+18</v>
      </c>
      <c r="N54" s="157" t="str">
        <f t="shared" si="1"/>
        <v>2010101000000000000FOR-001180/242069</v>
      </c>
      <c r="O54" s="156" t="s">
        <v>3833</v>
      </c>
      <c r="P54" s="157"/>
      <c r="Q54" s="145">
        <v>4534393000174</v>
      </c>
    </row>
    <row r="55" spans="1:17" ht="27.75" customHeight="1" x14ac:dyDescent="0.2">
      <c r="A55" s="144">
        <v>47</v>
      </c>
      <c r="B55" s="149" t="s">
        <v>30</v>
      </c>
      <c r="C55" s="150" t="s">
        <v>2832</v>
      </c>
      <c r="D55" s="150" t="s">
        <v>3558</v>
      </c>
      <c r="E55" s="151" t="s">
        <v>3263</v>
      </c>
      <c r="F55" s="150" t="s">
        <v>3822</v>
      </c>
      <c r="G55" s="150" t="s">
        <v>702</v>
      </c>
      <c r="H55" s="150" t="s">
        <v>2769</v>
      </c>
      <c r="I55" s="152">
        <v>13793.33</v>
      </c>
      <c r="J55" s="153">
        <f t="shared" si="0"/>
        <v>13793.33</v>
      </c>
      <c r="K55" s="154">
        <v>42062</v>
      </c>
      <c r="L55" s="155" t="s">
        <v>5157</v>
      </c>
      <c r="M55" s="156">
        <v>2.010101E+18</v>
      </c>
      <c r="N55" s="157" t="str">
        <f t="shared" si="1"/>
        <v>2010101000000000000FOR-001180/342062</v>
      </c>
      <c r="O55" s="156" t="s">
        <v>3833</v>
      </c>
      <c r="P55" s="157"/>
      <c r="Q55" s="145">
        <v>4534393000174</v>
      </c>
    </row>
    <row r="56" spans="1:17" ht="27.75" customHeight="1" x14ac:dyDescent="0.2">
      <c r="A56" s="144">
        <v>48</v>
      </c>
      <c r="B56" s="149" t="s">
        <v>30</v>
      </c>
      <c r="C56" s="150" t="s">
        <v>2832</v>
      </c>
      <c r="D56" s="150" t="s">
        <v>3558</v>
      </c>
      <c r="E56" s="151" t="s">
        <v>3263</v>
      </c>
      <c r="F56" s="150" t="s">
        <v>3822</v>
      </c>
      <c r="G56" s="150" t="s">
        <v>703</v>
      </c>
      <c r="H56" s="150" t="s">
        <v>2769</v>
      </c>
      <c r="I56" s="152">
        <v>13793.33</v>
      </c>
      <c r="J56" s="153">
        <f t="shared" si="0"/>
        <v>13793.33</v>
      </c>
      <c r="K56" s="154">
        <v>42065</v>
      </c>
      <c r="L56" s="155" t="s">
        <v>5158</v>
      </c>
      <c r="M56" s="156">
        <v>2.010101E+18</v>
      </c>
      <c r="N56" s="157" t="str">
        <f t="shared" si="1"/>
        <v>2010101000000000000FOR-001180/442065</v>
      </c>
      <c r="O56" s="156" t="s">
        <v>3833</v>
      </c>
      <c r="P56" s="157"/>
      <c r="Q56" s="145">
        <v>4534393000174</v>
      </c>
    </row>
    <row r="57" spans="1:17" ht="27.75" customHeight="1" x14ac:dyDescent="0.2">
      <c r="A57" s="144">
        <v>49</v>
      </c>
      <c r="B57" s="149" t="s">
        <v>30</v>
      </c>
      <c r="C57" s="150" t="s">
        <v>2832</v>
      </c>
      <c r="D57" s="150" t="s">
        <v>3558</v>
      </c>
      <c r="E57" s="151" t="s">
        <v>3263</v>
      </c>
      <c r="F57" s="150" t="s">
        <v>3822</v>
      </c>
      <c r="G57" s="150" t="s">
        <v>704</v>
      </c>
      <c r="H57" s="150" t="s">
        <v>2769</v>
      </c>
      <c r="I57" s="152">
        <v>13793.33</v>
      </c>
      <c r="J57" s="153">
        <f t="shared" si="0"/>
        <v>13793.33</v>
      </c>
      <c r="K57" s="154">
        <v>42069</v>
      </c>
      <c r="L57" s="155" t="s">
        <v>5159</v>
      </c>
      <c r="M57" s="156">
        <v>2.010101E+18</v>
      </c>
      <c r="N57" s="157" t="str">
        <f t="shared" si="1"/>
        <v>2010101000000000000FOR-001180/542069</v>
      </c>
      <c r="O57" s="156" t="s">
        <v>3833</v>
      </c>
      <c r="P57" s="157"/>
      <c r="Q57" s="145">
        <v>4534393000174</v>
      </c>
    </row>
    <row r="58" spans="1:17" ht="27.75" customHeight="1" x14ac:dyDescent="0.2">
      <c r="A58" s="144">
        <v>50</v>
      </c>
      <c r="B58" s="149" t="s">
        <v>30</v>
      </c>
      <c r="C58" s="150" t="s">
        <v>2832</v>
      </c>
      <c r="D58" s="150" t="s">
        <v>3558</v>
      </c>
      <c r="E58" s="151" t="s">
        <v>3263</v>
      </c>
      <c r="F58" s="150" t="s">
        <v>3822</v>
      </c>
      <c r="G58" s="150" t="s">
        <v>705</v>
      </c>
      <c r="H58" s="150" t="s">
        <v>2769</v>
      </c>
      <c r="I58" s="152">
        <v>13793.3</v>
      </c>
      <c r="J58" s="153">
        <f t="shared" si="0"/>
        <v>13793.3</v>
      </c>
      <c r="K58" s="154">
        <v>42062</v>
      </c>
      <c r="L58" s="155" t="s">
        <v>5160</v>
      </c>
      <c r="M58" s="156">
        <v>2.010101E+18</v>
      </c>
      <c r="N58" s="157" t="str">
        <f t="shared" si="1"/>
        <v>2010101000000000000FOR-001180/642062</v>
      </c>
      <c r="O58" s="156" t="s">
        <v>3833</v>
      </c>
      <c r="P58" s="157"/>
      <c r="Q58" s="145">
        <v>4534393000174</v>
      </c>
    </row>
    <row r="59" spans="1:17" ht="27.75" customHeight="1" x14ac:dyDescent="0.2">
      <c r="A59" s="144">
        <v>51</v>
      </c>
      <c r="B59" s="149" t="s">
        <v>30</v>
      </c>
      <c r="C59" s="150" t="s">
        <v>2833</v>
      </c>
      <c r="D59" s="150" t="s">
        <v>3559</v>
      </c>
      <c r="E59" s="151" t="s">
        <v>3264</v>
      </c>
      <c r="F59" s="150" t="s">
        <v>3823</v>
      </c>
      <c r="G59" s="150" t="s">
        <v>706</v>
      </c>
      <c r="H59" s="150" t="s">
        <v>2769</v>
      </c>
      <c r="I59" s="152">
        <v>16186.5</v>
      </c>
      <c r="J59" s="153">
        <f t="shared" si="0"/>
        <v>16186.5</v>
      </c>
      <c r="K59" s="154">
        <v>42069</v>
      </c>
      <c r="L59" s="155" t="s">
        <v>5161</v>
      </c>
      <c r="M59" s="156">
        <v>2.010101E+18</v>
      </c>
      <c r="N59" s="157" t="str">
        <f t="shared" si="1"/>
        <v>2010101000000000000FOR-002429/142069</v>
      </c>
      <c r="O59" s="156" t="s">
        <v>3833</v>
      </c>
      <c r="P59" s="157"/>
      <c r="Q59" s="145">
        <v>7746285000153</v>
      </c>
    </row>
    <row r="60" spans="1:17" ht="27.75" customHeight="1" x14ac:dyDescent="0.2">
      <c r="A60" s="144">
        <v>52</v>
      </c>
      <c r="B60" s="149" t="s">
        <v>30</v>
      </c>
      <c r="C60" s="150" t="s">
        <v>2834</v>
      </c>
      <c r="D60" s="150" t="s">
        <v>3563</v>
      </c>
      <c r="E60" s="151" t="s">
        <v>3268</v>
      </c>
      <c r="F60" s="150" t="s">
        <v>3822</v>
      </c>
      <c r="G60" s="150" t="s">
        <v>721</v>
      </c>
      <c r="H60" s="150" t="s">
        <v>2769</v>
      </c>
      <c r="I60" s="152">
        <v>13885.83</v>
      </c>
      <c r="J60" s="153">
        <f t="shared" si="0"/>
        <v>13885.83</v>
      </c>
      <c r="K60" s="154">
        <v>41989</v>
      </c>
      <c r="L60" s="155" t="s">
        <v>5162</v>
      </c>
      <c r="M60" s="156">
        <v>2.010101E+18</v>
      </c>
      <c r="N60" s="157" t="str">
        <f t="shared" si="1"/>
        <v>2010101000000000000FOR-008320/141989</v>
      </c>
      <c r="O60" s="156" t="s">
        <v>3833</v>
      </c>
      <c r="P60" s="157"/>
      <c r="Q60" s="145">
        <v>8704392000181</v>
      </c>
    </row>
    <row r="61" spans="1:17" ht="27.75" customHeight="1" x14ac:dyDescent="0.2">
      <c r="A61" s="144">
        <v>53</v>
      </c>
      <c r="B61" s="149" t="s">
        <v>30</v>
      </c>
      <c r="C61" s="150" t="s">
        <v>2834</v>
      </c>
      <c r="D61" s="150" t="s">
        <v>3563</v>
      </c>
      <c r="E61" s="151" t="s">
        <v>3268</v>
      </c>
      <c r="F61" s="150" t="s">
        <v>3822</v>
      </c>
      <c r="G61" s="150" t="s">
        <v>722</v>
      </c>
      <c r="H61" s="150" t="s">
        <v>2769</v>
      </c>
      <c r="I61" s="152">
        <v>13885.83</v>
      </c>
      <c r="J61" s="153">
        <f t="shared" si="0"/>
        <v>13885.83</v>
      </c>
      <c r="K61" s="154">
        <v>41996</v>
      </c>
      <c r="L61" s="155" t="s">
        <v>5163</v>
      </c>
      <c r="M61" s="156">
        <v>2.010101E+18</v>
      </c>
      <c r="N61" s="157" t="str">
        <f t="shared" si="1"/>
        <v>2010101000000000000FOR-008320/241996</v>
      </c>
      <c r="O61" s="156" t="s">
        <v>3833</v>
      </c>
      <c r="P61" s="157"/>
      <c r="Q61" s="145">
        <v>8704392000181</v>
      </c>
    </row>
    <row r="62" spans="1:17" ht="27.75" customHeight="1" x14ac:dyDescent="0.2">
      <c r="A62" s="144">
        <v>54</v>
      </c>
      <c r="B62" s="149" t="s">
        <v>30</v>
      </c>
      <c r="C62" s="150" t="s">
        <v>2834</v>
      </c>
      <c r="D62" s="150" t="s">
        <v>3563</v>
      </c>
      <c r="E62" s="151" t="s">
        <v>3268</v>
      </c>
      <c r="F62" s="150" t="s">
        <v>3822</v>
      </c>
      <c r="G62" s="150" t="s">
        <v>723</v>
      </c>
      <c r="H62" s="150" t="s">
        <v>2769</v>
      </c>
      <c r="I62" s="152">
        <v>13885.83</v>
      </c>
      <c r="J62" s="153">
        <f t="shared" si="0"/>
        <v>13885.83</v>
      </c>
      <c r="K62" s="154">
        <v>42003</v>
      </c>
      <c r="L62" s="155" t="s">
        <v>5164</v>
      </c>
      <c r="M62" s="156">
        <v>2.010101E+18</v>
      </c>
      <c r="N62" s="157" t="str">
        <f t="shared" si="1"/>
        <v>2010101000000000000FOR-008320/342003</v>
      </c>
      <c r="O62" s="156" t="s">
        <v>3833</v>
      </c>
      <c r="P62" s="157"/>
      <c r="Q62" s="145">
        <v>8704392000181</v>
      </c>
    </row>
    <row r="63" spans="1:17" ht="27.75" customHeight="1" x14ac:dyDescent="0.2">
      <c r="A63" s="144">
        <v>55</v>
      </c>
      <c r="B63" s="149" t="s">
        <v>30</v>
      </c>
      <c r="C63" s="150" t="s">
        <v>2834</v>
      </c>
      <c r="D63" s="150" t="s">
        <v>3563</v>
      </c>
      <c r="E63" s="151" t="s">
        <v>3268</v>
      </c>
      <c r="F63" s="150" t="s">
        <v>3822</v>
      </c>
      <c r="G63" s="150" t="s">
        <v>724</v>
      </c>
      <c r="H63" s="150" t="s">
        <v>2769</v>
      </c>
      <c r="I63" s="152">
        <v>13885.83</v>
      </c>
      <c r="J63" s="153">
        <f t="shared" si="0"/>
        <v>13885.83</v>
      </c>
      <c r="K63" s="154">
        <v>42010</v>
      </c>
      <c r="L63" s="155" t="s">
        <v>5165</v>
      </c>
      <c r="M63" s="156">
        <v>2.010101E+18</v>
      </c>
      <c r="N63" s="157" t="str">
        <f t="shared" si="1"/>
        <v>2010101000000000000FOR-008320/442010</v>
      </c>
      <c r="O63" s="156" t="s">
        <v>3833</v>
      </c>
      <c r="P63" s="157"/>
      <c r="Q63" s="145">
        <v>8704392000181</v>
      </c>
    </row>
    <row r="64" spans="1:17" ht="27.75" customHeight="1" x14ac:dyDescent="0.2">
      <c r="A64" s="144">
        <v>56</v>
      </c>
      <c r="B64" s="149" t="s">
        <v>30</v>
      </c>
      <c r="C64" s="150" t="s">
        <v>94</v>
      </c>
      <c r="D64" s="150" t="s">
        <v>3565</v>
      </c>
      <c r="E64" s="151" t="s">
        <v>3271</v>
      </c>
      <c r="F64" s="150" t="s">
        <v>3824</v>
      </c>
      <c r="G64" s="150" t="s">
        <v>736</v>
      </c>
      <c r="H64" s="150" t="s">
        <v>2769</v>
      </c>
      <c r="I64" s="152">
        <v>3779.48</v>
      </c>
      <c r="J64" s="153">
        <f t="shared" si="0"/>
        <v>3779.48</v>
      </c>
      <c r="K64" s="154">
        <v>42002</v>
      </c>
      <c r="L64" s="155" t="s">
        <v>5166</v>
      </c>
      <c r="M64" s="156">
        <v>2.010101E+18</v>
      </c>
      <c r="N64" s="157" t="str">
        <f t="shared" si="1"/>
        <v>2010101000000000000FOR-000068/142002</v>
      </c>
      <c r="O64" s="156" t="s">
        <v>3833</v>
      </c>
      <c r="P64" s="157"/>
      <c r="Q64" s="145">
        <v>20191795000170</v>
      </c>
    </row>
    <row r="65" spans="1:17" ht="27.75" customHeight="1" x14ac:dyDescent="0.2">
      <c r="A65" s="144">
        <v>57</v>
      </c>
      <c r="B65" s="149" t="s">
        <v>30</v>
      </c>
      <c r="C65" s="150" t="s">
        <v>2835</v>
      </c>
      <c r="D65" s="150" t="s">
        <v>2961</v>
      </c>
      <c r="E65" s="151" t="s">
        <v>3276</v>
      </c>
      <c r="F65" s="150" t="s">
        <v>3823</v>
      </c>
      <c r="G65" s="150" t="s">
        <v>757</v>
      </c>
      <c r="H65" s="150" t="s">
        <v>2769</v>
      </c>
      <c r="I65" s="152">
        <v>700</v>
      </c>
      <c r="J65" s="153">
        <f t="shared" si="0"/>
        <v>700</v>
      </c>
      <c r="K65" s="154">
        <v>42062</v>
      </c>
      <c r="L65" s="155" t="s">
        <v>5167</v>
      </c>
      <c r="M65" s="156">
        <v>2.010101E+18</v>
      </c>
      <c r="N65" s="157" t="str">
        <f t="shared" si="1"/>
        <v>2010101000000000000FOR-002989/142062</v>
      </c>
      <c r="O65" s="156" t="s">
        <v>3833</v>
      </c>
      <c r="P65" s="157"/>
      <c r="Q65" s="145">
        <v>93511343000100</v>
      </c>
    </row>
    <row r="66" spans="1:17" ht="27.75" customHeight="1" x14ac:dyDescent="0.2">
      <c r="A66" s="144">
        <v>58</v>
      </c>
      <c r="B66" s="149" t="s">
        <v>30</v>
      </c>
      <c r="C66" s="150" t="s">
        <v>2835</v>
      </c>
      <c r="D66" s="150" t="s">
        <v>2961</v>
      </c>
      <c r="E66" s="151" t="s">
        <v>3276</v>
      </c>
      <c r="F66" s="150" t="s">
        <v>3823</v>
      </c>
      <c r="G66" s="150" t="s">
        <v>758</v>
      </c>
      <c r="H66" s="150" t="s">
        <v>2769</v>
      </c>
      <c r="I66" s="152">
        <v>960</v>
      </c>
      <c r="J66" s="153">
        <f t="shared" si="0"/>
        <v>960</v>
      </c>
      <c r="K66" s="154">
        <v>42063</v>
      </c>
      <c r="L66" s="155" t="s">
        <v>5168</v>
      </c>
      <c r="M66" s="156">
        <v>2.010101E+18</v>
      </c>
      <c r="N66" s="157" t="str">
        <f t="shared" si="1"/>
        <v>2010101000000000000FOR-002540/142063</v>
      </c>
      <c r="O66" s="156" t="s">
        <v>3833</v>
      </c>
      <c r="P66" s="157"/>
      <c r="Q66" s="145">
        <v>93511343000100</v>
      </c>
    </row>
    <row r="67" spans="1:17" ht="27.75" customHeight="1" x14ac:dyDescent="0.2">
      <c r="A67" s="144">
        <v>59</v>
      </c>
      <c r="B67" s="149" t="s">
        <v>30</v>
      </c>
      <c r="C67" s="150" t="s">
        <v>2835</v>
      </c>
      <c r="D67" s="150" t="s">
        <v>2961</v>
      </c>
      <c r="E67" s="151" t="s">
        <v>3276</v>
      </c>
      <c r="F67" s="150" t="s">
        <v>3823</v>
      </c>
      <c r="G67" s="150" t="s">
        <v>759</v>
      </c>
      <c r="H67" s="150" t="s">
        <v>2769</v>
      </c>
      <c r="I67" s="152">
        <v>700</v>
      </c>
      <c r="J67" s="153">
        <f t="shared" si="0"/>
        <v>700</v>
      </c>
      <c r="K67" s="154">
        <v>42064</v>
      </c>
      <c r="L67" s="155" t="s">
        <v>5169</v>
      </c>
      <c r="M67" s="156">
        <v>2.010101E+18</v>
      </c>
      <c r="N67" s="157" t="str">
        <f t="shared" si="1"/>
        <v>2010101000000000000FOR-002997/142064</v>
      </c>
      <c r="O67" s="156" t="s">
        <v>3833</v>
      </c>
      <c r="P67" s="157"/>
      <c r="Q67" s="145">
        <v>93511343000100</v>
      </c>
    </row>
    <row r="68" spans="1:17" ht="27.75" customHeight="1" x14ac:dyDescent="0.2">
      <c r="A68" s="144">
        <v>60</v>
      </c>
      <c r="B68" s="149" t="s">
        <v>30</v>
      </c>
      <c r="C68" s="150" t="s">
        <v>2835</v>
      </c>
      <c r="D68" s="150" t="s">
        <v>2961</v>
      </c>
      <c r="E68" s="151" t="s">
        <v>3276</v>
      </c>
      <c r="F68" s="150" t="s">
        <v>3823</v>
      </c>
      <c r="G68" s="150" t="s">
        <v>764</v>
      </c>
      <c r="H68" s="150" t="s">
        <v>2769</v>
      </c>
      <c r="I68" s="152">
        <v>560</v>
      </c>
      <c r="J68" s="153">
        <f t="shared" si="0"/>
        <v>560</v>
      </c>
      <c r="K68" s="154">
        <v>42060</v>
      </c>
      <c r="L68" s="155" t="s">
        <v>5170</v>
      </c>
      <c r="M68" s="156">
        <v>2.010101E+18</v>
      </c>
      <c r="N68" s="157" t="str">
        <f t="shared" si="1"/>
        <v>2010101000000000000FOR-002938/142060</v>
      </c>
      <c r="O68" s="156" t="s">
        <v>3833</v>
      </c>
      <c r="P68" s="157"/>
      <c r="Q68" s="145">
        <v>93511343000100</v>
      </c>
    </row>
    <row r="69" spans="1:17" ht="27.75" customHeight="1" x14ac:dyDescent="0.2">
      <c r="A69" s="144">
        <v>61</v>
      </c>
      <c r="B69" s="149" t="s">
        <v>30</v>
      </c>
      <c r="C69" s="150" t="s">
        <v>100</v>
      </c>
      <c r="D69" s="150" t="s">
        <v>2922</v>
      </c>
      <c r="E69" s="151" t="s">
        <v>3277</v>
      </c>
      <c r="F69" s="150" t="s">
        <v>3822</v>
      </c>
      <c r="G69" s="150" t="s">
        <v>765</v>
      </c>
      <c r="H69" s="150" t="s">
        <v>2769</v>
      </c>
      <c r="I69" s="152">
        <v>31762.5</v>
      </c>
      <c r="J69" s="153">
        <f t="shared" si="0"/>
        <v>31762.5</v>
      </c>
      <c r="K69" s="154">
        <v>42069</v>
      </c>
      <c r="L69" s="155" t="s">
        <v>5171</v>
      </c>
      <c r="M69" s="156">
        <v>2.010101E+18</v>
      </c>
      <c r="N69" s="157" t="str">
        <f t="shared" si="1"/>
        <v>2010101000000000000FOR-061309/442069</v>
      </c>
      <c r="O69" s="156" t="s">
        <v>3833</v>
      </c>
      <c r="P69" s="157"/>
      <c r="Q69" s="145">
        <v>72441454000109</v>
      </c>
    </row>
    <row r="70" spans="1:17" ht="27.75" customHeight="1" x14ac:dyDescent="0.2">
      <c r="A70" s="144">
        <v>62</v>
      </c>
      <c r="B70" s="149" t="s">
        <v>30</v>
      </c>
      <c r="C70" s="150" t="s">
        <v>100</v>
      </c>
      <c r="D70" s="150" t="s">
        <v>2922</v>
      </c>
      <c r="E70" s="151" t="s">
        <v>3277</v>
      </c>
      <c r="F70" s="150" t="s">
        <v>3822</v>
      </c>
      <c r="G70" s="150" t="s">
        <v>766</v>
      </c>
      <c r="H70" s="150" t="s">
        <v>2769</v>
      </c>
      <c r="I70" s="152">
        <v>17333.34</v>
      </c>
      <c r="J70" s="153">
        <f t="shared" si="0"/>
        <v>17333.34</v>
      </c>
      <c r="K70" s="154">
        <v>42065</v>
      </c>
      <c r="L70" s="155" t="s">
        <v>5172</v>
      </c>
      <c r="M70" s="156">
        <v>2.010101E+18</v>
      </c>
      <c r="N70" s="157" t="str">
        <f t="shared" si="1"/>
        <v>2010101000000000000FOR-062476/142065</v>
      </c>
      <c r="O70" s="156" t="s">
        <v>3833</v>
      </c>
      <c r="P70" s="157"/>
      <c r="Q70" s="145">
        <v>72441454000109</v>
      </c>
    </row>
    <row r="71" spans="1:17" ht="27.75" customHeight="1" x14ac:dyDescent="0.2">
      <c r="A71" s="144">
        <v>63</v>
      </c>
      <c r="B71" s="149" t="s">
        <v>30</v>
      </c>
      <c r="C71" s="150" t="s">
        <v>100</v>
      </c>
      <c r="D71" s="150" t="s">
        <v>2922</v>
      </c>
      <c r="E71" s="151" t="s">
        <v>3277</v>
      </c>
      <c r="F71" s="150" t="s">
        <v>3822</v>
      </c>
      <c r="G71" s="150" t="s">
        <v>767</v>
      </c>
      <c r="H71" s="150" t="s">
        <v>2769</v>
      </c>
      <c r="I71" s="152">
        <v>17333.330000000002</v>
      </c>
      <c r="J71" s="153">
        <f t="shared" si="0"/>
        <v>17333.330000000002</v>
      </c>
      <c r="K71" s="154">
        <v>42072</v>
      </c>
      <c r="L71" s="155" t="s">
        <v>5173</v>
      </c>
      <c r="M71" s="156">
        <v>2.010101E+18</v>
      </c>
      <c r="N71" s="157" t="str">
        <f t="shared" si="1"/>
        <v>2010101000000000000FOR-062476/242072</v>
      </c>
      <c r="O71" s="156" t="s">
        <v>3833</v>
      </c>
      <c r="P71" s="157"/>
      <c r="Q71" s="145">
        <v>72441454000109</v>
      </c>
    </row>
    <row r="72" spans="1:17" ht="27.75" customHeight="1" x14ac:dyDescent="0.2">
      <c r="A72" s="144">
        <v>64</v>
      </c>
      <c r="B72" s="149" t="s">
        <v>30</v>
      </c>
      <c r="C72" s="150" t="s">
        <v>100</v>
      </c>
      <c r="D72" s="150" t="s">
        <v>2922</v>
      </c>
      <c r="E72" s="151" t="s">
        <v>3277</v>
      </c>
      <c r="F72" s="150" t="s">
        <v>3822</v>
      </c>
      <c r="G72" s="150" t="s">
        <v>768</v>
      </c>
      <c r="H72" s="150" t="s">
        <v>2769</v>
      </c>
      <c r="I72" s="152">
        <v>17333.330000000002</v>
      </c>
      <c r="J72" s="153">
        <f t="shared" si="0"/>
        <v>17333.330000000002</v>
      </c>
      <c r="K72" s="154">
        <v>42079</v>
      </c>
      <c r="L72" s="155" t="s">
        <v>5174</v>
      </c>
      <c r="M72" s="156">
        <v>2.010101E+18</v>
      </c>
      <c r="N72" s="157" t="str">
        <f t="shared" si="1"/>
        <v>2010101000000000000FOR-062476/342079</v>
      </c>
      <c r="O72" s="156" t="s">
        <v>3833</v>
      </c>
      <c r="P72" s="157"/>
      <c r="Q72" s="145">
        <v>72441454000109</v>
      </c>
    </row>
    <row r="73" spans="1:17" ht="27.75" customHeight="1" x14ac:dyDescent="0.2">
      <c r="A73" s="144">
        <v>65</v>
      </c>
      <c r="B73" s="149" t="s">
        <v>30</v>
      </c>
      <c r="C73" s="150" t="s">
        <v>2856</v>
      </c>
      <c r="D73" s="150" t="s">
        <v>3575</v>
      </c>
      <c r="E73" s="151" t="s">
        <v>3285</v>
      </c>
      <c r="F73" s="150" t="s">
        <v>3823</v>
      </c>
      <c r="G73" s="150" t="s">
        <v>891</v>
      </c>
      <c r="H73" s="150" t="s">
        <v>2769</v>
      </c>
      <c r="I73" s="152">
        <v>1700</v>
      </c>
      <c r="J73" s="153">
        <f t="shared" ref="J73:J136" si="2">I73</f>
        <v>1700</v>
      </c>
      <c r="K73" s="154">
        <v>42138</v>
      </c>
      <c r="L73" s="155" t="s">
        <v>5175</v>
      </c>
      <c r="M73" s="156">
        <v>2.010101E+18</v>
      </c>
      <c r="N73" s="157" t="str">
        <f t="shared" si="1"/>
        <v>2010101000000000000FOR-001174/142138</v>
      </c>
      <c r="O73" s="156" t="s">
        <v>3833</v>
      </c>
      <c r="P73" s="157"/>
      <c r="Q73" s="145">
        <v>4249449000149</v>
      </c>
    </row>
    <row r="74" spans="1:17" ht="27.75" customHeight="1" x14ac:dyDescent="0.2">
      <c r="A74" s="144">
        <v>66</v>
      </c>
      <c r="B74" s="149" t="s">
        <v>30</v>
      </c>
      <c r="C74" s="150" t="s">
        <v>2856</v>
      </c>
      <c r="D74" s="150" t="s">
        <v>3575</v>
      </c>
      <c r="E74" s="151" t="s">
        <v>3285</v>
      </c>
      <c r="F74" s="150" t="s">
        <v>3823</v>
      </c>
      <c r="G74" s="150" t="s">
        <v>3017</v>
      </c>
      <c r="H74" s="150" t="s">
        <v>2769</v>
      </c>
      <c r="I74" s="152">
        <v>2072</v>
      </c>
      <c r="J74" s="153">
        <f t="shared" si="2"/>
        <v>2072</v>
      </c>
      <c r="K74" s="154">
        <v>42173</v>
      </c>
      <c r="L74" s="155" t="s">
        <v>5176</v>
      </c>
      <c r="M74" s="156">
        <v>2.010101E+18</v>
      </c>
      <c r="N74" s="157" t="str">
        <f t="shared" ref="N74:N137" si="3">M74&amp;G74&amp;K74</f>
        <v>2010101000000000000FOR-004298/142173</v>
      </c>
      <c r="O74" s="156" t="s">
        <v>3833</v>
      </c>
      <c r="P74" s="157"/>
      <c r="Q74" s="145">
        <v>4249449000149</v>
      </c>
    </row>
    <row r="75" spans="1:17" ht="27.75" customHeight="1" x14ac:dyDescent="0.2">
      <c r="A75" s="144">
        <v>67</v>
      </c>
      <c r="B75" s="149" t="s">
        <v>30</v>
      </c>
      <c r="C75" s="150" t="s">
        <v>2836</v>
      </c>
      <c r="D75" s="150" t="s">
        <v>3579</v>
      </c>
      <c r="E75" s="151" t="s">
        <v>3292</v>
      </c>
      <c r="F75" s="150" t="s">
        <v>3824</v>
      </c>
      <c r="G75" s="150" t="s">
        <v>919</v>
      </c>
      <c r="H75" s="150" t="s">
        <v>2769</v>
      </c>
      <c r="I75" s="152">
        <v>4158</v>
      </c>
      <c r="J75" s="153">
        <f t="shared" si="2"/>
        <v>4158</v>
      </c>
      <c r="K75" s="154">
        <v>42020</v>
      </c>
      <c r="L75" s="155" t="s">
        <v>5177</v>
      </c>
      <c r="M75" s="156">
        <v>2.010101E+18</v>
      </c>
      <c r="N75" s="157" t="str">
        <f t="shared" si="3"/>
        <v>2010101000000000000FOR-000925/142020</v>
      </c>
      <c r="O75" s="156" t="s">
        <v>3833</v>
      </c>
      <c r="P75" s="157"/>
      <c r="Q75" s="145">
        <v>11284623000150</v>
      </c>
    </row>
    <row r="76" spans="1:17" ht="27.75" customHeight="1" x14ac:dyDescent="0.2">
      <c r="A76" s="144">
        <v>68</v>
      </c>
      <c r="B76" s="149" t="s">
        <v>30</v>
      </c>
      <c r="C76" s="150" t="s">
        <v>2836</v>
      </c>
      <c r="D76" s="150" t="s">
        <v>3579</v>
      </c>
      <c r="E76" s="151" t="s">
        <v>3292</v>
      </c>
      <c r="F76" s="150" t="s">
        <v>3824</v>
      </c>
      <c r="G76" s="150" t="s">
        <v>920</v>
      </c>
      <c r="H76" s="150" t="s">
        <v>2769</v>
      </c>
      <c r="I76" s="152">
        <v>6480</v>
      </c>
      <c r="J76" s="153">
        <f t="shared" si="2"/>
        <v>6480</v>
      </c>
      <c r="K76" s="154">
        <v>42031</v>
      </c>
      <c r="L76" s="155" t="s">
        <v>5178</v>
      </c>
      <c r="M76" s="156">
        <v>2.010101E+18</v>
      </c>
      <c r="N76" s="157" t="str">
        <f t="shared" si="3"/>
        <v>2010101000000000000FOR-000931/142031</v>
      </c>
      <c r="O76" s="156" t="s">
        <v>3833</v>
      </c>
      <c r="P76" s="157"/>
      <c r="Q76" s="145">
        <v>11284623000150</v>
      </c>
    </row>
    <row r="77" spans="1:17" ht="27.75" customHeight="1" x14ac:dyDescent="0.2">
      <c r="A77" s="144">
        <v>69</v>
      </c>
      <c r="B77" s="149" t="s">
        <v>30</v>
      </c>
      <c r="C77" s="150" t="s">
        <v>2836</v>
      </c>
      <c r="D77" s="150" t="s">
        <v>3579</v>
      </c>
      <c r="E77" s="151" t="s">
        <v>3292</v>
      </c>
      <c r="F77" s="150" t="s">
        <v>3824</v>
      </c>
      <c r="G77" s="150" t="s">
        <v>921</v>
      </c>
      <c r="H77" s="150" t="s">
        <v>2769</v>
      </c>
      <c r="I77" s="152">
        <v>3360</v>
      </c>
      <c r="J77" s="153">
        <f t="shared" si="2"/>
        <v>3360</v>
      </c>
      <c r="K77" s="154">
        <v>42065</v>
      </c>
      <c r="L77" s="155" t="s">
        <v>5179</v>
      </c>
      <c r="M77" s="156">
        <v>2.010101E+18</v>
      </c>
      <c r="N77" s="157" t="str">
        <f t="shared" si="3"/>
        <v>2010101000000000000FOR-000936/142065</v>
      </c>
      <c r="O77" s="156" t="s">
        <v>3833</v>
      </c>
      <c r="P77" s="157"/>
      <c r="Q77" s="145">
        <v>11284623000150</v>
      </c>
    </row>
    <row r="78" spans="1:17" ht="27.75" customHeight="1" x14ac:dyDescent="0.2">
      <c r="A78" s="144">
        <v>70</v>
      </c>
      <c r="B78" s="149" t="s">
        <v>30</v>
      </c>
      <c r="C78" s="150" t="s">
        <v>2836</v>
      </c>
      <c r="D78" s="150" t="s">
        <v>3579</v>
      </c>
      <c r="E78" s="151" t="s">
        <v>3292</v>
      </c>
      <c r="F78" s="150" t="s">
        <v>3824</v>
      </c>
      <c r="G78" s="150" t="s">
        <v>922</v>
      </c>
      <c r="H78" s="150" t="s">
        <v>2769</v>
      </c>
      <c r="I78" s="152">
        <v>4868</v>
      </c>
      <c r="J78" s="153">
        <f t="shared" si="2"/>
        <v>4868</v>
      </c>
      <c r="K78" s="154">
        <v>42138</v>
      </c>
      <c r="L78" s="155" t="s">
        <v>5180</v>
      </c>
      <c r="M78" s="156">
        <v>2.010101E+18</v>
      </c>
      <c r="N78" s="157" t="str">
        <f t="shared" si="3"/>
        <v>2010101000000000000FOR-000962/142138</v>
      </c>
      <c r="O78" s="156" t="s">
        <v>3833</v>
      </c>
      <c r="P78" s="157"/>
      <c r="Q78" s="145">
        <v>11284623000150</v>
      </c>
    </row>
    <row r="79" spans="1:17" ht="27.75" customHeight="1" x14ac:dyDescent="0.2">
      <c r="A79" s="144">
        <v>71</v>
      </c>
      <c r="B79" s="149" t="s">
        <v>30</v>
      </c>
      <c r="C79" s="150" t="s">
        <v>2974</v>
      </c>
      <c r="D79" s="150" t="s">
        <v>3582</v>
      </c>
      <c r="E79" s="151" t="s">
        <v>3296</v>
      </c>
      <c r="F79" s="150" t="s">
        <v>3826</v>
      </c>
      <c r="G79" s="150" t="s">
        <v>941</v>
      </c>
      <c r="H79" s="150" t="s">
        <v>2769</v>
      </c>
      <c r="I79" s="152">
        <v>1372.5</v>
      </c>
      <c r="J79" s="153">
        <f t="shared" si="2"/>
        <v>1372.5</v>
      </c>
      <c r="K79" s="154">
        <v>42121</v>
      </c>
      <c r="L79" s="155" t="s">
        <v>5181</v>
      </c>
      <c r="M79" s="156">
        <v>2.010101E+18</v>
      </c>
      <c r="N79" s="157" t="str">
        <f t="shared" si="3"/>
        <v>2010101000000000000FOR-012781/142121</v>
      </c>
      <c r="O79" s="156" t="s">
        <v>3833</v>
      </c>
      <c r="P79" s="157"/>
      <c r="Q79" s="145">
        <v>92700228000102</v>
      </c>
    </row>
    <row r="80" spans="1:17" ht="27.75" customHeight="1" x14ac:dyDescent="0.2">
      <c r="A80" s="144">
        <v>72</v>
      </c>
      <c r="B80" s="149" t="s">
        <v>31</v>
      </c>
      <c r="C80" s="150" t="s">
        <v>428</v>
      </c>
      <c r="D80" s="150" t="s">
        <v>3583</v>
      </c>
      <c r="E80" s="151" t="s">
        <v>3299</v>
      </c>
      <c r="F80" s="150" t="s">
        <v>3822</v>
      </c>
      <c r="G80" s="150" t="s">
        <v>2541</v>
      </c>
      <c r="H80" s="150" t="s">
        <v>2769</v>
      </c>
      <c r="I80" s="152">
        <v>5866.66</v>
      </c>
      <c r="J80" s="153">
        <f t="shared" si="2"/>
        <v>5866.66</v>
      </c>
      <c r="K80" s="154">
        <v>41983</v>
      </c>
      <c r="L80" s="155" t="s">
        <v>5182</v>
      </c>
      <c r="M80" s="156">
        <v>2.010101E+18</v>
      </c>
      <c r="N80" s="157" t="str">
        <f t="shared" si="3"/>
        <v>2010101000000000000FOR-002058/341983</v>
      </c>
      <c r="O80" s="156" t="s">
        <v>3833</v>
      </c>
      <c r="P80" s="157"/>
      <c r="Q80" s="145">
        <v>15060708000105</v>
      </c>
    </row>
    <row r="81" spans="1:17" ht="27.75" customHeight="1" x14ac:dyDescent="0.2">
      <c r="A81" s="144">
        <v>73</v>
      </c>
      <c r="B81" s="149" t="s">
        <v>31</v>
      </c>
      <c r="C81" s="150" t="s">
        <v>432</v>
      </c>
      <c r="D81" s="150" t="s">
        <v>3587</v>
      </c>
      <c r="E81" s="151" t="s">
        <v>3303</v>
      </c>
      <c r="F81" s="150" t="s">
        <v>3822</v>
      </c>
      <c r="G81" s="150" t="s">
        <v>1425</v>
      </c>
      <c r="H81" s="150" t="s">
        <v>2769</v>
      </c>
      <c r="I81" s="152">
        <v>3004.83</v>
      </c>
      <c r="J81" s="153">
        <f t="shared" si="2"/>
        <v>3004.83</v>
      </c>
      <c r="K81" s="154">
        <v>42074</v>
      </c>
      <c r="L81" s="155" t="s">
        <v>5183</v>
      </c>
      <c r="M81" s="156">
        <v>2.010101E+18</v>
      </c>
      <c r="N81" s="157" t="str">
        <f t="shared" si="3"/>
        <v>2010101000000000000FOR-009187/142074</v>
      </c>
      <c r="O81" s="156" t="s">
        <v>3833</v>
      </c>
      <c r="P81" s="157"/>
      <c r="Q81" s="145">
        <v>11420426000110</v>
      </c>
    </row>
    <row r="82" spans="1:17" ht="27.75" customHeight="1" x14ac:dyDescent="0.2">
      <c r="A82" s="144">
        <v>74</v>
      </c>
      <c r="B82" s="149" t="s">
        <v>31</v>
      </c>
      <c r="C82" s="150" t="s">
        <v>2832</v>
      </c>
      <c r="D82" s="150" t="s">
        <v>3558</v>
      </c>
      <c r="E82" s="151" t="s">
        <v>3263</v>
      </c>
      <c r="F82" s="150" t="s">
        <v>3822</v>
      </c>
      <c r="G82" s="150" t="s">
        <v>2555</v>
      </c>
      <c r="H82" s="150" t="s">
        <v>2769</v>
      </c>
      <c r="I82" s="152">
        <v>13685.78</v>
      </c>
      <c r="J82" s="153">
        <f t="shared" si="2"/>
        <v>13685.78</v>
      </c>
      <c r="K82" s="154">
        <v>42081</v>
      </c>
      <c r="L82" s="155" t="s">
        <v>5184</v>
      </c>
      <c r="M82" s="156">
        <v>2.010101E+18</v>
      </c>
      <c r="N82" s="157" t="str">
        <f t="shared" si="3"/>
        <v>2010101000000000000FOR-001136/142081</v>
      </c>
      <c r="O82" s="156" t="s">
        <v>3833</v>
      </c>
      <c r="P82" s="157"/>
      <c r="Q82" s="145">
        <v>4534393000174</v>
      </c>
    </row>
    <row r="83" spans="1:17" ht="27.75" customHeight="1" x14ac:dyDescent="0.2">
      <c r="A83" s="144">
        <v>75</v>
      </c>
      <c r="B83" s="149" t="s">
        <v>31</v>
      </c>
      <c r="C83" s="150" t="s">
        <v>2832</v>
      </c>
      <c r="D83" s="150" t="s">
        <v>3558</v>
      </c>
      <c r="E83" s="151" t="s">
        <v>3263</v>
      </c>
      <c r="F83" s="150" t="s">
        <v>3822</v>
      </c>
      <c r="G83" s="150" t="s">
        <v>2556</v>
      </c>
      <c r="H83" s="150" t="s">
        <v>2769</v>
      </c>
      <c r="I83" s="152">
        <v>13685.78</v>
      </c>
      <c r="J83" s="153">
        <f t="shared" si="2"/>
        <v>13685.78</v>
      </c>
      <c r="K83" s="154">
        <v>42084</v>
      </c>
      <c r="L83" s="155" t="s">
        <v>5185</v>
      </c>
      <c r="M83" s="156">
        <v>2.010101E+18</v>
      </c>
      <c r="N83" s="157" t="str">
        <f t="shared" si="3"/>
        <v>2010101000000000000FOR-001136/242084</v>
      </c>
      <c r="O83" s="156" t="s">
        <v>3833</v>
      </c>
      <c r="P83" s="157"/>
      <c r="Q83" s="145">
        <v>4534393000174</v>
      </c>
    </row>
    <row r="84" spans="1:17" ht="27.75" customHeight="1" x14ac:dyDescent="0.2">
      <c r="A84" s="144">
        <v>76</v>
      </c>
      <c r="B84" s="149" t="s">
        <v>31</v>
      </c>
      <c r="C84" s="150" t="s">
        <v>2832</v>
      </c>
      <c r="D84" s="150" t="s">
        <v>3558</v>
      </c>
      <c r="E84" s="151" t="s">
        <v>3263</v>
      </c>
      <c r="F84" s="150" t="s">
        <v>3822</v>
      </c>
      <c r="G84" s="150" t="s">
        <v>2557</v>
      </c>
      <c r="H84" s="150" t="s">
        <v>2769</v>
      </c>
      <c r="I84" s="152">
        <v>13685.78</v>
      </c>
      <c r="J84" s="153">
        <f t="shared" si="2"/>
        <v>13685.78</v>
      </c>
      <c r="K84" s="154">
        <v>42086</v>
      </c>
      <c r="L84" s="155" t="s">
        <v>5186</v>
      </c>
      <c r="M84" s="156">
        <v>2.010101E+18</v>
      </c>
      <c r="N84" s="157" t="str">
        <f t="shared" si="3"/>
        <v>2010101000000000000FOR-001136/342086</v>
      </c>
      <c r="O84" s="156" t="s">
        <v>3833</v>
      </c>
      <c r="P84" s="157"/>
      <c r="Q84" s="145">
        <v>4534393000174</v>
      </c>
    </row>
    <row r="85" spans="1:17" ht="27.75" customHeight="1" x14ac:dyDescent="0.2">
      <c r="A85" s="144">
        <v>77</v>
      </c>
      <c r="B85" s="149" t="s">
        <v>31</v>
      </c>
      <c r="C85" s="150" t="s">
        <v>2832</v>
      </c>
      <c r="D85" s="150" t="s">
        <v>3558</v>
      </c>
      <c r="E85" s="151" t="s">
        <v>3263</v>
      </c>
      <c r="F85" s="150" t="s">
        <v>3822</v>
      </c>
      <c r="G85" s="150" t="s">
        <v>2558</v>
      </c>
      <c r="H85" s="150" t="s">
        <v>2769</v>
      </c>
      <c r="I85" s="152">
        <v>13685.78</v>
      </c>
      <c r="J85" s="153">
        <f t="shared" si="2"/>
        <v>13685.78</v>
      </c>
      <c r="K85" s="154">
        <v>42088</v>
      </c>
      <c r="L85" s="155" t="s">
        <v>5187</v>
      </c>
      <c r="M85" s="156">
        <v>2.010101E+18</v>
      </c>
      <c r="N85" s="157" t="str">
        <f t="shared" si="3"/>
        <v>2010101000000000000FOR-001136/442088</v>
      </c>
      <c r="O85" s="156" t="s">
        <v>3833</v>
      </c>
      <c r="P85" s="157"/>
      <c r="Q85" s="145">
        <v>4534393000174</v>
      </c>
    </row>
    <row r="86" spans="1:17" ht="27.75" customHeight="1" x14ac:dyDescent="0.2">
      <c r="A86" s="144">
        <v>78</v>
      </c>
      <c r="B86" s="149" t="s">
        <v>31</v>
      </c>
      <c r="C86" s="150" t="s">
        <v>2832</v>
      </c>
      <c r="D86" s="150" t="s">
        <v>3558</v>
      </c>
      <c r="E86" s="151" t="s">
        <v>3263</v>
      </c>
      <c r="F86" s="150" t="s">
        <v>3822</v>
      </c>
      <c r="G86" s="150" t="s">
        <v>2559</v>
      </c>
      <c r="H86" s="150" t="s">
        <v>2769</v>
      </c>
      <c r="I86" s="152">
        <v>13685.78</v>
      </c>
      <c r="J86" s="153">
        <f t="shared" si="2"/>
        <v>13685.78</v>
      </c>
      <c r="K86" s="154">
        <v>42090</v>
      </c>
      <c r="L86" s="155" t="s">
        <v>5188</v>
      </c>
      <c r="M86" s="156">
        <v>2.010101E+18</v>
      </c>
      <c r="N86" s="157" t="str">
        <f t="shared" si="3"/>
        <v>2010101000000000000FOR-001136/542090</v>
      </c>
      <c r="O86" s="156" t="s">
        <v>3833</v>
      </c>
      <c r="P86" s="157"/>
      <c r="Q86" s="145">
        <v>4534393000174</v>
      </c>
    </row>
    <row r="87" spans="1:17" ht="27.75" customHeight="1" x14ac:dyDescent="0.2">
      <c r="A87" s="144">
        <v>79</v>
      </c>
      <c r="B87" s="149" t="s">
        <v>31</v>
      </c>
      <c r="C87" s="150" t="s">
        <v>2832</v>
      </c>
      <c r="D87" s="150" t="s">
        <v>3558</v>
      </c>
      <c r="E87" s="151" t="s">
        <v>3263</v>
      </c>
      <c r="F87" s="150" t="s">
        <v>3822</v>
      </c>
      <c r="G87" s="150" t="s">
        <v>2560</v>
      </c>
      <c r="H87" s="150" t="s">
        <v>2769</v>
      </c>
      <c r="I87" s="152">
        <v>13685.79</v>
      </c>
      <c r="J87" s="153">
        <f t="shared" si="2"/>
        <v>13685.79</v>
      </c>
      <c r="K87" s="154">
        <v>42094</v>
      </c>
      <c r="L87" s="155" t="s">
        <v>5189</v>
      </c>
      <c r="M87" s="156">
        <v>2.010101E+18</v>
      </c>
      <c r="N87" s="157" t="str">
        <f t="shared" si="3"/>
        <v>2010101000000000000FOR-001136/642094</v>
      </c>
      <c r="O87" s="156" t="s">
        <v>3833</v>
      </c>
      <c r="P87" s="157"/>
      <c r="Q87" s="145">
        <v>4534393000174</v>
      </c>
    </row>
    <row r="88" spans="1:17" ht="27.75" customHeight="1" x14ac:dyDescent="0.2">
      <c r="A88" s="144">
        <v>80</v>
      </c>
      <c r="B88" s="149" t="s">
        <v>31</v>
      </c>
      <c r="C88" s="150" t="s">
        <v>2832</v>
      </c>
      <c r="D88" s="150" t="s">
        <v>3558</v>
      </c>
      <c r="E88" s="151" t="s">
        <v>3263</v>
      </c>
      <c r="F88" s="150" t="s">
        <v>3822</v>
      </c>
      <c r="G88" s="150" t="s">
        <v>2561</v>
      </c>
      <c r="H88" s="150" t="s">
        <v>2769</v>
      </c>
      <c r="I88" s="152">
        <v>13685.78</v>
      </c>
      <c r="J88" s="153">
        <f t="shared" si="2"/>
        <v>13685.78</v>
      </c>
      <c r="K88" s="154">
        <v>42068</v>
      </c>
      <c r="L88" s="155" t="s">
        <v>5190</v>
      </c>
      <c r="M88" s="156">
        <v>2.010101E+18</v>
      </c>
      <c r="N88" s="157" t="str">
        <f t="shared" si="3"/>
        <v>2010101000000000000FOR-001137/142068</v>
      </c>
      <c r="O88" s="156" t="s">
        <v>3833</v>
      </c>
      <c r="P88" s="157"/>
      <c r="Q88" s="145">
        <v>4534393000174</v>
      </c>
    </row>
    <row r="89" spans="1:17" ht="27.75" customHeight="1" x14ac:dyDescent="0.2">
      <c r="A89" s="144">
        <v>81</v>
      </c>
      <c r="B89" s="149" t="s">
        <v>31</v>
      </c>
      <c r="C89" s="150" t="s">
        <v>2832</v>
      </c>
      <c r="D89" s="150" t="s">
        <v>3558</v>
      </c>
      <c r="E89" s="151" t="s">
        <v>3263</v>
      </c>
      <c r="F89" s="150" t="s">
        <v>3822</v>
      </c>
      <c r="G89" s="150" t="s">
        <v>2562</v>
      </c>
      <c r="H89" s="150" t="s">
        <v>2769</v>
      </c>
      <c r="I89" s="152">
        <v>13685.78</v>
      </c>
      <c r="J89" s="153">
        <f t="shared" si="2"/>
        <v>13685.78</v>
      </c>
      <c r="K89" s="154">
        <v>42070</v>
      </c>
      <c r="L89" s="155" t="s">
        <v>5191</v>
      </c>
      <c r="M89" s="156">
        <v>2.010101E+18</v>
      </c>
      <c r="N89" s="157" t="str">
        <f t="shared" si="3"/>
        <v>2010101000000000000FOR-001137/242070</v>
      </c>
      <c r="O89" s="156" t="s">
        <v>3833</v>
      </c>
      <c r="P89" s="157"/>
      <c r="Q89" s="145">
        <v>4534393000174</v>
      </c>
    </row>
    <row r="90" spans="1:17" ht="27.75" customHeight="1" x14ac:dyDescent="0.2">
      <c r="A90" s="144">
        <v>82</v>
      </c>
      <c r="B90" s="149" t="s">
        <v>31</v>
      </c>
      <c r="C90" s="150" t="s">
        <v>2832</v>
      </c>
      <c r="D90" s="150" t="s">
        <v>3558</v>
      </c>
      <c r="E90" s="151" t="s">
        <v>3263</v>
      </c>
      <c r="F90" s="150" t="s">
        <v>3822</v>
      </c>
      <c r="G90" s="150" t="s">
        <v>2563</v>
      </c>
      <c r="H90" s="150" t="s">
        <v>2769</v>
      </c>
      <c r="I90" s="152">
        <v>13685.78</v>
      </c>
      <c r="J90" s="153">
        <f t="shared" si="2"/>
        <v>13685.78</v>
      </c>
      <c r="K90" s="154">
        <v>42072</v>
      </c>
      <c r="L90" s="155" t="s">
        <v>5192</v>
      </c>
      <c r="M90" s="156">
        <v>2.010101E+18</v>
      </c>
      <c r="N90" s="157" t="str">
        <f t="shared" si="3"/>
        <v>2010101000000000000FOR-001137/342072</v>
      </c>
      <c r="O90" s="156" t="s">
        <v>3833</v>
      </c>
      <c r="P90" s="157"/>
      <c r="Q90" s="145">
        <v>4534393000174</v>
      </c>
    </row>
    <row r="91" spans="1:17" ht="27.75" customHeight="1" x14ac:dyDescent="0.2">
      <c r="A91" s="144">
        <v>83</v>
      </c>
      <c r="B91" s="149" t="s">
        <v>31</v>
      </c>
      <c r="C91" s="150" t="s">
        <v>2832</v>
      </c>
      <c r="D91" s="150" t="s">
        <v>3558</v>
      </c>
      <c r="E91" s="151" t="s">
        <v>3263</v>
      </c>
      <c r="F91" s="150" t="s">
        <v>3822</v>
      </c>
      <c r="G91" s="150" t="s">
        <v>2564</v>
      </c>
      <c r="H91" s="150" t="s">
        <v>2769</v>
      </c>
      <c r="I91" s="152">
        <v>13685.78</v>
      </c>
      <c r="J91" s="153">
        <f t="shared" si="2"/>
        <v>13685.78</v>
      </c>
      <c r="K91" s="154">
        <v>42076</v>
      </c>
      <c r="L91" s="155" t="s">
        <v>5193</v>
      </c>
      <c r="M91" s="156">
        <v>2.010101E+18</v>
      </c>
      <c r="N91" s="157" t="str">
        <f t="shared" si="3"/>
        <v>2010101000000000000FOR-001137/442076</v>
      </c>
      <c r="O91" s="156" t="s">
        <v>3833</v>
      </c>
      <c r="P91" s="157"/>
      <c r="Q91" s="145">
        <v>4534393000174</v>
      </c>
    </row>
    <row r="92" spans="1:17" ht="27.75" customHeight="1" x14ac:dyDescent="0.2">
      <c r="A92" s="144">
        <v>84</v>
      </c>
      <c r="B92" s="149" t="s">
        <v>31</v>
      </c>
      <c r="C92" s="150" t="s">
        <v>2832</v>
      </c>
      <c r="D92" s="150" t="s">
        <v>3558</v>
      </c>
      <c r="E92" s="151" t="s">
        <v>3263</v>
      </c>
      <c r="F92" s="150" t="s">
        <v>3822</v>
      </c>
      <c r="G92" s="150" t="s">
        <v>2565</v>
      </c>
      <c r="H92" s="150" t="s">
        <v>2769</v>
      </c>
      <c r="I92" s="152">
        <v>13685.78</v>
      </c>
      <c r="J92" s="153">
        <f t="shared" si="2"/>
        <v>13685.78</v>
      </c>
      <c r="K92" s="154">
        <v>42078</v>
      </c>
      <c r="L92" s="155" t="s">
        <v>5194</v>
      </c>
      <c r="M92" s="156">
        <v>2.010101E+18</v>
      </c>
      <c r="N92" s="157" t="str">
        <f t="shared" si="3"/>
        <v>2010101000000000000FOR-001137/542078</v>
      </c>
      <c r="O92" s="156" t="s">
        <v>3833</v>
      </c>
      <c r="P92" s="157"/>
      <c r="Q92" s="145">
        <v>4534393000174</v>
      </c>
    </row>
    <row r="93" spans="1:17" ht="27.75" customHeight="1" x14ac:dyDescent="0.2">
      <c r="A93" s="144">
        <v>85</v>
      </c>
      <c r="B93" s="149" t="s">
        <v>31</v>
      </c>
      <c r="C93" s="150" t="s">
        <v>2832</v>
      </c>
      <c r="D93" s="150" t="s">
        <v>3558</v>
      </c>
      <c r="E93" s="151" t="s">
        <v>3263</v>
      </c>
      <c r="F93" s="150" t="s">
        <v>3822</v>
      </c>
      <c r="G93" s="150" t="s">
        <v>2566</v>
      </c>
      <c r="H93" s="150" t="s">
        <v>2769</v>
      </c>
      <c r="I93" s="152">
        <v>13685.79</v>
      </c>
      <c r="J93" s="153">
        <f t="shared" si="2"/>
        <v>13685.79</v>
      </c>
      <c r="K93" s="154">
        <v>42080</v>
      </c>
      <c r="L93" s="155" t="s">
        <v>5195</v>
      </c>
      <c r="M93" s="156">
        <v>2.010101E+18</v>
      </c>
      <c r="N93" s="157" t="str">
        <f t="shared" si="3"/>
        <v>2010101000000000000FOR-001137/642080</v>
      </c>
      <c r="O93" s="156" t="s">
        <v>3833</v>
      </c>
      <c r="P93" s="157"/>
      <c r="Q93" s="145">
        <v>4534393000174</v>
      </c>
    </row>
    <row r="94" spans="1:17" ht="27.75" customHeight="1" x14ac:dyDescent="0.2">
      <c r="A94" s="144">
        <v>86</v>
      </c>
      <c r="B94" s="149" t="s">
        <v>31</v>
      </c>
      <c r="C94" s="150" t="s">
        <v>2832</v>
      </c>
      <c r="D94" s="150" t="s">
        <v>3558</v>
      </c>
      <c r="E94" s="151" t="s">
        <v>3263</v>
      </c>
      <c r="F94" s="150" t="s">
        <v>3822</v>
      </c>
      <c r="G94" s="150" t="s">
        <v>2567</v>
      </c>
      <c r="H94" s="150" t="s">
        <v>2769</v>
      </c>
      <c r="I94" s="152">
        <v>13685.78</v>
      </c>
      <c r="J94" s="153">
        <f t="shared" si="2"/>
        <v>13685.78</v>
      </c>
      <c r="K94" s="154">
        <v>42065</v>
      </c>
      <c r="L94" s="155" t="s">
        <v>5196</v>
      </c>
      <c r="M94" s="156">
        <v>2.010101E+18</v>
      </c>
      <c r="N94" s="157" t="str">
        <f t="shared" si="3"/>
        <v>2010101000000000000FOR-001138/142065</v>
      </c>
      <c r="O94" s="156" t="s">
        <v>3833</v>
      </c>
      <c r="P94" s="157"/>
      <c r="Q94" s="145">
        <v>4534393000174</v>
      </c>
    </row>
    <row r="95" spans="1:17" ht="27.75" customHeight="1" x14ac:dyDescent="0.2">
      <c r="A95" s="144">
        <v>87</v>
      </c>
      <c r="B95" s="149" t="s">
        <v>31</v>
      </c>
      <c r="C95" s="150" t="s">
        <v>2832</v>
      </c>
      <c r="D95" s="150" t="s">
        <v>3558</v>
      </c>
      <c r="E95" s="151" t="s">
        <v>3263</v>
      </c>
      <c r="F95" s="150" t="s">
        <v>3822</v>
      </c>
      <c r="G95" s="150" t="s">
        <v>2568</v>
      </c>
      <c r="H95" s="150" t="s">
        <v>2769</v>
      </c>
      <c r="I95" s="152">
        <v>13685.78</v>
      </c>
      <c r="J95" s="153">
        <f t="shared" si="2"/>
        <v>13685.78</v>
      </c>
      <c r="K95" s="154">
        <v>42059</v>
      </c>
      <c r="L95" s="155" t="s">
        <v>5197</v>
      </c>
      <c r="M95" s="156">
        <v>2.010101E+18</v>
      </c>
      <c r="N95" s="157" t="str">
        <f t="shared" si="3"/>
        <v>2010101000000000000FOR-001138/242059</v>
      </c>
      <c r="O95" s="156" t="s">
        <v>3833</v>
      </c>
      <c r="P95" s="157"/>
      <c r="Q95" s="145">
        <v>4534393000174</v>
      </c>
    </row>
    <row r="96" spans="1:17" ht="27.75" customHeight="1" x14ac:dyDescent="0.2">
      <c r="A96" s="144">
        <v>88</v>
      </c>
      <c r="B96" s="149" t="s">
        <v>31</v>
      </c>
      <c r="C96" s="150" t="s">
        <v>2832</v>
      </c>
      <c r="D96" s="150" t="s">
        <v>3558</v>
      </c>
      <c r="E96" s="151" t="s">
        <v>3263</v>
      </c>
      <c r="F96" s="150" t="s">
        <v>3822</v>
      </c>
      <c r="G96" s="150" t="s">
        <v>2569</v>
      </c>
      <c r="H96" s="150" t="s">
        <v>2769</v>
      </c>
      <c r="I96" s="152">
        <v>13685.78</v>
      </c>
      <c r="J96" s="153">
        <f t="shared" si="2"/>
        <v>13685.78</v>
      </c>
      <c r="K96" s="154">
        <v>42061</v>
      </c>
      <c r="L96" s="155" t="s">
        <v>5198</v>
      </c>
      <c r="M96" s="156">
        <v>2.010101E+18</v>
      </c>
      <c r="N96" s="157" t="str">
        <f t="shared" si="3"/>
        <v>2010101000000000000FOR-001138/342061</v>
      </c>
      <c r="O96" s="156" t="s">
        <v>3833</v>
      </c>
      <c r="P96" s="157"/>
      <c r="Q96" s="145">
        <v>4534393000174</v>
      </c>
    </row>
    <row r="97" spans="1:17" ht="27.75" customHeight="1" x14ac:dyDescent="0.2">
      <c r="A97" s="144">
        <v>89</v>
      </c>
      <c r="B97" s="149" t="s">
        <v>31</v>
      </c>
      <c r="C97" s="150" t="s">
        <v>2832</v>
      </c>
      <c r="D97" s="150" t="s">
        <v>3558</v>
      </c>
      <c r="E97" s="151" t="s">
        <v>3263</v>
      </c>
      <c r="F97" s="150" t="s">
        <v>3822</v>
      </c>
      <c r="G97" s="150" t="s">
        <v>2570</v>
      </c>
      <c r="H97" s="150" t="s">
        <v>2769</v>
      </c>
      <c r="I97" s="152">
        <v>13685.78</v>
      </c>
      <c r="J97" s="153">
        <f t="shared" si="2"/>
        <v>13685.78</v>
      </c>
      <c r="K97" s="154">
        <v>42063</v>
      </c>
      <c r="L97" s="155" t="s">
        <v>5199</v>
      </c>
      <c r="M97" s="156">
        <v>2.010101E+18</v>
      </c>
      <c r="N97" s="157" t="str">
        <f t="shared" si="3"/>
        <v>2010101000000000000FOR-001138/442063</v>
      </c>
      <c r="O97" s="156" t="s">
        <v>3833</v>
      </c>
      <c r="P97" s="157"/>
      <c r="Q97" s="145">
        <v>4534393000174</v>
      </c>
    </row>
    <row r="98" spans="1:17" ht="27.75" customHeight="1" x14ac:dyDescent="0.2">
      <c r="A98" s="144">
        <v>90</v>
      </c>
      <c r="B98" s="149" t="s">
        <v>31</v>
      </c>
      <c r="C98" s="150" t="s">
        <v>2832</v>
      </c>
      <c r="D98" s="150" t="s">
        <v>3558</v>
      </c>
      <c r="E98" s="151" t="s">
        <v>3263</v>
      </c>
      <c r="F98" s="150" t="s">
        <v>3822</v>
      </c>
      <c r="G98" s="150" t="s">
        <v>2571</v>
      </c>
      <c r="H98" s="150" t="s">
        <v>2769</v>
      </c>
      <c r="I98" s="152">
        <v>13685.78</v>
      </c>
      <c r="J98" s="153">
        <f t="shared" si="2"/>
        <v>13685.78</v>
      </c>
      <c r="K98" s="154">
        <v>42064</v>
      </c>
      <c r="L98" s="155" t="s">
        <v>5200</v>
      </c>
      <c r="M98" s="156">
        <v>2.010101E+18</v>
      </c>
      <c r="N98" s="157" t="str">
        <f t="shared" si="3"/>
        <v>2010101000000000000FOR-001138/542064</v>
      </c>
      <c r="O98" s="156" t="s">
        <v>3833</v>
      </c>
      <c r="P98" s="157"/>
      <c r="Q98" s="145">
        <v>4534393000174</v>
      </c>
    </row>
    <row r="99" spans="1:17" ht="27.75" customHeight="1" x14ac:dyDescent="0.2">
      <c r="A99" s="144">
        <v>91</v>
      </c>
      <c r="B99" s="149" t="s">
        <v>31</v>
      </c>
      <c r="C99" s="150" t="s">
        <v>2832</v>
      </c>
      <c r="D99" s="150" t="s">
        <v>3558</v>
      </c>
      <c r="E99" s="151" t="s">
        <v>3263</v>
      </c>
      <c r="F99" s="150" t="s">
        <v>3822</v>
      </c>
      <c r="G99" s="150" t="s">
        <v>2572</v>
      </c>
      <c r="H99" s="150" t="s">
        <v>2769</v>
      </c>
      <c r="I99" s="152">
        <v>13685.79</v>
      </c>
      <c r="J99" s="153">
        <f t="shared" si="2"/>
        <v>13685.79</v>
      </c>
      <c r="K99" s="154">
        <v>42066</v>
      </c>
      <c r="L99" s="155" t="s">
        <v>5201</v>
      </c>
      <c r="M99" s="156">
        <v>2.010101E+18</v>
      </c>
      <c r="N99" s="157" t="str">
        <f t="shared" si="3"/>
        <v>2010101000000000000FOR-001138/642066</v>
      </c>
      <c r="O99" s="156" t="s">
        <v>3833</v>
      </c>
      <c r="P99" s="157"/>
      <c r="Q99" s="145">
        <v>4534393000174</v>
      </c>
    </row>
    <row r="100" spans="1:17" ht="27.75" customHeight="1" x14ac:dyDescent="0.2">
      <c r="A100" s="144">
        <v>92</v>
      </c>
      <c r="B100" s="149" t="s">
        <v>31</v>
      </c>
      <c r="C100" s="150" t="s">
        <v>2832</v>
      </c>
      <c r="D100" s="150" t="s">
        <v>3558</v>
      </c>
      <c r="E100" s="151" t="s">
        <v>3263</v>
      </c>
      <c r="F100" s="150" t="s">
        <v>3822</v>
      </c>
      <c r="G100" s="150" t="s">
        <v>2223</v>
      </c>
      <c r="H100" s="150" t="s">
        <v>2769</v>
      </c>
      <c r="I100" s="152">
        <v>12396.9</v>
      </c>
      <c r="J100" s="153">
        <f t="shared" si="2"/>
        <v>12396.9</v>
      </c>
      <c r="K100" s="154">
        <v>42060</v>
      </c>
      <c r="L100" s="155" t="s">
        <v>5202</v>
      </c>
      <c r="M100" s="156">
        <v>2.010101E+18</v>
      </c>
      <c r="N100" s="157" t="str">
        <f t="shared" si="3"/>
        <v>2010101000000000000FOR-001199/142060</v>
      </c>
      <c r="O100" s="156" t="s">
        <v>3833</v>
      </c>
      <c r="P100" s="157"/>
      <c r="Q100" s="145">
        <v>4534393000174</v>
      </c>
    </row>
    <row r="101" spans="1:17" ht="27.75" customHeight="1" x14ac:dyDescent="0.2">
      <c r="A101" s="144">
        <v>93</v>
      </c>
      <c r="B101" s="149" t="s">
        <v>31</v>
      </c>
      <c r="C101" s="150" t="s">
        <v>2832</v>
      </c>
      <c r="D101" s="150" t="s">
        <v>3558</v>
      </c>
      <c r="E101" s="151" t="s">
        <v>3263</v>
      </c>
      <c r="F101" s="150" t="s">
        <v>3822</v>
      </c>
      <c r="G101" s="150" t="s">
        <v>2224</v>
      </c>
      <c r="H101" s="150" t="s">
        <v>2769</v>
      </c>
      <c r="I101" s="152">
        <v>12396.9</v>
      </c>
      <c r="J101" s="153">
        <f t="shared" si="2"/>
        <v>12396.9</v>
      </c>
      <c r="K101" s="154">
        <v>42060</v>
      </c>
      <c r="L101" s="155" t="s">
        <v>4941</v>
      </c>
      <c r="M101" s="156">
        <v>2.010101E+18</v>
      </c>
      <c r="N101" s="157" t="str">
        <f t="shared" si="3"/>
        <v>2010101000000000000FOR-001199/242060</v>
      </c>
      <c r="O101" s="156" t="s">
        <v>3833</v>
      </c>
      <c r="P101" s="157"/>
      <c r="Q101" s="145">
        <v>4534393000174</v>
      </c>
    </row>
    <row r="102" spans="1:17" ht="27.75" customHeight="1" x14ac:dyDescent="0.2">
      <c r="A102" s="144">
        <v>94</v>
      </c>
      <c r="B102" s="149" t="s">
        <v>31</v>
      </c>
      <c r="C102" s="150" t="s">
        <v>2832</v>
      </c>
      <c r="D102" s="150" t="s">
        <v>3558</v>
      </c>
      <c r="E102" s="151" t="s">
        <v>3263</v>
      </c>
      <c r="F102" s="150" t="s">
        <v>3822</v>
      </c>
      <c r="G102" s="150" t="s">
        <v>2225</v>
      </c>
      <c r="H102" s="150" t="s">
        <v>2769</v>
      </c>
      <c r="I102" s="152">
        <v>12396.9</v>
      </c>
      <c r="J102" s="153">
        <f t="shared" si="2"/>
        <v>12396.9</v>
      </c>
      <c r="K102" s="154">
        <v>42061</v>
      </c>
      <c r="L102" s="155" t="s">
        <v>5203</v>
      </c>
      <c r="M102" s="156">
        <v>2.010101E+18</v>
      </c>
      <c r="N102" s="157" t="str">
        <f t="shared" si="3"/>
        <v>2010101000000000000FOR-001199/342061</v>
      </c>
      <c r="O102" s="156" t="s">
        <v>3833</v>
      </c>
      <c r="P102" s="157"/>
      <c r="Q102" s="145">
        <v>4534393000174</v>
      </c>
    </row>
    <row r="103" spans="1:17" ht="27.75" customHeight="1" x14ac:dyDescent="0.2">
      <c r="A103" s="144">
        <v>95</v>
      </c>
      <c r="B103" s="149" t="s">
        <v>31</v>
      </c>
      <c r="C103" s="150" t="s">
        <v>2832</v>
      </c>
      <c r="D103" s="150" t="s">
        <v>3558</v>
      </c>
      <c r="E103" s="151" t="s">
        <v>3263</v>
      </c>
      <c r="F103" s="150" t="s">
        <v>3822</v>
      </c>
      <c r="G103" s="150" t="s">
        <v>2226</v>
      </c>
      <c r="H103" s="150" t="s">
        <v>2769</v>
      </c>
      <c r="I103" s="152">
        <v>12396.9</v>
      </c>
      <c r="J103" s="153">
        <f t="shared" si="2"/>
        <v>12396.9</v>
      </c>
      <c r="K103" s="154">
        <v>42066</v>
      </c>
      <c r="L103" s="155" t="s">
        <v>5204</v>
      </c>
      <c r="M103" s="156">
        <v>2.010101E+18</v>
      </c>
      <c r="N103" s="157" t="str">
        <f t="shared" si="3"/>
        <v>2010101000000000000FOR-001199/442066</v>
      </c>
      <c r="O103" s="156" t="s">
        <v>3833</v>
      </c>
      <c r="P103" s="157"/>
      <c r="Q103" s="145">
        <v>4534393000174</v>
      </c>
    </row>
    <row r="104" spans="1:17" ht="27.75" customHeight="1" x14ac:dyDescent="0.2">
      <c r="A104" s="144">
        <v>96</v>
      </c>
      <c r="B104" s="149" t="s">
        <v>31</v>
      </c>
      <c r="C104" s="150" t="s">
        <v>2832</v>
      </c>
      <c r="D104" s="150" t="s">
        <v>3558</v>
      </c>
      <c r="E104" s="151" t="s">
        <v>3263</v>
      </c>
      <c r="F104" s="150" t="s">
        <v>3822</v>
      </c>
      <c r="G104" s="150" t="s">
        <v>2573</v>
      </c>
      <c r="H104" s="150" t="s">
        <v>2769</v>
      </c>
      <c r="I104" s="152">
        <v>12396.9</v>
      </c>
      <c r="J104" s="153">
        <f t="shared" si="2"/>
        <v>12396.9</v>
      </c>
      <c r="K104" s="154">
        <v>42071</v>
      </c>
      <c r="L104" s="155" t="s">
        <v>5205</v>
      </c>
      <c r="M104" s="156">
        <v>2.010101E+18</v>
      </c>
      <c r="N104" s="157" t="str">
        <f t="shared" si="3"/>
        <v>2010101000000000000FOR-001199/542071</v>
      </c>
      <c r="O104" s="156" t="s">
        <v>3833</v>
      </c>
      <c r="P104" s="157"/>
      <c r="Q104" s="145">
        <v>4534393000174</v>
      </c>
    </row>
    <row r="105" spans="1:17" ht="27.75" customHeight="1" x14ac:dyDescent="0.2">
      <c r="A105" s="144">
        <v>97</v>
      </c>
      <c r="B105" s="149" t="s">
        <v>31</v>
      </c>
      <c r="C105" s="150" t="s">
        <v>438</v>
      </c>
      <c r="D105" s="150" t="s">
        <v>2956</v>
      </c>
      <c r="E105" s="151" t="s">
        <v>3309</v>
      </c>
      <c r="F105" s="150" t="s">
        <v>3822</v>
      </c>
      <c r="G105" s="150" t="s">
        <v>2580</v>
      </c>
      <c r="H105" s="150" t="s">
        <v>2769</v>
      </c>
      <c r="I105" s="152">
        <v>4920</v>
      </c>
      <c r="J105" s="153">
        <f t="shared" si="2"/>
        <v>4920</v>
      </c>
      <c r="K105" s="154">
        <v>42104</v>
      </c>
      <c r="L105" s="155" t="s">
        <v>5206</v>
      </c>
      <c r="M105" s="156">
        <v>2.010101E+18</v>
      </c>
      <c r="N105" s="157" t="str">
        <f t="shared" si="3"/>
        <v>2010101000000000000FOR-001027/242104</v>
      </c>
      <c r="O105" s="156" t="s">
        <v>3833</v>
      </c>
      <c r="P105" s="157"/>
      <c r="Q105" s="145">
        <v>91902858000105</v>
      </c>
    </row>
    <row r="106" spans="1:17" ht="27.75" customHeight="1" x14ac:dyDescent="0.2">
      <c r="A106" s="144">
        <v>98</v>
      </c>
      <c r="B106" s="149" t="s">
        <v>31</v>
      </c>
      <c r="C106" s="150" t="s">
        <v>438</v>
      </c>
      <c r="D106" s="150" t="s">
        <v>2956</v>
      </c>
      <c r="E106" s="151" t="s">
        <v>3309</v>
      </c>
      <c r="F106" s="150" t="s">
        <v>3822</v>
      </c>
      <c r="G106" s="150" t="s">
        <v>2581</v>
      </c>
      <c r="H106" s="150" t="s">
        <v>2769</v>
      </c>
      <c r="I106" s="152">
        <v>4920</v>
      </c>
      <c r="J106" s="153">
        <f t="shared" si="2"/>
        <v>4920</v>
      </c>
      <c r="K106" s="154">
        <v>42111</v>
      </c>
      <c r="L106" s="155" t="s">
        <v>5207</v>
      </c>
      <c r="M106" s="156">
        <v>2.010101E+18</v>
      </c>
      <c r="N106" s="157" t="str">
        <f t="shared" si="3"/>
        <v>2010101000000000000FOR-001027/342111</v>
      </c>
      <c r="O106" s="156" t="s">
        <v>3833</v>
      </c>
      <c r="P106" s="157"/>
      <c r="Q106" s="145">
        <v>91902858000105</v>
      </c>
    </row>
    <row r="107" spans="1:17" ht="27.75" customHeight="1" x14ac:dyDescent="0.2">
      <c r="A107" s="144">
        <v>99</v>
      </c>
      <c r="B107" s="149" t="s">
        <v>31</v>
      </c>
      <c r="C107" s="150" t="s">
        <v>438</v>
      </c>
      <c r="D107" s="150" t="s">
        <v>2956</v>
      </c>
      <c r="E107" s="151" t="s">
        <v>3309</v>
      </c>
      <c r="F107" s="150" t="s">
        <v>3822</v>
      </c>
      <c r="G107" s="150" t="s">
        <v>2582</v>
      </c>
      <c r="H107" s="150" t="s">
        <v>2769</v>
      </c>
      <c r="I107" s="152">
        <v>4920</v>
      </c>
      <c r="J107" s="153">
        <f t="shared" si="2"/>
        <v>4920</v>
      </c>
      <c r="K107" s="154">
        <v>42118</v>
      </c>
      <c r="L107" s="155" t="s">
        <v>5208</v>
      </c>
      <c r="M107" s="156">
        <v>2.010101E+18</v>
      </c>
      <c r="N107" s="157" t="str">
        <f t="shared" si="3"/>
        <v>2010101000000000000FOR-001027/442118</v>
      </c>
      <c r="O107" s="156" t="s">
        <v>3833</v>
      </c>
      <c r="P107" s="157"/>
      <c r="Q107" s="145">
        <v>91902858000105</v>
      </c>
    </row>
    <row r="108" spans="1:17" ht="27.75" customHeight="1" x14ac:dyDescent="0.2">
      <c r="A108" s="144">
        <v>100</v>
      </c>
      <c r="B108" s="149" t="s">
        <v>31</v>
      </c>
      <c r="C108" s="150" t="s">
        <v>438</v>
      </c>
      <c r="D108" s="150" t="s">
        <v>2956</v>
      </c>
      <c r="E108" s="151" t="s">
        <v>3309</v>
      </c>
      <c r="F108" s="150" t="s">
        <v>3822</v>
      </c>
      <c r="G108" s="150" t="s">
        <v>2583</v>
      </c>
      <c r="H108" s="150" t="s">
        <v>2769</v>
      </c>
      <c r="I108" s="152">
        <v>5265</v>
      </c>
      <c r="J108" s="153">
        <f t="shared" si="2"/>
        <v>5265</v>
      </c>
      <c r="K108" s="154">
        <v>42137</v>
      </c>
      <c r="L108" s="155" t="s">
        <v>5209</v>
      </c>
      <c r="M108" s="156">
        <v>2.010101E+18</v>
      </c>
      <c r="N108" s="157" t="str">
        <f t="shared" si="3"/>
        <v>2010101000000000000FOR-001050/142137</v>
      </c>
      <c r="O108" s="156" t="s">
        <v>3833</v>
      </c>
      <c r="P108" s="157"/>
      <c r="Q108" s="145">
        <v>91902858000105</v>
      </c>
    </row>
    <row r="109" spans="1:17" ht="27.75" customHeight="1" x14ac:dyDescent="0.2">
      <c r="A109" s="144">
        <v>101</v>
      </c>
      <c r="B109" s="149" t="s">
        <v>31</v>
      </c>
      <c r="C109" s="150" t="s">
        <v>438</v>
      </c>
      <c r="D109" s="150" t="s">
        <v>2956</v>
      </c>
      <c r="E109" s="151" t="s">
        <v>3309</v>
      </c>
      <c r="F109" s="150" t="s">
        <v>3822</v>
      </c>
      <c r="G109" s="150" t="s">
        <v>3027</v>
      </c>
      <c r="H109" s="150" t="s">
        <v>2769</v>
      </c>
      <c r="I109" s="152">
        <v>5265</v>
      </c>
      <c r="J109" s="153">
        <f t="shared" si="2"/>
        <v>5265</v>
      </c>
      <c r="K109" s="154">
        <v>42144</v>
      </c>
      <c r="L109" s="155" t="s">
        <v>5210</v>
      </c>
      <c r="M109" s="156">
        <v>2.010101E+18</v>
      </c>
      <c r="N109" s="157" t="str">
        <f t="shared" si="3"/>
        <v>2010101000000000000FOR-001050/242144</v>
      </c>
      <c r="O109" s="156" t="s">
        <v>3833</v>
      </c>
      <c r="P109" s="157"/>
      <c r="Q109" s="145">
        <v>91902858000105</v>
      </c>
    </row>
    <row r="110" spans="1:17" ht="27.75" customHeight="1" x14ac:dyDescent="0.2">
      <c r="A110" s="144">
        <v>102</v>
      </c>
      <c r="B110" s="149" t="s">
        <v>31</v>
      </c>
      <c r="C110" s="150" t="s">
        <v>438</v>
      </c>
      <c r="D110" s="150" t="s">
        <v>2956</v>
      </c>
      <c r="E110" s="151" t="s">
        <v>3309</v>
      </c>
      <c r="F110" s="150" t="s">
        <v>3822</v>
      </c>
      <c r="G110" s="150" t="s">
        <v>2584</v>
      </c>
      <c r="H110" s="150" t="s">
        <v>2769</v>
      </c>
      <c r="I110" s="152">
        <v>5265</v>
      </c>
      <c r="J110" s="153">
        <f t="shared" si="2"/>
        <v>5265</v>
      </c>
      <c r="K110" s="154">
        <v>42151</v>
      </c>
      <c r="L110" s="155" t="s">
        <v>5211</v>
      </c>
      <c r="M110" s="156">
        <v>2.010101E+18</v>
      </c>
      <c r="N110" s="157" t="str">
        <f t="shared" si="3"/>
        <v>2010101000000000000FOR-001050/342151</v>
      </c>
      <c r="O110" s="156" t="s">
        <v>3833</v>
      </c>
      <c r="P110" s="157"/>
      <c r="Q110" s="145">
        <v>91902858000105</v>
      </c>
    </row>
    <row r="111" spans="1:17" ht="27.75" customHeight="1" x14ac:dyDescent="0.2">
      <c r="A111" s="144">
        <v>103</v>
      </c>
      <c r="B111" s="149" t="s">
        <v>31</v>
      </c>
      <c r="C111" s="150" t="s">
        <v>438</v>
      </c>
      <c r="D111" s="150" t="s">
        <v>2956</v>
      </c>
      <c r="E111" s="151" t="s">
        <v>3309</v>
      </c>
      <c r="F111" s="150" t="s">
        <v>3822</v>
      </c>
      <c r="G111" s="150" t="s">
        <v>2585</v>
      </c>
      <c r="H111" s="150" t="s">
        <v>2769</v>
      </c>
      <c r="I111" s="152">
        <v>5265</v>
      </c>
      <c r="J111" s="153">
        <f t="shared" si="2"/>
        <v>5265</v>
      </c>
      <c r="K111" s="154">
        <v>42158</v>
      </c>
      <c r="L111" s="155" t="s">
        <v>5212</v>
      </c>
      <c r="M111" s="156">
        <v>2.010101E+18</v>
      </c>
      <c r="N111" s="157" t="str">
        <f t="shared" si="3"/>
        <v>2010101000000000000FOR-001050/442158</v>
      </c>
      <c r="O111" s="156" t="s">
        <v>3833</v>
      </c>
      <c r="P111" s="157"/>
      <c r="Q111" s="145">
        <v>91902858000105</v>
      </c>
    </row>
    <row r="112" spans="1:17" ht="27.75" customHeight="1" x14ac:dyDescent="0.2">
      <c r="A112" s="144">
        <v>104</v>
      </c>
      <c r="B112" s="149" t="s">
        <v>3788</v>
      </c>
      <c r="C112" s="150" t="s">
        <v>94</v>
      </c>
      <c r="D112" s="150" t="s">
        <v>3565</v>
      </c>
      <c r="E112" s="151" t="s">
        <v>3271</v>
      </c>
      <c r="F112" s="150" t="s">
        <v>3824</v>
      </c>
      <c r="G112" s="150" t="s">
        <v>2637</v>
      </c>
      <c r="H112" s="150" t="s">
        <v>2769</v>
      </c>
      <c r="I112" s="152">
        <v>4738.79</v>
      </c>
      <c r="J112" s="153">
        <f t="shared" si="2"/>
        <v>4738.79</v>
      </c>
      <c r="K112" s="154">
        <v>42069</v>
      </c>
      <c r="L112" s="155" t="s">
        <v>5213</v>
      </c>
      <c r="M112" s="156">
        <v>2.010101E+18</v>
      </c>
      <c r="N112" s="157" t="str">
        <f t="shared" si="3"/>
        <v>2010101000000000000FOR-000112/242069</v>
      </c>
      <c r="O112" s="156" t="s">
        <v>3833</v>
      </c>
      <c r="P112" s="157"/>
      <c r="Q112" s="145">
        <v>20191795000170</v>
      </c>
    </row>
    <row r="113" spans="1:17" ht="27.75" customHeight="1" x14ac:dyDescent="0.2">
      <c r="A113" s="144">
        <v>105</v>
      </c>
      <c r="B113" s="149" t="s">
        <v>3788</v>
      </c>
      <c r="C113" s="150" t="s">
        <v>94</v>
      </c>
      <c r="D113" s="150" t="s">
        <v>3565</v>
      </c>
      <c r="E113" s="151" t="s">
        <v>3271</v>
      </c>
      <c r="F113" s="150" t="s">
        <v>3824</v>
      </c>
      <c r="G113" s="150" t="s">
        <v>2638</v>
      </c>
      <c r="H113" s="150" t="s">
        <v>2769</v>
      </c>
      <c r="I113" s="152">
        <v>22934.5</v>
      </c>
      <c r="J113" s="153">
        <f t="shared" si="2"/>
        <v>22934.5</v>
      </c>
      <c r="K113" s="154">
        <v>42086</v>
      </c>
      <c r="L113" s="155" t="s">
        <v>5214</v>
      </c>
      <c r="M113" s="156">
        <v>2.010101E+18</v>
      </c>
      <c r="N113" s="157" t="str">
        <f t="shared" si="3"/>
        <v>2010101000000000000FOR-000135/142086</v>
      </c>
      <c r="O113" s="156" t="s">
        <v>3833</v>
      </c>
      <c r="P113" s="157"/>
      <c r="Q113" s="145">
        <v>20191795000170</v>
      </c>
    </row>
    <row r="114" spans="1:17" ht="27.75" customHeight="1" x14ac:dyDescent="0.2">
      <c r="A114" s="144">
        <v>106</v>
      </c>
      <c r="B114" s="149" t="s">
        <v>3788</v>
      </c>
      <c r="C114" s="150" t="s">
        <v>94</v>
      </c>
      <c r="D114" s="150" t="s">
        <v>3565</v>
      </c>
      <c r="E114" s="151" t="s">
        <v>3271</v>
      </c>
      <c r="F114" s="150" t="s">
        <v>3824</v>
      </c>
      <c r="G114" s="150" t="s">
        <v>2639</v>
      </c>
      <c r="H114" s="150" t="s">
        <v>2769</v>
      </c>
      <c r="I114" s="152">
        <v>15301.44</v>
      </c>
      <c r="J114" s="153">
        <f t="shared" si="2"/>
        <v>15301.44</v>
      </c>
      <c r="K114" s="154">
        <v>42089</v>
      </c>
      <c r="L114" s="155" t="s">
        <v>5215</v>
      </c>
      <c r="M114" s="156">
        <v>2.010101E+18</v>
      </c>
      <c r="N114" s="157" t="str">
        <f t="shared" si="3"/>
        <v>2010101000000000000FOR-000141/142089</v>
      </c>
      <c r="O114" s="156" t="s">
        <v>3833</v>
      </c>
      <c r="P114" s="157"/>
      <c r="Q114" s="145">
        <v>20191795000170</v>
      </c>
    </row>
    <row r="115" spans="1:17" ht="27.75" customHeight="1" x14ac:dyDescent="0.2">
      <c r="A115" s="144">
        <v>107</v>
      </c>
      <c r="B115" s="149" t="s">
        <v>30</v>
      </c>
      <c r="C115" s="150" t="s">
        <v>121</v>
      </c>
      <c r="D115" s="150" t="s">
        <v>3593</v>
      </c>
      <c r="E115" s="151" t="s">
        <v>3311</v>
      </c>
      <c r="F115" s="150" t="s">
        <v>3825</v>
      </c>
      <c r="G115" s="150" t="s">
        <v>946</v>
      </c>
      <c r="H115" s="150" t="s">
        <v>2769</v>
      </c>
      <c r="I115" s="152">
        <v>438.17</v>
      </c>
      <c r="J115" s="153">
        <f t="shared" si="2"/>
        <v>438.17</v>
      </c>
      <c r="K115" s="154">
        <v>42060</v>
      </c>
      <c r="L115" s="155" t="s">
        <v>5216</v>
      </c>
      <c r="M115" s="156">
        <v>2.010104E+18</v>
      </c>
      <c r="N115" s="157" t="str">
        <f t="shared" si="3"/>
        <v>2010104000000000000FOR-014221/142060</v>
      </c>
      <c r="O115" s="156" t="s">
        <v>3834</v>
      </c>
      <c r="P115" s="157"/>
      <c r="Q115" s="145">
        <v>10981550000192</v>
      </c>
    </row>
    <row r="116" spans="1:17" ht="27.75" customHeight="1" x14ac:dyDescent="0.2">
      <c r="A116" s="144">
        <v>108</v>
      </c>
      <c r="B116" s="149" t="s">
        <v>30</v>
      </c>
      <c r="C116" s="150" t="s">
        <v>121</v>
      </c>
      <c r="D116" s="150" t="s">
        <v>3593</v>
      </c>
      <c r="E116" s="151" t="s">
        <v>3311</v>
      </c>
      <c r="F116" s="150" t="s">
        <v>3825</v>
      </c>
      <c r="G116" s="150" t="s">
        <v>947</v>
      </c>
      <c r="H116" s="150" t="s">
        <v>2769</v>
      </c>
      <c r="I116" s="152">
        <v>547.71</v>
      </c>
      <c r="J116" s="153">
        <f t="shared" si="2"/>
        <v>547.71</v>
      </c>
      <c r="K116" s="154">
        <v>42060</v>
      </c>
      <c r="L116" s="155" t="s">
        <v>5217</v>
      </c>
      <c r="M116" s="156">
        <v>2.010104E+18</v>
      </c>
      <c r="N116" s="157" t="str">
        <f t="shared" si="3"/>
        <v>2010104000000000000FOR-014223/142060</v>
      </c>
      <c r="O116" s="156" t="s">
        <v>3834</v>
      </c>
      <c r="P116" s="157"/>
      <c r="Q116" s="145">
        <v>10981550000192</v>
      </c>
    </row>
    <row r="117" spans="1:17" ht="27.75" customHeight="1" x14ac:dyDescent="0.2">
      <c r="A117" s="144">
        <v>109</v>
      </c>
      <c r="B117" s="149" t="s">
        <v>30</v>
      </c>
      <c r="C117" s="150" t="s">
        <v>121</v>
      </c>
      <c r="D117" s="150" t="s">
        <v>3593</v>
      </c>
      <c r="E117" s="151" t="s">
        <v>3311</v>
      </c>
      <c r="F117" s="150" t="s">
        <v>3825</v>
      </c>
      <c r="G117" s="150" t="s">
        <v>948</v>
      </c>
      <c r="H117" s="150" t="s">
        <v>2769</v>
      </c>
      <c r="I117" s="152">
        <v>264.12</v>
      </c>
      <c r="J117" s="153">
        <f t="shared" si="2"/>
        <v>264.12</v>
      </c>
      <c r="K117" s="154">
        <v>42060</v>
      </c>
      <c r="L117" s="155" t="s">
        <v>5218</v>
      </c>
      <c r="M117" s="156">
        <v>2.010104E+18</v>
      </c>
      <c r="N117" s="157" t="str">
        <f t="shared" si="3"/>
        <v>2010104000000000000FOR-014226/142060</v>
      </c>
      <c r="O117" s="156" t="s">
        <v>3834</v>
      </c>
      <c r="P117" s="157"/>
      <c r="Q117" s="145">
        <v>10981550000192</v>
      </c>
    </row>
    <row r="118" spans="1:17" ht="27.75" customHeight="1" x14ac:dyDescent="0.2">
      <c r="A118" s="144">
        <v>110</v>
      </c>
      <c r="B118" s="149" t="s">
        <v>30</v>
      </c>
      <c r="C118" s="150" t="s">
        <v>121</v>
      </c>
      <c r="D118" s="150" t="s">
        <v>3593</v>
      </c>
      <c r="E118" s="151" t="s">
        <v>3311</v>
      </c>
      <c r="F118" s="150" t="s">
        <v>3825</v>
      </c>
      <c r="G118" s="150" t="s">
        <v>949</v>
      </c>
      <c r="H118" s="150" t="s">
        <v>2769</v>
      </c>
      <c r="I118" s="152">
        <v>600</v>
      </c>
      <c r="J118" s="153">
        <f t="shared" si="2"/>
        <v>600</v>
      </c>
      <c r="K118" s="154">
        <v>42060</v>
      </c>
      <c r="L118" s="155" t="s">
        <v>5219</v>
      </c>
      <c r="M118" s="156">
        <v>2.010104E+18</v>
      </c>
      <c r="N118" s="157" t="str">
        <f t="shared" si="3"/>
        <v>2010104000000000000FOR-014446/142060</v>
      </c>
      <c r="O118" s="156" t="s">
        <v>3834</v>
      </c>
      <c r="P118" s="157"/>
      <c r="Q118" s="145">
        <v>10981550000192</v>
      </c>
    </row>
    <row r="119" spans="1:17" ht="27.75" customHeight="1" x14ac:dyDescent="0.2">
      <c r="A119" s="144">
        <v>111</v>
      </c>
      <c r="B119" s="149" t="s">
        <v>30</v>
      </c>
      <c r="C119" s="150" t="s">
        <v>121</v>
      </c>
      <c r="D119" s="150" t="s">
        <v>3593</v>
      </c>
      <c r="E119" s="151" t="s">
        <v>3311</v>
      </c>
      <c r="F119" s="150" t="s">
        <v>3825</v>
      </c>
      <c r="G119" s="150" t="s">
        <v>950</v>
      </c>
      <c r="H119" s="150" t="s">
        <v>2769</v>
      </c>
      <c r="I119" s="152">
        <v>650</v>
      </c>
      <c r="J119" s="153">
        <f t="shared" si="2"/>
        <v>650</v>
      </c>
      <c r="K119" s="154">
        <v>42060</v>
      </c>
      <c r="L119" s="155" t="s">
        <v>5220</v>
      </c>
      <c r="M119" s="156">
        <v>2.010104E+18</v>
      </c>
      <c r="N119" s="157" t="str">
        <f t="shared" si="3"/>
        <v>2010104000000000000FOR-014697/142060</v>
      </c>
      <c r="O119" s="156" t="s">
        <v>3834</v>
      </c>
      <c r="P119" s="157"/>
      <c r="Q119" s="145">
        <v>10981550000192</v>
      </c>
    </row>
    <row r="120" spans="1:17" ht="27.75" customHeight="1" x14ac:dyDescent="0.2">
      <c r="A120" s="144">
        <v>112</v>
      </c>
      <c r="B120" s="149" t="s">
        <v>30</v>
      </c>
      <c r="C120" s="150" t="s">
        <v>121</v>
      </c>
      <c r="D120" s="150" t="s">
        <v>3593</v>
      </c>
      <c r="E120" s="151" t="s">
        <v>3311</v>
      </c>
      <c r="F120" s="150" t="s">
        <v>3825</v>
      </c>
      <c r="G120" s="150" t="s">
        <v>951</v>
      </c>
      <c r="H120" s="150" t="s">
        <v>2769</v>
      </c>
      <c r="I120" s="152">
        <v>840</v>
      </c>
      <c r="J120" s="153">
        <f t="shared" si="2"/>
        <v>840</v>
      </c>
      <c r="K120" s="154">
        <v>42061</v>
      </c>
      <c r="L120" s="155" t="s">
        <v>5221</v>
      </c>
      <c r="M120" s="156">
        <v>2.010104E+18</v>
      </c>
      <c r="N120" s="157" t="str">
        <f t="shared" si="3"/>
        <v>2010104000000000000FOR-014934/142061</v>
      </c>
      <c r="O120" s="156" t="s">
        <v>3834</v>
      </c>
      <c r="P120" s="157"/>
      <c r="Q120" s="145">
        <v>10981550000192</v>
      </c>
    </row>
    <row r="121" spans="1:17" ht="27.75" customHeight="1" x14ac:dyDescent="0.2">
      <c r="A121" s="144">
        <v>113</v>
      </c>
      <c r="B121" s="149" t="s">
        <v>30</v>
      </c>
      <c r="C121" s="150" t="s">
        <v>121</v>
      </c>
      <c r="D121" s="150" t="s">
        <v>3593</v>
      </c>
      <c r="E121" s="151" t="s">
        <v>3311</v>
      </c>
      <c r="F121" s="150" t="s">
        <v>3825</v>
      </c>
      <c r="G121" s="150" t="s">
        <v>952</v>
      </c>
      <c r="H121" s="150" t="s">
        <v>2769</v>
      </c>
      <c r="I121" s="152">
        <v>840</v>
      </c>
      <c r="J121" s="153">
        <f t="shared" si="2"/>
        <v>840</v>
      </c>
      <c r="K121" s="154">
        <v>42061</v>
      </c>
      <c r="L121" s="155" t="s">
        <v>5222</v>
      </c>
      <c r="M121" s="156">
        <v>2.010104E+18</v>
      </c>
      <c r="N121" s="157" t="str">
        <f t="shared" si="3"/>
        <v>2010104000000000000FOR-014935/142061</v>
      </c>
      <c r="O121" s="156" t="s">
        <v>3834</v>
      </c>
      <c r="P121" s="157"/>
      <c r="Q121" s="145">
        <v>10981550000192</v>
      </c>
    </row>
    <row r="122" spans="1:17" ht="27.75" customHeight="1" x14ac:dyDescent="0.2">
      <c r="A122" s="144">
        <v>114</v>
      </c>
      <c r="B122" s="149" t="s">
        <v>30</v>
      </c>
      <c r="C122" s="150" t="s">
        <v>121</v>
      </c>
      <c r="D122" s="150" t="s">
        <v>3593</v>
      </c>
      <c r="E122" s="151" t="s">
        <v>3311</v>
      </c>
      <c r="F122" s="150" t="s">
        <v>3825</v>
      </c>
      <c r="G122" s="150" t="s">
        <v>953</v>
      </c>
      <c r="H122" s="150" t="s">
        <v>2769</v>
      </c>
      <c r="I122" s="152">
        <v>250</v>
      </c>
      <c r="J122" s="153">
        <f t="shared" si="2"/>
        <v>250</v>
      </c>
      <c r="K122" s="154">
        <v>42061</v>
      </c>
      <c r="L122" s="155" t="s">
        <v>5223</v>
      </c>
      <c r="M122" s="156">
        <v>2.010104E+18</v>
      </c>
      <c r="N122" s="157" t="str">
        <f t="shared" si="3"/>
        <v>2010104000000000000FOR-014961/142061</v>
      </c>
      <c r="O122" s="156" t="s">
        <v>3834</v>
      </c>
      <c r="P122" s="157"/>
      <c r="Q122" s="145">
        <v>10981550000192</v>
      </c>
    </row>
    <row r="123" spans="1:17" ht="27.75" customHeight="1" x14ac:dyDescent="0.2">
      <c r="A123" s="144">
        <v>115</v>
      </c>
      <c r="B123" s="149" t="s">
        <v>30</v>
      </c>
      <c r="C123" s="150" t="s">
        <v>121</v>
      </c>
      <c r="D123" s="150" t="s">
        <v>3593</v>
      </c>
      <c r="E123" s="151" t="s">
        <v>3311</v>
      </c>
      <c r="F123" s="150" t="s">
        <v>3825</v>
      </c>
      <c r="G123" s="150" t="s">
        <v>954</v>
      </c>
      <c r="H123" s="150" t="s">
        <v>2769</v>
      </c>
      <c r="I123" s="152">
        <v>350</v>
      </c>
      <c r="J123" s="153">
        <f t="shared" si="2"/>
        <v>350</v>
      </c>
      <c r="K123" s="154">
        <v>42061</v>
      </c>
      <c r="L123" s="155" t="s">
        <v>5224</v>
      </c>
      <c r="M123" s="156">
        <v>2.010104E+18</v>
      </c>
      <c r="N123" s="157" t="str">
        <f t="shared" si="3"/>
        <v>2010104000000000000FOR-014962/142061</v>
      </c>
      <c r="O123" s="156" t="s">
        <v>3834</v>
      </c>
      <c r="P123" s="157"/>
      <c r="Q123" s="145">
        <v>10981550000192</v>
      </c>
    </row>
    <row r="124" spans="1:17" ht="27.75" customHeight="1" x14ac:dyDescent="0.2">
      <c r="A124" s="144">
        <v>116</v>
      </c>
      <c r="B124" s="149" t="s">
        <v>30</v>
      </c>
      <c r="C124" s="150" t="s">
        <v>122</v>
      </c>
      <c r="D124" s="150" t="s">
        <v>3594</v>
      </c>
      <c r="E124" s="151" t="s">
        <v>3312</v>
      </c>
      <c r="F124" s="150" t="s">
        <v>3825</v>
      </c>
      <c r="G124" s="150" t="s">
        <v>955</v>
      </c>
      <c r="H124" s="150" t="s">
        <v>2769</v>
      </c>
      <c r="I124" s="152">
        <v>3240</v>
      </c>
      <c r="J124" s="153">
        <f t="shared" si="2"/>
        <v>3240</v>
      </c>
      <c r="K124" s="154">
        <v>41978</v>
      </c>
      <c r="L124" s="155" t="s">
        <v>5225</v>
      </c>
      <c r="M124" s="156">
        <v>2.010104E+18</v>
      </c>
      <c r="N124" s="157" t="str">
        <f t="shared" si="3"/>
        <v>2010104000000000000FOR-000662/141978</v>
      </c>
      <c r="O124" s="156" t="s">
        <v>3834</v>
      </c>
      <c r="P124" s="157"/>
      <c r="Q124" s="145">
        <v>6324699000121</v>
      </c>
    </row>
    <row r="125" spans="1:17" ht="27.75" customHeight="1" x14ac:dyDescent="0.2">
      <c r="A125" s="144">
        <v>117</v>
      </c>
      <c r="B125" s="149" t="s">
        <v>30</v>
      </c>
      <c r="C125" s="150" t="s">
        <v>124</v>
      </c>
      <c r="D125" s="150" t="s">
        <v>3595</v>
      </c>
      <c r="E125" s="151" t="s">
        <v>3313</v>
      </c>
      <c r="F125" s="150" t="s">
        <v>3825</v>
      </c>
      <c r="G125" s="150" t="s">
        <v>958</v>
      </c>
      <c r="H125" s="150" t="s">
        <v>2769</v>
      </c>
      <c r="I125" s="152">
        <v>121.28</v>
      </c>
      <c r="J125" s="153">
        <f t="shared" si="2"/>
        <v>121.28</v>
      </c>
      <c r="K125" s="154">
        <v>41570</v>
      </c>
      <c r="L125" s="155" t="s">
        <v>5226</v>
      </c>
      <c r="M125" s="156">
        <v>2.010104E+18</v>
      </c>
      <c r="N125" s="157" t="str">
        <f t="shared" si="3"/>
        <v>2010104000000000000FOR-363150/141570</v>
      </c>
      <c r="O125" s="156" t="s">
        <v>3834</v>
      </c>
      <c r="P125" s="157"/>
      <c r="Q125" s="145">
        <v>82110818000121</v>
      </c>
    </row>
    <row r="126" spans="1:17" ht="27.75" customHeight="1" x14ac:dyDescent="0.2">
      <c r="A126" s="144">
        <v>118</v>
      </c>
      <c r="B126" s="149" t="s">
        <v>30</v>
      </c>
      <c r="C126" s="150" t="s">
        <v>124</v>
      </c>
      <c r="D126" s="150" t="s">
        <v>3595</v>
      </c>
      <c r="E126" s="151" t="s">
        <v>3313</v>
      </c>
      <c r="F126" s="150" t="s">
        <v>3825</v>
      </c>
      <c r="G126" s="150" t="s">
        <v>959</v>
      </c>
      <c r="H126" s="150" t="s">
        <v>2769</v>
      </c>
      <c r="I126" s="152">
        <v>641.73</v>
      </c>
      <c r="J126" s="153">
        <f t="shared" si="2"/>
        <v>641.73</v>
      </c>
      <c r="K126" s="154">
        <v>41570</v>
      </c>
      <c r="L126" s="155" t="s">
        <v>5227</v>
      </c>
      <c r="M126" s="156">
        <v>2.010104E+18</v>
      </c>
      <c r="N126" s="157" t="str">
        <f t="shared" si="3"/>
        <v>2010104000000000000FOR-364299/141570</v>
      </c>
      <c r="O126" s="156" t="s">
        <v>3834</v>
      </c>
      <c r="P126" s="157"/>
      <c r="Q126" s="145">
        <v>82110818000121</v>
      </c>
    </row>
    <row r="127" spans="1:17" ht="27.75" customHeight="1" x14ac:dyDescent="0.2">
      <c r="A127" s="144">
        <v>119</v>
      </c>
      <c r="B127" s="149" t="s">
        <v>30</v>
      </c>
      <c r="C127" s="150" t="s">
        <v>124</v>
      </c>
      <c r="D127" s="150" t="s">
        <v>3595</v>
      </c>
      <c r="E127" s="151" t="s">
        <v>3313</v>
      </c>
      <c r="F127" s="150" t="s">
        <v>3825</v>
      </c>
      <c r="G127" s="150" t="s">
        <v>960</v>
      </c>
      <c r="H127" s="150" t="s">
        <v>2769</v>
      </c>
      <c r="I127" s="152">
        <v>100</v>
      </c>
      <c r="J127" s="153">
        <f t="shared" si="2"/>
        <v>100</v>
      </c>
      <c r="K127" s="154">
        <v>41570</v>
      </c>
      <c r="L127" s="155" t="s">
        <v>5228</v>
      </c>
      <c r="M127" s="156">
        <v>2.010104E+18</v>
      </c>
      <c r="N127" s="157" t="str">
        <f t="shared" si="3"/>
        <v>2010104000000000000FOR-367140/141570</v>
      </c>
      <c r="O127" s="156" t="s">
        <v>3834</v>
      </c>
      <c r="P127" s="157"/>
      <c r="Q127" s="145">
        <v>82110818000121</v>
      </c>
    </row>
    <row r="128" spans="1:17" ht="27.75" customHeight="1" x14ac:dyDescent="0.2">
      <c r="A128" s="144">
        <v>120</v>
      </c>
      <c r="B128" s="149" t="s">
        <v>30</v>
      </c>
      <c r="C128" s="150" t="s">
        <v>124</v>
      </c>
      <c r="D128" s="150" t="s">
        <v>3595</v>
      </c>
      <c r="E128" s="151" t="s">
        <v>3313</v>
      </c>
      <c r="F128" s="150" t="s">
        <v>3825</v>
      </c>
      <c r="G128" s="150" t="s">
        <v>961</v>
      </c>
      <c r="H128" s="150" t="s">
        <v>2769</v>
      </c>
      <c r="I128" s="152">
        <v>287</v>
      </c>
      <c r="J128" s="153">
        <f t="shared" si="2"/>
        <v>287</v>
      </c>
      <c r="K128" s="154">
        <v>41570</v>
      </c>
      <c r="L128" s="155" t="s">
        <v>5229</v>
      </c>
      <c r="M128" s="156">
        <v>2.010104E+18</v>
      </c>
      <c r="N128" s="157" t="str">
        <f t="shared" si="3"/>
        <v>2010104000000000000FOR-367146/141570</v>
      </c>
      <c r="O128" s="156" t="s">
        <v>3834</v>
      </c>
      <c r="P128" s="157"/>
      <c r="Q128" s="145">
        <v>82110818000121</v>
      </c>
    </row>
    <row r="129" spans="1:17" ht="27.75" customHeight="1" x14ac:dyDescent="0.2">
      <c r="A129" s="144">
        <v>121</v>
      </c>
      <c r="B129" s="149" t="s">
        <v>30</v>
      </c>
      <c r="C129" s="150" t="s">
        <v>2976</v>
      </c>
      <c r="D129" s="150" t="s">
        <v>3597</v>
      </c>
      <c r="E129" s="151" t="s">
        <v>3315</v>
      </c>
      <c r="F129" s="150" t="s">
        <v>3825</v>
      </c>
      <c r="G129" s="150" t="s">
        <v>970</v>
      </c>
      <c r="H129" s="150" t="s">
        <v>2769</v>
      </c>
      <c r="I129" s="152">
        <v>1545.45</v>
      </c>
      <c r="J129" s="153">
        <f t="shared" si="2"/>
        <v>1545.45</v>
      </c>
      <c r="K129" s="154">
        <v>41647</v>
      </c>
      <c r="L129" s="155" t="s">
        <v>5230</v>
      </c>
      <c r="M129" s="156">
        <v>2.010104E+18</v>
      </c>
      <c r="N129" s="157" t="str">
        <f t="shared" si="3"/>
        <v>2010104000000000000FOR-001852/141647</v>
      </c>
      <c r="O129" s="156" t="s">
        <v>3834</v>
      </c>
      <c r="P129" s="157"/>
      <c r="Q129" s="145">
        <v>2148188000145</v>
      </c>
    </row>
    <row r="130" spans="1:17" ht="27.75" customHeight="1" x14ac:dyDescent="0.2">
      <c r="A130" s="144">
        <v>122</v>
      </c>
      <c r="B130" s="149" t="s">
        <v>30</v>
      </c>
      <c r="C130" s="150" t="s">
        <v>2976</v>
      </c>
      <c r="D130" s="150" t="s">
        <v>3597</v>
      </c>
      <c r="E130" s="151" t="s">
        <v>3315</v>
      </c>
      <c r="F130" s="150" t="s">
        <v>3825</v>
      </c>
      <c r="G130" s="150" t="s">
        <v>971</v>
      </c>
      <c r="H130" s="150" t="s">
        <v>2769</v>
      </c>
      <c r="I130" s="152">
        <v>900</v>
      </c>
      <c r="J130" s="153">
        <f t="shared" si="2"/>
        <v>900</v>
      </c>
      <c r="K130" s="154">
        <v>41963</v>
      </c>
      <c r="L130" s="155" t="s">
        <v>5231</v>
      </c>
      <c r="M130" s="156">
        <v>2.010104E+18</v>
      </c>
      <c r="N130" s="157" t="str">
        <f t="shared" si="3"/>
        <v>2010104000000000000FOR-003540/141963</v>
      </c>
      <c r="O130" s="156" t="s">
        <v>3834</v>
      </c>
      <c r="P130" s="157"/>
      <c r="Q130" s="145">
        <v>2148188000145</v>
      </c>
    </row>
    <row r="131" spans="1:17" ht="27.75" customHeight="1" x14ac:dyDescent="0.2">
      <c r="A131" s="144">
        <v>123</v>
      </c>
      <c r="B131" s="149" t="s">
        <v>30</v>
      </c>
      <c r="C131" s="150" t="s">
        <v>2976</v>
      </c>
      <c r="D131" s="150" t="s">
        <v>3597</v>
      </c>
      <c r="E131" s="151" t="s">
        <v>3315</v>
      </c>
      <c r="F131" s="150" t="s">
        <v>3825</v>
      </c>
      <c r="G131" s="150" t="s">
        <v>972</v>
      </c>
      <c r="H131" s="150" t="s">
        <v>2769</v>
      </c>
      <c r="I131" s="152">
        <v>1225.46</v>
      </c>
      <c r="J131" s="153">
        <f t="shared" si="2"/>
        <v>1225.46</v>
      </c>
      <c r="K131" s="154">
        <v>41963</v>
      </c>
      <c r="L131" s="155" t="s">
        <v>5232</v>
      </c>
      <c r="M131" s="156">
        <v>2.010104E+18</v>
      </c>
      <c r="N131" s="157" t="str">
        <f t="shared" si="3"/>
        <v>2010104000000000000FOR-003566/141963</v>
      </c>
      <c r="O131" s="156" t="s">
        <v>3834</v>
      </c>
      <c r="P131" s="157"/>
      <c r="Q131" s="145">
        <v>2148188000145</v>
      </c>
    </row>
    <row r="132" spans="1:17" ht="27.75" customHeight="1" x14ac:dyDescent="0.2">
      <c r="A132" s="144">
        <v>124</v>
      </c>
      <c r="B132" s="149" t="s">
        <v>30</v>
      </c>
      <c r="C132" s="150" t="s">
        <v>2976</v>
      </c>
      <c r="D132" s="150" t="s">
        <v>3597</v>
      </c>
      <c r="E132" s="151" t="s">
        <v>3315</v>
      </c>
      <c r="F132" s="150" t="s">
        <v>3825</v>
      </c>
      <c r="G132" s="150" t="s">
        <v>973</v>
      </c>
      <c r="H132" s="150" t="s">
        <v>2769</v>
      </c>
      <c r="I132" s="152">
        <v>1232.4100000000001</v>
      </c>
      <c r="J132" s="153">
        <f t="shared" si="2"/>
        <v>1232.4100000000001</v>
      </c>
      <c r="K132" s="154">
        <v>41963</v>
      </c>
      <c r="L132" s="155" t="s">
        <v>5233</v>
      </c>
      <c r="M132" s="156">
        <v>2.010104E+18</v>
      </c>
      <c r="N132" s="157" t="str">
        <f t="shared" si="3"/>
        <v>2010104000000000000FOR-003623/141963</v>
      </c>
      <c r="O132" s="156" t="s">
        <v>3834</v>
      </c>
      <c r="P132" s="157"/>
      <c r="Q132" s="145">
        <v>2148188000145</v>
      </c>
    </row>
    <row r="133" spans="1:17" ht="27.75" customHeight="1" x14ac:dyDescent="0.2">
      <c r="A133" s="144">
        <v>125</v>
      </c>
      <c r="B133" s="149" t="s">
        <v>30</v>
      </c>
      <c r="C133" s="150" t="s">
        <v>2976</v>
      </c>
      <c r="D133" s="150" t="s">
        <v>3597</v>
      </c>
      <c r="E133" s="151" t="s">
        <v>3315</v>
      </c>
      <c r="F133" s="150" t="s">
        <v>3825</v>
      </c>
      <c r="G133" s="150" t="s">
        <v>974</v>
      </c>
      <c r="H133" s="150" t="s">
        <v>2769</v>
      </c>
      <c r="I133" s="152">
        <v>2761.48</v>
      </c>
      <c r="J133" s="153">
        <f t="shared" si="2"/>
        <v>2761.48</v>
      </c>
      <c r="K133" s="154">
        <v>41963</v>
      </c>
      <c r="L133" s="155" t="s">
        <v>5234</v>
      </c>
      <c r="M133" s="156">
        <v>2.010104E+18</v>
      </c>
      <c r="N133" s="157" t="str">
        <f t="shared" si="3"/>
        <v>2010104000000000000FOR-003677/141963</v>
      </c>
      <c r="O133" s="156" t="s">
        <v>3834</v>
      </c>
      <c r="P133" s="157"/>
      <c r="Q133" s="145">
        <v>2148188000145</v>
      </c>
    </row>
    <row r="134" spans="1:17" ht="27.75" customHeight="1" x14ac:dyDescent="0.2">
      <c r="A134" s="144">
        <v>126</v>
      </c>
      <c r="B134" s="149" t="s">
        <v>30</v>
      </c>
      <c r="C134" s="150" t="s">
        <v>2976</v>
      </c>
      <c r="D134" s="150" t="s">
        <v>3597</v>
      </c>
      <c r="E134" s="151" t="s">
        <v>3315</v>
      </c>
      <c r="F134" s="150" t="s">
        <v>3825</v>
      </c>
      <c r="G134" s="150" t="s">
        <v>975</v>
      </c>
      <c r="H134" s="150" t="s">
        <v>2769</v>
      </c>
      <c r="I134" s="152">
        <v>5376.36</v>
      </c>
      <c r="J134" s="153">
        <f t="shared" si="2"/>
        <v>5376.36</v>
      </c>
      <c r="K134" s="154">
        <v>41963</v>
      </c>
      <c r="L134" s="155" t="s">
        <v>5235</v>
      </c>
      <c r="M134" s="156">
        <v>2.010104E+18</v>
      </c>
      <c r="N134" s="157" t="str">
        <f t="shared" si="3"/>
        <v>2010104000000000000FOR-003698/141963</v>
      </c>
      <c r="O134" s="156" t="s">
        <v>3834</v>
      </c>
      <c r="P134" s="157"/>
      <c r="Q134" s="145">
        <v>2148188000145</v>
      </c>
    </row>
    <row r="135" spans="1:17" ht="27.75" customHeight="1" x14ac:dyDescent="0.2">
      <c r="A135" s="144">
        <v>127</v>
      </c>
      <c r="B135" s="149" t="s">
        <v>30</v>
      </c>
      <c r="C135" s="150" t="s">
        <v>2976</v>
      </c>
      <c r="D135" s="150" t="s">
        <v>3597</v>
      </c>
      <c r="E135" s="151" t="s">
        <v>3315</v>
      </c>
      <c r="F135" s="150" t="s">
        <v>3825</v>
      </c>
      <c r="G135" s="150" t="s">
        <v>976</v>
      </c>
      <c r="H135" s="150" t="s">
        <v>2769</v>
      </c>
      <c r="I135" s="152">
        <v>250</v>
      </c>
      <c r="J135" s="153">
        <f t="shared" si="2"/>
        <v>250</v>
      </c>
      <c r="K135" s="154">
        <v>41963</v>
      </c>
      <c r="L135" s="155" t="s">
        <v>5236</v>
      </c>
      <c r="M135" s="156">
        <v>2.010104E+18</v>
      </c>
      <c r="N135" s="157" t="str">
        <f t="shared" si="3"/>
        <v>2010104000000000000FOR-003703/141963</v>
      </c>
      <c r="O135" s="156" t="s">
        <v>3834</v>
      </c>
      <c r="P135" s="157"/>
      <c r="Q135" s="145">
        <v>2148188000145</v>
      </c>
    </row>
    <row r="136" spans="1:17" ht="27.75" customHeight="1" x14ac:dyDescent="0.2">
      <c r="A136" s="144">
        <v>128</v>
      </c>
      <c r="B136" s="149" t="s">
        <v>30</v>
      </c>
      <c r="C136" s="150" t="s">
        <v>2976</v>
      </c>
      <c r="D136" s="150" t="s">
        <v>3597</v>
      </c>
      <c r="E136" s="151" t="s">
        <v>3315</v>
      </c>
      <c r="F136" s="150" t="s">
        <v>3825</v>
      </c>
      <c r="G136" s="150" t="s">
        <v>977</v>
      </c>
      <c r="H136" s="150" t="s">
        <v>2769</v>
      </c>
      <c r="I136" s="152">
        <v>4267.84</v>
      </c>
      <c r="J136" s="153">
        <f t="shared" si="2"/>
        <v>4267.84</v>
      </c>
      <c r="K136" s="154">
        <v>41963</v>
      </c>
      <c r="L136" s="155" t="s">
        <v>5237</v>
      </c>
      <c r="M136" s="156">
        <v>2.010104E+18</v>
      </c>
      <c r="N136" s="157" t="str">
        <f t="shared" si="3"/>
        <v>2010104000000000000FOR-003714/141963</v>
      </c>
      <c r="O136" s="156" t="s">
        <v>3834</v>
      </c>
      <c r="P136" s="157"/>
      <c r="Q136" s="145">
        <v>2148188000145</v>
      </c>
    </row>
    <row r="137" spans="1:17" ht="27.75" customHeight="1" x14ac:dyDescent="0.2">
      <c r="A137" s="144">
        <v>129</v>
      </c>
      <c r="B137" s="149" t="s">
        <v>30</v>
      </c>
      <c r="C137" s="150" t="s">
        <v>2976</v>
      </c>
      <c r="D137" s="150" t="s">
        <v>3597</v>
      </c>
      <c r="E137" s="151" t="s">
        <v>3315</v>
      </c>
      <c r="F137" s="150" t="s">
        <v>3825</v>
      </c>
      <c r="G137" s="150" t="s">
        <v>978</v>
      </c>
      <c r="H137" s="150" t="s">
        <v>2769</v>
      </c>
      <c r="I137" s="152">
        <v>1000</v>
      </c>
      <c r="J137" s="153">
        <f t="shared" ref="J137:J200" si="4">I137</f>
        <v>1000</v>
      </c>
      <c r="K137" s="154">
        <v>41963</v>
      </c>
      <c r="L137" s="155" t="s">
        <v>5238</v>
      </c>
      <c r="M137" s="156">
        <v>2.010104E+18</v>
      </c>
      <c r="N137" s="157" t="str">
        <f t="shared" si="3"/>
        <v>2010104000000000000FOR-003717/141963</v>
      </c>
      <c r="O137" s="156" t="s">
        <v>3834</v>
      </c>
      <c r="P137" s="157"/>
      <c r="Q137" s="145">
        <v>2148188000145</v>
      </c>
    </row>
    <row r="138" spans="1:17" ht="27.75" customHeight="1" x14ac:dyDescent="0.2">
      <c r="A138" s="144">
        <v>130</v>
      </c>
      <c r="B138" s="149" t="s">
        <v>30</v>
      </c>
      <c r="C138" s="150" t="s">
        <v>2976</v>
      </c>
      <c r="D138" s="150" t="s">
        <v>3597</v>
      </c>
      <c r="E138" s="151" t="s">
        <v>3315</v>
      </c>
      <c r="F138" s="150" t="s">
        <v>3825</v>
      </c>
      <c r="G138" s="150" t="s">
        <v>979</v>
      </c>
      <c r="H138" s="150" t="s">
        <v>2769</v>
      </c>
      <c r="I138" s="152">
        <v>3877.84</v>
      </c>
      <c r="J138" s="153">
        <f t="shared" si="4"/>
        <v>3877.84</v>
      </c>
      <c r="K138" s="154">
        <v>41963</v>
      </c>
      <c r="L138" s="155" t="s">
        <v>5239</v>
      </c>
      <c r="M138" s="156">
        <v>2.010104E+18</v>
      </c>
      <c r="N138" s="157" t="str">
        <f t="shared" ref="N138:N201" si="5">M138&amp;G138&amp;K138</f>
        <v>2010104000000000000FOR-003719/141963</v>
      </c>
      <c r="O138" s="156" t="s">
        <v>3834</v>
      </c>
      <c r="P138" s="157"/>
      <c r="Q138" s="145">
        <v>2148188000145</v>
      </c>
    </row>
    <row r="139" spans="1:17" ht="27.75" customHeight="1" x14ac:dyDescent="0.2">
      <c r="A139" s="144">
        <v>131</v>
      </c>
      <c r="B139" s="149" t="s">
        <v>30</v>
      </c>
      <c r="C139" s="150" t="s">
        <v>2976</v>
      </c>
      <c r="D139" s="150" t="s">
        <v>3597</v>
      </c>
      <c r="E139" s="151" t="s">
        <v>3315</v>
      </c>
      <c r="F139" s="150" t="s">
        <v>3825</v>
      </c>
      <c r="G139" s="150" t="s">
        <v>980</v>
      </c>
      <c r="H139" s="150" t="s">
        <v>2769</v>
      </c>
      <c r="I139" s="152">
        <v>400</v>
      </c>
      <c r="J139" s="153">
        <f t="shared" si="4"/>
        <v>400</v>
      </c>
      <c r="K139" s="154">
        <v>41976</v>
      </c>
      <c r="L139" s="155" t="s">
        <v>5240</v>
      </c>
      <c r="M139" s="156">
        <v>2.010104E+18</v>
      </c>
      <c r="N139" s="157" t="str">
        <f t="shared" si="5"/>
        <v>2010104000000000000FOR-003749/141976</v>
      </c>
      <c r="O139" s="156" t="s">
        <v>3834</v>
      </c>
      <c r="P139" s="157"/>
      <c r="Q139" s="145">
        <v>2148188000145</v>
      </c>
    </row>
    <row r="140" spans="1:17" ht="27.75" customHeight="1" x14ac:dyDescent="0.2">
      <c r="A140" s="144">
        <v>132</v>
      </c>
      <c r="B140" s="149" t="s">
        <v>30</v>
      </c>
      <c r="C140" s="150" t="s">
        <v>2976</v>
      </c>
      <c r="D140" s="150" t="s">
        <v>3597</v>
      </c>
      <c r="E140" s="151" t="s">
        <v>3315</v>
      </c>
      <c r="F140" s="150" t="s">
        <v>3825</v>
      </c>
      <c r="G140" s="150" t="s">
        <v>981</v>
      </c>
      <c r="H140" s="150" t="s">
        <v>2769</v>
      </c>
      <c r="I140" s="152">
        <v>2850</v>
      </c>
      <c r="J140" s="153">
        <f t="shared" si="4"/>
        <v>2850</v>
      </c>
      <c r="K140" s="154">
        <v>41978</v>
      </c>
      <c r="L140" s="155" t="s">
        <v>5241</v>
      </c>
      <c r="M140" s="156">
        <v>2.010104E+18</v>
      </c>
      <c r="N140" s="157" t="str">
        <f t="shared" si="5"/>
        <v>2010104000000000000FOR-003775/141978</v>
      </c>
      <c r="O140" s="156" t="s">
        <v>3834</v>
      </c>
      <c r="P140" s="157"/>
      <c r="Q140" s="145">
        <v>2148188000145</v>
      </c>
    </row>
    <row r="141" spans="1:17" ht="27.75" customHeight="1" x14ac:dyDescent="0.2">
      <c r="A141" s="144">
        <v>133</v>
      </c>
      <c r="B141" s="149" t="s">
        <v>30</v>
      </c>
      <c r="C141" s="150" t="s">
        <v>2976</v>
      </c>
      <c r="D141" s="150" t="s">
        <v>3597</v>
      </c>
      <c r="E141" s="151" t="s">
        <v>3315</v>
      </c>
      <c r="F141" s="150" t="s">
        <v>3825</v>
      </c>
      <c r="G141" s="150" t="s">
        <v>982</v>
      </c>
      <c r="H141" s="150" t="s">
        <v>2769</v>
      </c>
      <c r="I141" s="152">
        <v>2000</v>
      </c>
      <c r="J141" s="153">
        <f t="shared" si="4"/>
        <v>2000</v>
      </c>
      <c r="K141" s="154">
        <v>41978</v>
      </c>
      <c r="L141" s="155" t="s">
        <v>5242</v>
      </c>
      <c r="M141" s="156">
        <v>2.010104E+18</v>
      </c>
      <c r="N141" s="157" t="str">
        <f t="shared" si="5"/>
        <v>2010104000000000000FOR-003789/141978</v>
      </c>
      <c r="O141" s="156" t="s">
        <v>3834</v>
      </c>
      <c r="P141" s="157"/>
      <c r="Q141" s="145">
        <v>2148188000145</v>
      </c>
    </row>
    <row r="142" spans="1:17" ht="27.75" customHeight="1" x14ac:dyDescent="0.2">
      <c r="A142" s="144">
        <v>134</v>
      </c>
      <c r="B142" s="149" t="s">
        <v>30</v>
      </c>
      <c r="C142" s="150" t="s">
        <v>2976</v>
      </c>
      <c r="D142" s="150" t="s">
        <v>3597</v>
      </c>
      <c r="E142" s="151" t="s">
        <v>3315</v>
      </c>
      <c r="F142" s="150" t="s">
        <v>3825</v>
      </c>
      <c r="G142" s="150" t="s">
        <v>983</v>
      </c>
      <c r="H142" s="150" t="s">
        <v>2769</v>
      </c>
      <c r="I142" s="152">
        <v>500</v>
      </c>
      <c r="J142" s="153">
        <f t="shared" si="4"/>
        <v>500</v>
      </c>
      <c r="K142" s="154">
        <v>41978</v>
      </c>
      <c r="L142" s="155" t="s">
        <v>5243</v>
      </c>
      <c r="M142" s="156">
        <v>2.010104E+18</v>
      </c>
      <c r="N142" s="157" t="str">
        <f t="shared" si="5"/>
        <v>2010104000000000000FOR-003790/141978</v>
      </c>
      <c r="O142" s="156" t="s">
        <v>3834</v>
      </c>
      <c r="P142" s="157"/>
      <c r="Q142" s="145">
        <v>2148188000145</v>
      </c>
    </row>
    <row r="143" spans="1:17" ht="27.75" customHeight="1" x14ac:dyDescent="0.2">
      <c r="A143" s="144">
        <v>135</v>
      </c>
      <c r="B143" s="149" t="s">
        <v>30</v>
      </c>
      <c r="C143" s="150" t="s">
        <v>2976</v>
      </c>
      <c r="D143" s="150" t="s">
        <v>3597</v>
      </c>
      <c r="E143" s="151" t="s">
        <v>3315</v>
      </c>
      <c r="F143" s="150" t="s">
        <v>3825</v>
      </c>
      <c r="G143" s="150" t="s">
        <v>984</v>
      </c>
      <c r="H143" s="150" t="s">
        <v>2769</v>
      </c>
      <c r="I143" s="152">
        <v>500</v>
      </c>
      <c r="J143" s="153">
        <f t="shared" si="4"/>
        <v>500</v>
      </c>
      <c r="K143" s="154">
        <v>41978</v>
      </c>
      <c r="L143" s="155" t="s">
        <v>5244</v>
      </c>
      <c r="M143" s="156">
        <v>2.010104E+18</v>
      </c>
      <c r="N143" s="157" t="str">
        <f t="shared" si="5"/>
        <v>2010104000000000000FOR-003791/141978</v>
      </c>
      <c r="O143" s="156" t="s">
        <v>3834</v>
      </c>
      <c r="P143" s="157"/>
      <c r="Q143" s="145">
        <v>2148188000145</v>
      </c>
    </row>
    <row r="144" spans="1:17" ht="27.75" customHeight="1" x14ac:dyDescent="0.2">
      <c r="A144" s="144">
        <v>136</v>
      </c>
      <c r="B144" s="149" t="s">
        <v>30</v>
      </c>
      <c r="C144" s="150" t="s">
        <v>2976</v>
      </c>
      <c r="D144" s="150" t="s">
        <v>3597</v>
      </c>
      <c r="E144" s="151" t="s">
        <v>3315</v>
      </c>
      <c r="F144" s="150" t="s">
        <v>3825</v>
      </c>
      <c r="G144" s="150" t="s">
        <v>985</v>
      </c>
      <c r="H144" s="150" t="s">
        <v>2769</v>
      </c>
      <c r="I144" s="152">
        <v>500</v>
      </c>
      <c r="J144" s="153">
        <f t="shared" si="4"/>
        <v>500</v>
      </c>
      <c r="K144" s="154">
        <v>41978</v>
      </c>
      <c r="L144" s="155" t="s">
        <v>5245</v>
      </c>
      <c r="M144" s="156">
        <v>2.010104E+18</v>
      </c>
      <c r="N144" s="157" t="str">
        <f t="shared" si="5"/>
        <v>2010104000000000000FOR-003792/141978</v>
      </c>
      <c r="O144" s="156" t="s">
        <v>3834</v>
      </c>
      <c r="P144" s="157"/>
      <c r="Q144" s="145">
        <v>2148188000145</v>
      </c>
    </row>
    <row r="145" spans="1:17" ht="27.75" customHeight="1" x14ac:dyDescent="0.2">
      <c r="A145" s="144">
        <v>137</v>
      </c>
      <c r="B145" s="149" t="s">
        <v>30</v>
      </c>
      <c r="C145" s="150" t="s">
        <v>2976</v>
      </c>
      <c r="D145" s="150" t="s">
        <v>3597</v>
      </c>
      <c r="E145" s="151" t="s">
        <v>3315</v>
      </c>
      <c r="F145" s="150" t="s">
        <v>3825</v>
      </c>
      <c r="G145" s="150" t="s">
        <v>986</v>
      </c>
      <c r="H145" s="150" t="s">
        <v>2769</v>
      </c>
      <c r="I145" s="152">
        <v>250</v>
      </c>
      <c r="J145" s="153">
        <f t="shared" si="4"/>
        <v>250</v>
      </c>
      <c r="K145" s="154">
        <v>41978</v>
      </c>
      <c r="L145" s="155" t="s">
        <v>5246</v>
      </c>
      <c r="M145" s="156">
        <v>2.010104E+18</v>
      </c>
      <c r="N145" s="157" t="str">
        <f t="shared" si="5"/>
        <v>2010104000000000000FOR-003798/141978</v>
      </c>
      <c r="O145" s="156" t="s">
        <v>3834</v>
      </c>
      <c r="P145" s="157"/>
      <c r="Q145" s="145">
        <v>2148188000145</v>
      </c>
    </row>
    <row r="146" spans="1:17" ht="27.75" customHeight="1" x14ac:dyDescent="0.2">
      <c r="A146" s="144">
        <v>138</v>
      </c>
      <c r="B146" s="149" t="s">
        <v>30</v>
      </c>
      <c r="C146" s="150" t="s">
        <v>2976</v>
      </c>
      <c r="D146" s="150" t="s">
        <v>3597</v>
      </c>
      <c r="E146" s="151" t="s">
        <v>3315</v>
      </c>
      <c r="F146" s="150" t="s">
        <v>3825</v>
      </c>
      <c r="G146" s="150" t="s">
        <v>987</v>
      </c>
      <c r="H146" s="150" t="s">
        <v>2769</v>
      </c>
      <c r="I146" s="152">
        <v>3532.11</v>
      </c>
      <c r="J146" s="153">
        <f t="shared" si="4"/>
        <v>3532.11</v>
      </c>
      <c r="K146" s="154">
        <v>41985</v>
      </c>
      <c r="L146" s="155" t="s">
        <v>5247</v>
      </c>
      <c r="M146" s="156">
        <v>2.010104E+18</v>
      </c>
      <c r="N146" s="157" t="str">
        <f t="shared" si="5"/>
        <v>2010104000000000000FOR-003833/141985</v>
      </c>
      <c r="O146" s="156" t="s">
        <v>3834</v>
      </c>
      <c r="P146" s="157"/>
      <c r="Q146" s="145">
        <v>2148188000145</v>
      </c>
    </row>
    <row r="147" spans="1:17" ht="27.75" customHeight="1" x14ac:dyDescent="0.2">
      <c r="A147" s="144">
        <v>139</v>
      </c>
      <c r="B147" s="149" t="s">
        <v>30</v>
      </c>
      <c r="C147" s="150" t="s">
        <v>2976</v>
      </c>
      <c r="D147" s="150" t="s">
        <v>3597</v>
      </c>
      <c r="E147" s="151" t="s">
        <v>3315</v>
      </c>
      <c r="F147" s="150" t="s">
        <v>3825</v>
      </c>
      <c r="G147" s="150" t="s">
        <v>988</v>
      </c>
      <c r="H147" s="150" t="s">
        <v>2769</v>
      </c>
      <c r="I147" s="152">
        <v>3442.45</v>
      </c>
      <c r="J147" s="153">
        <f t="shared" si="4"/>
        <v>3442.45</v>
      </c>
      <c r="K147" s="154">
        <v>41988</v>
      </c>
      <c r="L147" s="155" t="s">
        <v>5248</v>
      </c>
      <c r="M147" s="156">
        <v>2.010104E+18</v>
      </c>
      <c r="N147" s="157" t="str">
        <f t="shared" si="5"/>
        <v>2010104000000000000FOR-003840/141988</v>
      </c>
      <c r="O147" s="156" t="s">
        <v>3834</v>
      </c>
      <c r="P147" s="157"/>
      <c r="Q147" s="145">
        <v>2148188000145</v>
      </c>
    </row>
    <row r="148" spans="1:17" ht="27.75" customHeight="1" x14ac:dyDescent="0.2">
      <c r="A148" s="144">
        <v>140</v>
      </c>
      <c r="B148" s="149" t="s">
        <v>30</v>
      </c>
      <c r="C148" s="150" t="s">
        <v>2976</v>
      </c>
      <c r="D148" s="150" t="s">
        <v>3597</v>
      </c>
      <c r="E148" s="151" t="s">
        <v>3315</v>
      </c>
      <c r="F148" s="150" t="s">
        <v>3825</v>
      </c>
      <c r="G148" s="150" t="s">
        <v>989</v>
      </c>
      <c r="H148" s="150" t="s">
        <v>2769</v>
      </c>
      <c r="I148" s="152">
        <v>250</v>
      </c>
      <c r="J148" s="153">
        <f t="shared" si="4"/>
        <v>250</v>
      </c>
      <c r="K148" s="154">
        <v>41989</v>
      </c>
      <c r="L148" s="155" t="s">
        <v>5249</v>
      </c>
      <c r="M148" s="156">
        <v>2.010104E+18</v>
      </c>
      <c r="N148" s="157" t="str">
        <f t="shared" si="5"/>
        <v>2010104000000000000FOR-003844/141989</v>
      </c>
      <c r="O148" s="156" t="s">
        <v>3834</v>
      </c>
      <c r="P148" s="157"/>
      <c r="Q148" s="145">
        <v>2148188000145</v>
      </c>
    </row>
    <row r="149" spans="1:17" ht="27.75" customHeight="1" x14ac:dyDescent="0.2">
      <c r="A149" s="144">
        <v>141</v>
      </c>
      <c r="B149" s="149" t="s">
        <v>30</v>
      </c>
      <c r="C149" s="150" t="s">
        <v>2976</v>
      </c>
      <c r="D149" s="150" t="s">
        <v>3597</v>
      </c>
      <c r="E149" s="151" t="s">
        <v>3315</v>
      </c>
      <c r="F149" s="150" t="s">
        <v>3825</v>
      </c>
      <c r="G149" s="150" t="s">
        <v>990</v>
      </c>
      <c r="H149" s="150" t="s">
        <v>2769</v>
      </c>
      <c r="I149" s="152">
        <v>4276.3599999999997</v>
      </c>
      <c r="J149" s="153">
        <f t="shared" si="4"/>
        <v>4276.3599999999997</v>
      </c>
      <c r="K149" s="154">
        <v>41988</v>
      </c>
      <c r="L149" s="155" t="s">
        <v>5250</v>
      </c>
      <c r="M149" s="156">
        <v>2.010104E+18</v>
      </c>
      <c r="N149" s="157" t="str">
        <f t="shared" si="5"/>
        <v>2010104000000000000FOR-003852/141988</v>
      </c>
      <c r="O149" s="156" t="s">
        <v>3834</v>
      </c>
      <c r="P149" s="157"/>
      <c r="Q149" s="145">
        <v>2148188000145</v>
      </c>
    </row>
    <row r="150" spans="1:17" ht="27.75" customHeight="1" x14ac:dyDescent="0.2">
      <c r="A150" s="144">
        <v>142</v>
      </c>
      <c r="B150" s="149" t="s">
        <v>30</v>
      </c>
      <c r="C150" s="150" t="s">
        <v>2976</v>
      </c>
      <c r="D150" s="150" t="s">
        <v>3597</v>
      </c>
      <c r="E150" s="151" t="s">
        <v>3315</v>
      </c>
      <c r="F150" s="150" t="s">
        <v>3825</v>
      </c>
      <c r="G150" s="150" t="s">
        <v>991</v>
      </c>
      <c r="H150" s="150" t="s">
        <v>2769</v>
      </c>
      <c r="I150" s="152">
        <v>3886.36</v>
      </c>
      <c r="J150" s="153">
        <f t="shared" si="4"/>
        <v>3886.36</v>
      </c>
      <c r="K150" s="154">
        <v>41991</v>
      </c>
      <c r="L150" s="155" t="s">
        <v>5251</v>
      </c>
      <c r="M150" s="156">
        <v>2.010104E+18</v>
      </c>
      <c r="N150" s="157" t="str">
        <f t="shared" si="5"/>
        <v>2010104000000000000FOR-003860/141991</v>
      </c>
      <c r="O150" s="156" t="s">
        <v>3834</v>
      </c>
      <c r="P150" s="157"/>
      <c r="Q150" s="145">
        <v>2148188000145</v>
      </c>
    </row>
    <row r="151" spans="1:17" ht="27.75" customHeight="1" x14ac:dyDescent="0.2">
      <c r="A151" s="144">
        <v>143</v>
      </c>
      <c r="B151" s="149" t="s">
        <v>30</v>
      </c>
      <c r="C151" s="150" t="s">
        <v>2976</v>
      </c>
      <c r="D151" s="150" t="s">
        <v>3597</v>
      </c>
      <c r="E151" s="151" t="s">
        <v>3315</v>
      </c>
      <c r="F151" s="150" t="s">
        <v>3825</v>
      </c>
      <c r="G151" s="150" t="s">
        <v>992</v>
      </c>
      <c r="H151" s="150" t="s">
        <v>2769</v>
      </c>
      <c r="I151" s="152">
        <v>400</v>
      </c>
      <c r="J151" s="153">
        <f t="shared" si="4"/>
        <v>400</v>
      </c>
      <c r="K151" s="154">
        <v>42060</v>
      </c>
      <c r="L151" s="155" t="s">
        <v>5252</v>
      </c>
      <c r="M151" s="156">
        <v>2.010104E+18</v>
      </c>
      <c r="N151" s="157" t="str">
        <f t="shared" si="5"/>
        <v>2010104000000000000FOR-003869/142060</v>
      </c>
      <c r="O151" s="156" t="s">
        <v>3834</v>
      </c>
      <c r="P151" s="157"/>
      <c r="Q151" s="145">
        <v>2148188000145</v>
      </c>
    </row>
    <row r="152" spans="1:17" ht="27.75" customHeight="1" x14ac:dyDescent="0.2">
      <c r="A152" s="144">
        <v>144</v>
      </c>
      <c r="B152" s="149" t="s">
        <v>30</v>
      </c>
      <c r="C152" s="150" t="s">
        <v>2976</v>
      </c>
      <c r="D152" s="150" t="s">
        <v>3597</v>
      </c>
      <c r="E152" s="151" t="s">
        <v>3315</v>
      </c>
      <c r="F152" s="150" t="s">
        <v>3825</v>
      </c>
      <c r="G152" s="150" t="s">
        <v>993</v>
      </c>
      <c r="H152" s="150" t="s">
        <v>2769</v>
      </c>
      <c r="I152" s="152">
        <v>3000</v>
      </c>
      <c r="J152" s="153">
        <f t="shared" si="4"/>
        <v>3000</v>
      </c>
      <c r="K152" s="154">
        <v>41992</v>
      </c>
      <c r="L152" s="155" t="s">
        <v>5253</v>
      </c>
      <c r="M152" s="156">
        <v>2.010104E+18</v>
      </c>
      <c r="N152" s="157" t="str">
        <f t="shared" si="5"/>
        <v>2010104000000000000FOR-003873/141992</v>
      </c>
      <c r="O152" s="156" t="s">
        <v>3834</v>
      </c>
      <c r="P152" s="157"/>
      <c r="Q152" s="145">
        <v>2148188000145</v>
      </c>
    </row>
    <row r="153" spans="1:17" ht="27.75" customHeight="1" x14ac:dyDescent="0.2">
      <c r="A153" s="144">
        <v>145</v>
      </c>
      <c r="B153" s="149" t="s">
        <v>30</v>
      </c>
      <c r="C153" s="150" t="s">
        <v>2976</v>
      </c>
      <c r="D153" s="150" t="s">
        <v>3597</v>
      </c>
      <c r="E153" s="151" t="s">
        <v>3315</v>
      </c>
      <c r="F153" s="150" t="s">
        <v>3825</v>
      </c>
      <c r="G153" s="150" t="s">
        <v>994</v>
      </c>
      <c r="H153" s="150" t="s">
        <v>2769</v>
      </c>
      <c r="I153" s="152">
        <v>3442.45</v>
      </c>
      <c r="J153" s="153">
        <f t="shared" si="4"/>
        <v>3442.45</v>
      </c>
      <c r="K153" s="154">
        <v>41999</v>
      </c>
      <c r="L153" s="155" t="s">
        <v>5254</v>
      </c>
      <c r="M153" s="156">
        <v>2.010104E+18</v>
      </c>
      <c r="N153" s="157" t="str">
        <f t="shared" si="5"/>
        <v>2010104000000000000FOR-003893/141999</v>
      </c>
      <c r="O153" s="156" t="s">
        <v>3834</v>
      </c>
      <c r="P153" s="157"/>
      <c r="Q153" s="145">
        <v>2148188000145</v>
      </c>
    </row>
    <row r="154" spans="1:17" ht="27.75" customHeight="1" x14ac:dyDescent="0.2">
      <c r="A154" s="144">
        <v>146</v>
      </c>
      <c r="B154" s="149" t="s">
        <v>30</v>
      </c>
      <c r="C154" s="150" t="s">
        <v>2976</v>
      </c>
      <c r="D154" s="150" t="s">
        <v>3597</v>
      </c>
      <c r="E154" s="151" t="s">
        <v>3315</v>
      </c>
      <c r="F154" s="150" t="s">
        <v>3825</v>
      </c>
      <c r="G154" s="150" t="s">
        <v>995</v>
      </c>
      <c r="H154" s="150" t="s">
        <v>2769</v>
      </c>
      <c r="I154" s="152">
        <v>250</v>
      </c>
      <c r="J154" s="153">
        <f t="shared" si="4"/>
        <v>250</v>
      </c>
      <c r="K154" s="154">
        <v>41999</v>
      </c>
      <c r="L154" s="155" t="s">
        <v>5255</v>
      </c>
      <c r="M154" s="156">
        <v>2.010104E+18</v>
      </c>
      <c r="N154" s="157" t="str">
        <f t="shared" si="5"/>
        <v>2010104000000000000FOR-003898/141999</v>
      </c>
      <c r="O154" s="156" t="s">
        <v>3834</v>
      </c>
      <c r="P154" s="157"/>
      <c r="Q154" s="145">
        <v>2148188000145</v>
      </c>
    </row>
    <row r="155" spans="1:17" ht="27.75" customHeight="1" x14ac:dyDescent="0.2">
      <c r="A155" s="144">
        <v>147</v>
      </c>
      <c r="B155" s="149" t="s">
        <v>30</v>
      </c>
      <c r="C155" s="150" t="s">
        <v>2976</v>
      </c>
      <c r="D155" s="150" t="s">
        <v>3597</v>
      </c>
      <c r="E155" s="151" t="s">
        <v>3315</v>
      </c>
      <c r="F155" s="150" t="s">
        <v>3825</v>
      </c>
      <c r="G155" s="150" t="s">
        <v>996</v>
      </c>
      <c r="H155" s="150" t="s">
        <v>2769</v>
      </c>
      <c r="I155" s="152">
        <v>4384.32</v>
      </c>
      <c r="J155" s="153">
        <f t="shared" si="4"/>
        <v>4384.32</v>
      </c>
      <c r="K155" s="154">
        <v>42006</v>
      </c>
      <c r="L155" s="155" t="s">
        <v>5256</v>
      </c>
      <c r="M155" s="156">
        <v>2.010104E+18</v>
      </c>
      <c r="N155" s="157" t="str">
        <f t="shared" si="5"/>
        <v>2010104000000000000FOR-003939/142006</v>
      </c>
      <c r="O155" s="156" t="s">
        <v>3834</v>
      </c>
      <c r="P155" s="157"/>
      <c r="Q155" s="145">
        <v>2148188000145</v>
      </c>
    </row>
    <row r="156" spans="1:17" ht="27.75" customHeight="1" x14ac:dyDescent="0.2">
      <c r="A156" s="144">
        <v>148</v>
      </c>
      <c r="B156" s="149" t="s">
        <v>30</v>
      </c>
      <c r="C156" s="150" t="s">
        <v>2976</v>
      </c>
      <c r="D156" s="150" t="s">
        <v>3597</v>
      </c>
      <c r="E156" s="151" t="s">
        <v>3315</v>
      </c>
      <c r="F156" s="150" t="s">
        <v>3825</v>
      </c>
      <c r="G156" s="150" t="s">
        <v>997</v>
      </c>
      <c r="H156" s="150" t="s">
        <v>2769</v>
      </c>
      <c r="I156" s="152">
        <v>400</v>
      </c>
      <c r="J156" s="153">
        <f t="shared" si="4"/>
        <v>400</v>
      </c>
      <c r="K156" s="154">
        <v>42006</v>
      </c>
      <c r="L156" s="155" t="s">
        <v>5257</v>
      </c>
      <c r="M156" s="156">
        <v>2.010104E+18</v>
      </c>
      <c r="N156" s="157" t="str">
        <f t="shared" si="5"/>
        <v>2010104000000000000FOR-003940/142006</v>
      </c>
      <c r="O156" s="156" t="s">
        <v>3834</v>
      </c>
      <c r="P156" s="157"/>
      <c r="Q156" s="145">
        <v>2148188000145</v>
      </c>
    </row>
    <row r="157" spans="1:17" ht="27.75" customHeight="1" x14ac:dyDescent="0.2">
      <c r="A157" s="144">
        <v>149</v>
      </c>
      <c r="B157" s="149" t="s">
        <v>30</v>
      </c>
      <c r="C157" s="150" t="s">
        <v>2976</v>
      </c>
      <c r="D157" s="150" t="s">
        <v>3597</v>
      </c>
      <c r="E157" s="151" t="s">
        <v>3315</v>
      </c>
      <c r="F157" s="150" t="s">
        <v>3825</v>
      </c>
      <c r="G157" s="150" t="s">
        <v>998</v>
      </c>
      <c r="H157" s="150" t="s">
        <v>2769</v>
      </c>
      <c r="I157" s="152">
        <v>3994.32</v>
      </c>
      <c r="J157" s="153">
        <f t="shared" si="4"/>
        <v>3994.32</v>
      </c>
      <c r="K157" s="154">
        <v>42006</v>
      </c>
      <c r="L157" s="155" t="s">
        <v>5258</v>
      </c>
      <c r="M157" s="156">
        <v>2.010104E+18</v>
      </c>
      <c r="N157" s="157" t="str">
        <f t="shared" si="5"/>
        <v>2010104000000000000FOR-003941/142006</v>
      </c>
      <c r="O157" s="156" t="s">
        <v>3834</v>
      </c>
      <c r="P157" s="157"/>
      <c r="Q157" s="145">
        <v>2148188000145</v>
      </c>
    </row>
    <row r="158" spans="1:17" ht="27.75" customHeight="1" x14ac:dyDescent="0.2">
      <c r="A158" s="144">
        <v>150</v>
      </c>
      <c r="B158" s="149" t="s">
        <v>30</v>
      </c>
      <c r="C158" s="150" t="s">
        <v>2976</v>
      </c>
      <c r="D158" s="150" t="s">
        <v>3597</v>
      </c>
      <c r="E158" s="151" t="s">
        <v>3315</v>
      </c>
      <c r="F158" s="150" t="s">
        <v>3825</v>
      </c>
      <c r="G158" s="150" t="s">
        <v>999</v>
      </c>
      <c r="H158" s="150" t="s">
        <v>2769</v>
      </c>
      <c r="I158" s="152">
        <v>3000</v>
      </c>
      <c r="J158" s="153">
        <f t="shared" si="4"/>
        <v>3000</v>
      </c>
      <c r="K158" s="154">
        <v>42007</v>
      </c>
      <c r="L158" s="155" t="s">
        <v>5259</v>
      </c>
      <c r="M158" s="156">
        <v>2.010104E+18</v>
      </c>
      <c r="N158" s="157" t="str">
        <f t="shared" si="5"/>
        <v>2010104000000000000FOR-003942/142007</v>
      </c>
      <c r="O158" s="156" t="s">
        <v>3834</v>
      </c>
      <c r="P158" s="157"/>
      <c r="Q158" s="145">
        <v>2148188000145</v>
      </c>
    </row>
    <row r="159" spans="1:17" ht="27.75" customHeight="1" x14ac:dyDescent="0.2">
      <c r="A159" s="144">
        <v>151</v>
      </c>
      <c r="B159" s="149" t="s">
        <v>30</v>
      </c>
      <c r="C159" s="150" t="s">
        <v>2976</v>
      </c>
      <c r="D159" s="150" t="s">
        <v>3597</v>
      </c>
      <c r="E159" s="151" t="s">
        <v>3315</v>
      </c>
      <c r="F159" s="150" t="s">
        <v>3825</v>
      </c>
      <c r="G159" s="150" t="s">
        <v>1000</v>
      </c>
      <c r="H159" s="150" t="s">
        <v>2769</v>
      </c>
      <c r="I159" s="152">
        <v>4024.09</v>
      </c>
      <c r="J159" s="153">
        <f t="shared" si="4"/>
        <v>4024.09</v>
      </c>
      <c r="K159" s="154">
        <v>42060</v>
      </c>
      <c r="L159" s="155" t="s">
        <v>5260</v>
      </c>
      <c r="M159" s="156">
        <v>2.010104E+18</v>
      </c>
      <c r="N159" s="157" t="str">
        <f t="shared" si="5"/>
        <v>2010104000000000000FOR-003945/142060</v>
      </c>
      <c r="O159" s="156" t="s">
        <v>3834</v>
      </c>
      <c r="P159" s="157"/>
      <c r="Q159" s="145">
        <v>2148188000145</v>
      </c>
    </row>
    <row r="160" spans="1:17" ht="27.75" customHeight="1" x14ac:dyDescent="0.2">
      <c r="A160" s="144">
        <v>152</v>
      </c>
      <c r="B160" s="149" t="s">
        <v>30</v>
      </c>
      <c r="C160" s="150" t="s">
        <v>2976</v>
      </c>
      <c r="D160" s="150" t="s">
        <v>3597</v>
      </c>
      <c r="E160" s="151" t="s">
        <v>3315</v>
      </c>
      <c r="F160" s="150" t="s">
        <v>3825</v>
      </c>
      <c r="G160" s="150" t="s">
        <v>1001</v>
      </c>
      <c r="H160" s="150" t="s">
        <v>2769</v>
      </c>
      <c r="I160" s="152">
        <v>400</v>
      </c>
      <c r="J160" s="153">
        <f t="shared" si="4"/>
        <v>400</v>
      </c>
      <c r="K160" s="154">
        <v>42060</v>
      </c>
      <c r="L160" s="155" t="s">
        <v>5261</v>
      </c>
      <c r="M160" s="156">
        <v>2.010104E+18</v>
      </c>
      <c r="N160" s="157" t="str">
        <f t="shared" si="5"/>
        <v>2010104000000000000FOR-003946/142060</v>
      </c>
      <c r="O160" s="156" t="s">
        <v>3834</v>
      </c>
      <c r="P160" s="157"/>
      <c r="Q160" s="145">
        <v>2148188000145</v>
      </c>
    </row>
    <row r="161" spans="1:17" ht="27.75" customHeight="1" x14ac:dyDescent="0.2">
      <c r="A161" s="144">
        <v>153</v>
      </c>
      <c r="B161" s="149" t="s">
        <v>30</v>
      </c>
      <c r="C161" s="150" t="s">
        <v>2976</v>
      </c>
      <c r="D161" s="150" t="s">
        <v>3597</v>
      </c>
      <c r="E161" s="151" t="s">
        <v>3315</v>
      </c>
      <c r="F161" s="150" t="s">
        <v>3825</v>
      </c>
      <c r="G161" s="150" t="s">
        <v>1002</v>
      </c>
      <c r="H161" s="150" t="s">
        <v>2769</v>
      </c>
      <c r="I161" s="152">
        <v>5789</v>
      </c>
      <c r="J161" s="153">
        <f t="shared" si="4"/>
        <v>5789</v>
      </c>
      <c r="K161" s="154">
        <v>42009</v>
      </c>
      <c r="L161" s="155" t="s">
        <v>5262</v>
      </c>
      <c r="M161" s="156">
        <v>2.010104E+18</v>
      </c>
      <c r="N161" s="157" t="str">
        <f t="shared" si="5"/>
        <v>2010104000000000000FOR-003948/142009</v>
      </c>
      <c r="O161" s="156" t="s">
        <v>3834</v>
      </c>
      <c r="P161" s="157"/>
      <c r="Q161" s="145">
        <v>2148188000145</v>
      </c>
    </row>
    <row r="162" spans="1:17" ht="27.75" customHeight="1" x14ac:dyDescent="0.2">
      <c r="A162" s="144">
        <v>154</v>
      </c>
      <c r="B162" s="149" t="s">
        <v>30</v>
      </c>
      <c r="C162" s="150" t="s">
        <v>2976</v>
      </c>
      <c r="D162" s="150" t="s">
        <v>3597</v>
      </c>
      <c r="E162" s="151" t="s">
        <v>3315</v>
      </c>
      <c r="F162" s="150" t="s">
        <v>3825</v>
      </c>
      <c r="G162" s="150" t="s">
        <v>1003</v>
      </c>
      <c r="H162" s="150" t="s">
        <v>2769</v>
      </c>
      <c r="I162" s="152">
        <v>250</v>
      </c>
      <c r="J162" s="153">
        <f t="shared" si="4"/>
        <v>250</v>
      </c>
      <c r="K162" s="154">
        <v>42010</v>
      </c>
      <c r="L162" s="155" t="s">
        <v>5263</v>
      </c>
      <c r="M162" s="156">
        <v>2.010104E+18</v>
      </c>
      <c r="N162" s="157" t="str">
        <f t="shared" si="5"/>
        <v>2010104000000000000FOR-003950/142010</v>
      </c>
      <c r="O162" s="156" t="s">
        <v>3834</v>
      </c>
      <c r="P162" s="157"/>
      <c r="Q162" s="145">
        <v>2148188000145</v>
      </c>
    </row>
    <row r="163" spans="1:17" ht="27.75" customHeight="1" x14ac:dyDescent="0.2">
      <c r="A163" s="144">
        <v>155</v>
      </c>
      <c r="B163" s="149" t="s">
        <v>30</v>
      </c>
      <c r="C163" s="150" t="s">
        <v>2976</v>
      </c>
      <c r="D163" s="150" t="s">
        <v>3597</v>
      </c>
      <c r="E163" s="151" t="s">
        <v>3315</v>
      </c>
      <c r="F163" s="150" t="s">
        <v>3825</v>
      </c>
      <c r="G163" s="150" t="s">
        <v>1004</v>
      </c>
      <c r="H163" s="150" t="s">
        <v>2769</v>
      </c>
      <c r="I163" s="152">
        <v>400</v>
      </c>
      <c r="J163" s="153">
        <f t="shared" si="4"/>
        <v>400</v>
      </c>
      <c r="K163" s="154">
        <v>42010</v>
      </c>
      <c r="L163" s="155" t="s">
        <v>5264</v>
      </c>
      <c r="M163" s="156">
        <v>2.010104E+18</v>
      </c>
      <c r="N163" s="157" t="str">
        <f t="shared" si="5"/>
        <v>2010104000000000000FOR-003952/142010</v>
      </c>
      <c r="O163" s="156" t="s">
        <v>3834</v>
      </c>
      <c r="P163" s="157"/>
      <c r="Q163" s="145">
        <v>2148188000145</v>
      </c>
    </row>
    <row r="164" spans="1:17" ht="27.75" customHeight="1" x14ac:dyDescent="0.2">
      <c r="A164" s="144">
        <v>156</v>
      </c>
      <c r="B164" s="149" t="s">
        <v>30</v>
      </c>
      <c r="C164" s="150" t="s">
        <v>2976</v>
      </c>
      <c r="D164" s="150" t="s">
        <v>3597</v>
      </c>
      <c r="E164" s="151" t="s">
        <v>3315</v>
      </c>
      <c r="F164" s="150" t="s">
        <v>3825</v>
      </c>
      <c r="G164" s="150" t="s">
        <v>1005</v>
      </c>
      <c r="H164" s="150" t="s">
        <v>2769</v>
      </c>
      <c r="I164" s="152">
        <v>5376.36</v>
      </c>
      <c r="J164" s="153">
        <f t="shared" si="4"/>
        <v>5376.36</v>
      </c>
      <c r="K164" s="154">
        <v>42014</v>
      </c>
      <c r="L164" s="155" t="s">
        <v>5265</v>
      </c>
      <c r="M164" s="156">
        <v>2.010104E+18</v>
      </c>
      <c r="N164" s="157" t="str">
        <f t="shared" si="5"/>
        <v>2010104000000000000FOR-003978/142014</v>
      </c>
      <c r="O164" s="156" t="s">
        <v>3834</v>
      </c>
      <c r="P164" s="157"/>
      <c r="Q164" s="145">
        <v>2148188000145</v>
      </c>
    </row>
    <row r="165" spans="1:17" ht="27.75" customHeight="1" x14ac:dyDescent="0.2">
      <c r="A165" s="144">
        <v>157</v>
      </c>
      <c r="B165" s="149" t="s">
        <v>30</v>
      </c>
      <c r="C165" s="150" t="s">
        <v>2976</v>
      </c>
      <c r="D165" s="150" t="s">
        <v>3597</v>
      </c>
      <c r="E165" s="151" t="s">
        <v>3315</v>
      </c>
      <c r="F165" s="150" t="s">
        <v>3825</v>
      </c>
      <c r="G165" s="150" t="s">
        <v>1006</v>
      </c>
      <c r="H165" s="150" t="s">
        <v>2769</v>
      </c>
      <c r="I165" s="152">
        <v>250</v>
      </c>
      <c r="J165" s="153">
        <f t="shared" si="4"/>
        <v>250</v>
      </c>
      <c r="K165" s="154">
        <v>42017</v>
      </c>
      <c r="L165" s="155" t="s">
        <v>5266</v>
      </c>
      <c r="M165" s="156">
        <v>2.010104E+18</v>
      </c>
      <c r="N165" s="157" t="str">
        <f t="shared" si="5"/>
        <v>2010104000000000000FOR-003986/142017</v>
      </c>
      <c r="O165" s="156" t="s">
        <v>3834</v>
      </c>
      <c r="P165" s="157"/>
      <c r="Q165" s="145">
        <v>2148188000145</v>
      </c>
    </row>
    <row r="166" spans="1:17" ht="27.75" customHeight="1" x14ac:dyDescent="0.2">
      <c r="A166" s="144">
        <v>158</v>
      </c>
      <c r="B166" s="149" t="s">
        <v>30</v>
      </c>
      <c r="C166" s="150" t="s">
        <v>2976</v>
      </c>
      <c r="D166" s="150" t="s">
        <v>3597</v>
      </c>
      <c r="E166" s="151" t="s">
        <v>3315</v>
      </c>
      <c r="F166" s="150" t="s">
        <v>3825</v>
      </c>
      <c r="G166" s="150" t="s">
        <v>1007</v>
      </c>
      <c r="H166" s="150" t="s">
        <v>2769</v>
      </c>
      <c r="I166" s="152">
        <v>740</v>
      </c>
      <c r="J166" s="153">
        <f t="shared" si="4"/>
        <v>740</v>
      </c>
      <c r="K166" s="154">
        <v>42017</v>
      </c>
      <c r="L166" s="155" t="s">
        <v>5267</v>
      </c>
      <c r="M166" s="156">
        <v>2.010104E+18</v>
      </c>
      <c r="N166" s="157" t="str">
        <f t="shared" si="5"/>
        <v>2010104000000000000FOR-003987/142017</v>
      </c>
      <c r="O166" s="156" t="s">
        <v>3834</v>
      </c>
      <c r="P166" s="157"/>
      <c r="Q166" s="145">
        <v>2148188000145</v>
      </c>
    </row>
    <row r="167" spans="1:17" ht="27.75" customHeight="1" x14ac:dyDescent="0.2">
      <c r="A167" s="144">
        <v>159</v>
      </c>
      <c r="B167" s="149" t="s">
        <v>30</v>
      </c>
      <c r="C167" s="150" t="s">
        <v>2976</v>
      </c>
      <c r="D167" s="150" t="s">
        <v>3597</v>
      </c>
      <c r="E167" s="151" t="s">
        <v>3315</v>
      </c>
      <c r="F167" s="150" t="s">
        <v>3825</v>
      </c>
      <c r="G167" s="150" t="s">
        <v>1008</v>
      </c>
      <c r="H167" s="150" t="s">
        <v>2769</v>
      </c>
      <c r="I167" s="152">
        <v>935</v>
      </c>
      <c r="J167" s="153">
        <f t="shared" si="4"/>
        <v>935</v>
      </c>
      <c r="K167" s="154">
        <v>42018</v>
      </c>
      <c r="L167" s="155" t="s">
        <v>5268</v>
      </c>
      <c r="M167" s="156">
        <v>2.010104E+18</v>
      </c>
      <c r="N167" s="157" t="str">
        <f t="shared" si="5"/>
        <v>2010104000000000000FOR-003988/142018</v>
      </c>
      <c r="O167" s="156" t="s">
        <v>3834</v>
      </c>
      <c r="P167" s="157"/>
      <c r="Q167" s="145">
        <v>2148188000145</v>
      </c>
    </row>
    <row r="168" spans="1:17" ht="27.75" customHeight="1" x14ac:dyDescent="0.2">
      <c r="A168" s="144">
        <v>160</v>
      </c>
      <c r="B168" s="149" t="s">
        <v>30</v>
      </c>
      <c r="C168" s="150" t="s">
        <v>2976</v>
      </c>
      <c r="D168" s="150" t="s">
        <v>3597</v>
      </c>
      <c r="E168" s="151" t="s">
        <v>3315</v>
      </c>
      <c r="F168" s="150" t="s">
        <v>3825</v>
      </c>
      <c r="G168" s="150" t="s">
        <v>1009</v>
      </c>
      <c r="H168" s="150" t="s">
        <v>2769</v>
      </c>
      <c r="I168" s="152">
        <v>850</v>
      </c>
      <c r="J168" s="153">
        <f t="shared" si="4"/>
        <v>850</v>
      </c>
      <c r="K168" s="154">
        <v>42018</v>
      </c>
      <c r="L168" s="155" t="s">
        <v>5269</v>
      </c>
      <c r="M168" s="156">
        <v>2.010104E+18</v>
      </c>
      <c r="N168" s="157" t="str">
        <f t="shared" si="5"/>
        <v>2010104000000000000FOR-003989/142018</v>
      </c>
      <c r="O168" s="156" t="s">
        <v>3834</v>
      </c>
      <c r="P168" s="157"/>
      <c r="Q168" s="145">
        <v>2148188000145</v>
      </c>
    </row>
    <row r="169" spans="1:17" ht="27.75" customHeight="1" x14ac:dyDescent="0.2">
      <c r="A169" s="144">
        <v>161</v>
      </c>
      <c r="B169" s="149" t="s">
        <v>30</v>
      </c>
      <c r="C169" s="150" t="s">
        <v>2976</v>
      </c>
      <c r="D169" s="150" t="s">
        <v>3597</v>
      </c>
      <c r="E169" s="151" t="s">
        <v>3315</v>
      </c>
      <c r="F169" s="150" t="s">
        <v>3825</v>
      </c>
      <c r="G169" s="150" t="s">
        <v>1010</v>
      </c>
      <c r="H169" s="150" t="s">
        <v>2769</v>
      </c>
      <c r="I169" s="152">
        <v>6215.21</v>
      </c>
      <c r="J169" s="153">
        <f t="shared" si="4"/>
        <v>6215.21</v>
      </c>
      <c r="K169" s="154">
        <v>42018</v>
      </c>
      <c r="L169" s="155" t="s">
        <v>5270</v>
      </c>
      <c r="M169" s="156">
        <v>2.010104E+18</v>
      </c>
      <c r="N169" s="157" t="str">
        <f t="shared" si="5"/>
        <v>2010104000000000000FOR-003990/142018</v>
      </c>
      <c r="O169" s="156" t="s">
        <v>3834</v>
      </c>
      <c r="P169" s="157"/>
      <c r="Q169" s="145">
        <v>2148188000145</v>
      </c>
    </row>
    <row r="170" spans="1:17" ht="27.75" customHeight="1" x14ac:dyDescent="0.2">
      <c r="A170" s="144">
        <v>162</v>
      </c>
      <c r="B170" s="149" t="s">
        <v>30</v>
      </c>
      <c r="C170" s="150" t="s">
        <v>2976</v>
      </c>
      <c r="D170" s="150" t="s">
        <v>3597</v>
      </c>
      <c r="E170" s="151" t="s">
        <v>3315</v>
      </c>
      <c r="F170" s="150" t="s">
        <v>3825</v>
      </c>
      <c r="G170" s="150" t="s">
        <v>1011</v>
      </c>
      <c r="H170" s="150" t="s">
        <v>2769</v>
      </c>
      <c r="I170" s="152">
        <v>5376.36</v>
      </c>
      <c r="J170" s="153">
        <f t="shared" si="4"/>
        <v>5376.36</v>
      </c>
      <c r="K170" s="154">
        <v>42060</v>
      </c>
      <c r="L170" s="155" t="s">
        <v>5271</v>
      </c>
      <c r="M170" s="156">
        <v>2.010104E+18</v>
      </c>
      <c r="N170" s="157" t="str">
        <f t="shared" si="5"/>
        <v>2010104000000000000FOR-004036/142060</v>
      </c>
      <c r="O170" s="156" t="s">
        <v>3834</v>
      </c>
      <c r="P170" s="157"/>
      <c r="Q170" s="145">
        <v>2148188000145</v>
      </c>
    </row>
    <row r="171" spans="1:17" ht="27.75" customHeight="1" x14ac:dyDescent="0.2">
      <c r="A171" s="144">
        <v>163</v>
      </c>
      <c r="B171" s="149" t="s">
        <v>30</v>
      </c>
      <c r="C171" s="150" t="s">
        <v>2976</v>
      </c>
      <c r="D171" s="150" t="s">
        <v>3597</v>
      </c>
      <c r="E171" s="151" t="s">
        <v>3315</v>
      </c>
      <c r="F171" s="150" t="s">
        <v>3825</v>
      </c>
      <c r="G171" s="150" t="s">
        <v>1012</v>
      </c>
      <c r="H171" s="150" t="s">
        <v>2769</v>
      </c>
      <c r="I171" s="152">
        <v>250</v>
      </c>
      <c r="J171" s="153">
        <f t="shared" si="4"/>
        <v>250</v>
      </c>
      <c r="K171" s="154">
        <v>42060</v>
      </c>
      <c r="L171" s="155" t="s">
        <v>5272</v>
      </c>
      <c r="M171" s="156">
        <v>2.010104E+18</v>
      </c>
      <c r="N171" s="157" t="str">
        <f t="shared" si="5"/>
        <v>2010104000000000000FOR-004042/142060</v>
      </c>
      <c r="O171" s="156" t="s">
        <v>3834</v>
      </c>
      <c r="P171" s="157"/>
      <c r="Q171" s="145">
        <v>2148188000145</v>
      </c>
    </row>
    <row r="172" spans="1:17" ht="27.75" customHeight="1" x14ac:dyDescent="0.2">
      <c r="A172" s="144">
        <v>164</v>
      </c>
      <c r="B172" s="149" t="s">
        <v>30</v>
      </c>
      <c r="C172" s="150" t="s">
        <v>2976</v>
      </c>
      <c r="D172" s="150" t="s">
        <v>3597</v>
      </c>
      <c r="E172" s="151" t="s">
        <v>3315</v>
      </c>
      <c r="F172" s="150" t="s">
        <v>3825</v>
      </c>
      <c r="G172" s="150" t="s">
        <v>1013</v>
      </c>
      <c r="H172" s="150" t="s">
        <v>2769</v>
      </c>
      <c r="I172" s="152">
        <v>400</v>
      </c>
      <c r="J172" s="153">
        <f t="shared" si="4"/>
        <v>400</v>
      </c>
      <c r="K172" s="154">
        <v>42060</v>
      </c>
      <c r="L172" s="155" t="s">
        <v>5273</v>
      </c>
      <c r="M172" s="156">
        <v>2.010104E+18</v>
      </c>
      <c r="N172" s="157" t="str">
        <f t="shared" si="5"/>
        <v>2010104000000000000FOR-004043/142060</v>
      </c>
      <c r="O172" s="156" t="s">
        <v>3834</v>
      </c>
      <c r="P172" s="157"/>
      <c r="Q172" s="145">
        <v>2148188000145</v>
      </c>
    </row>
    <row r="173" spans="1:17" ht="27.75" customHeight="1" x14ac:dyDescent="0.2">
      <c r="A173" s="144">
        <v>165</v>
      </c>
      <c r="B173" s="149" t="s">
        <v>30</v>
      </c>
      <c r="C173" s="150" t="s">
        <v>2976</v>
      </c>
      <c r="D173" s="150" t="s">
        <v>3597</v>
      </c>
      <c r="E173" s="151" t="s">
        <v>3315</v>
      </c>
      <c r="F173" s="150" t="s">
        <v>3825</v>
      </c>
      <c r="G173" s="150" t="s">
        <v>1014</v>
      </c>
      <c r="H173" s="150" t="s">
        <v>2769</v>
      </c>
      <c r="I173" s="152">
        <v>3000</v>
      </c>
      <c r="J173" s="153">
        <f t="shared" si="4"/>
        <v>3000</v>
      </c>
      <c r="K173" s="154">
        <v>42060</v>
      </c>
      <c r="L173" s="155" t="s">
        <v>5274</v>
      </c>
      <c r="M173" s="156">
        <v>2.010104E+18</v>
      </c>
      <c r="N173" s="157" t="str">
        <f t="shared" si="5"/>
        <v>2010104000000000000FOR-004044/142060</v>
      </c>
      <c r="O173" s="156" t="s">
        <v>3834</v>
      </c>
      <c r="P173" s="157"/>
      <c r="Q173" s="145">
        <v>2148188000145</v>
      </c>
    </row>
    <row r="174" spans="1:17" ht="27.75" customHeight="1" x14ac:dyDescent="0.2">
      <c r="A174" s="144">
        <v>166</v>
      </c>
      <c r="B174" s="149" t="s">
        <v>30</v>
      </c>
      <c r="C174" s="150" t="s">
        <v>2976</v>
      </c>
      <c r="D174" s="150" t="s">
        <v>3597</v>
      </c>
      <c r="E174" s="151" t="s">
        <v>3315</v>
      </c>
      <c r="F174" s="150" t="s">
        <v>3825</v>
      </c>
      <c r="G174" s="150" t="s">
        <v>1015</v>
      </c>
      <c r="H174" s="150" t="s">
        <v>2769</v>
      </c>
      <c r="I174" s="152">
        <v>10177.73</v>
      </c>
      <c r="J174" s="153">
        <f t="shared" si="4"/>
        <v>10177.73</v>
      </c>
      <c r="K174" s="154">
        <v>42069</v>
      </c>
      <c r="L174" s="155" t="s">
        <v>5275</v>
      </c>
      <c r="M174" s="156">
        <v>2.010104E+18</v>
      </c>
      <c r="N174" s="157" t="str">
        <f t="shared" si="5"/>
        <v>2010104000000000000FOR-004099/142069</v>
      </c>
      <c r="O174" s="156" t="s">
        <v>3834</v>
      </c>
      <c r="P174" s="157"/>
      <c r="Q174" s="145">
        <v>2148188000145</v>
      </c>
    </row>
    <row r="175" spans="1:17" ht="27.75" customHeight="1" x14ac:dyDescent="0.2">
      <c r="A175" s="144">
        <v>167</v>
      </c>
      <c r="B175" s="149" t="s">
        <v>30</v>
      </c>
      <c r="C175" s="150" t="s">
        <v>2976</v>
      </c>
      <c r="D175" s="150" t="s">
        <v>3597</v>
      </c>
      <c r="E175" s="151" t="s">
        <v>3315</v>
      </c>
      <c r="F175" s="150" t="s">
        <v>3825</v>
      </c>
      <c r="G175" s="150" t="s">
        <v>1016</v>
      </c>
      <c r="H175" s="150" t="s">
        <v>2769</v>
      </c>
      <c r="I175" s="152">
        <v>250</v>
      </c>
      <c r="J175" s="153">
        <f t="shared" si="4"/>
        <v>250</v>
      </c>
      <c r="K175" s="154">
        <v>42060</v>
      </c>
      <c r="L175" s="155" t="s">
        <v>5276</v>
      </c>
      <c r="M175" s="156">
        <v>2.010104E+18</v>
      </c>
      <c r="N175" s="157" t="str">
        <f t="shared" si="5"/>
        <v>2010104000000000000FOR-004100/142060</v>
      </c>
      <c r="O175" s="156" t="s">
        <v>3834</v>
      </c>
      <c r="P175" s="157"/>
      <c r="Q175" s="145">
        <v>2148188000145</v>
      </c>
    </row>
    <row r="176" spans="1:17" ht="27.75" customHeight="1" x14ac:dyDescent="0.2">
      <c r="A176" s="144">
        <v>168</v>
      </c>
      <c r="B176" s="149" t="s">
        <v>30</v>
      </c>
      <c r="C176" s="150" t="s">
        <v>2976</v>
      </c>
      <c r="D176" s="150" t="s">
        <v>3597</v>
      </c>
      <c r="E176" s="151" t="s">
        <v>3315</v>
      </c>
      <c r="F176" s="150" t="s">
        <v>3825</v>
      </c>
      <c r="G176" s="150" t="s">
        <v>1017</v>
      </c>
      <c r="H176" s="150" t="s">
        <v>2769</v>
      </c>
      <c r="I176" s="152">
        <v>5376.36</v>
      </c>
      <c r="J176" s="153">
        <f t="shared" si="4"/>
        <v>5376.36</v>
      </c>
      <c r="K176" s="154">
        <v>42094</v>
      </c>
      <c r="L176" s="155" t="s">
        <v>5277</v>
      </c>
      <c r="M176" s="156">
        <v>2.010104E+18</v>
      </c>
      <c r="N176" s="157" t="str">
        <f t="shared" si="5"/>
        <v>2010104000000000000FOR-004254/142094</v>
      </c>
      <c r="O176" s="156" t="s">
        <v>3834</v>
      </c>
      <c r="P176" s="157"/>
      <c r="Q176" s="145">
        <v>2148188000145</v>
      </c>
    </row>
    <row r="177" spans="1:17" ht="27.75" customHeight="1" x14ac:dyDescent="0.2">
      <c r="A177" s="144">
        <v>169</v>
      </c>
      <c r="B177" s="149" t="s">
        <v>30</v>
      </c>
      <c r="C177" s="150" t="s">
        <v>2976</v>
      </c>
      <c r="D177" s="150" t="s">
        <v>3597</v>
      </c>
      <c r="E177" s="151" t="s">
        <v>3315</v>
      </c>
      <c r="F177" s="150" t="s">
        <v>3825</v>
      </c>
      <c r="G177" s="150" t="s">
        <v>1018</v>
      </c>
      <c r="H177" s="150" t="s">
        <v>2769</v>
      </c>
      <c r="I177" s="152">
        <v>5809.17</v>
      </c>
      <c r="J177" s="153">
        <f t="shared" si="4"/>
        <v>5809.17</v>
      </c>
      <c r="K177" s="154">
        <v>42108</v>
      </c>
      <c r="L177" s="155" t="s">
        <v>5278</v>
      </c>
      <c r="M177" s="156">
        <v>2.010104E+18</v>
      </c>
      <c r="N177" s="157" t="str">
        <f t="shared" si="5"/>
        <v>2010104000000000000FOR-004303/142108</v>
      </c>
      <c r="O177" s="156" t="s">
        <v>3834</v>
      </c>
      <c r="P177" s="157"/>
      <c r="Q177" s="145">
        <v>2148188000145</v>
      </c>
    </row>
    <row r="178" spans="1:17" ht="27.75" customHeight="1" x14ac:dyDescent="0.2">
      <c r="A178" s="144">
        <v>170</v>
      </c>
      <c r="B178" s="149" t="s">
        <v>30</v>
      </c>
      <c r="C178" s="150" t="s">
        <v>2976</v>
      </c>
      <c r="D178" s="150" t="s">
        <v>3597</v>
      </c>
      <c r="E178" s="151" t="s">
        <v>3315</v>
      </c>
      <c r="F178" s="150" t="s">
        <v>3825</v>
      </c>
      <c r="G178" s="150" t="s">
        <v>1019</v>
      </c>
      <c r="H178" s="150" t="s">
        <v>2769</v>
      </c>
      <c r="I178" s="152">
        <v>7050.9</v>
      </c>
      <c r="J178" s="153">
        <f t="shared" si="4"/>
        <v>7050.9</v>
      </c>
      <c r="K178" s="154">
        <v>42111</v>
      </c>
      <c r="L178" s="155" t="s">
        <v>5279</v>
      </c>
      <c r="M178" s="156">
        <v>2.010104E+18</v>
      </c>
      <c r="N178" s="157" t="str">
        <f t="shared" si="5"/>
        <v>2010104000000000000FOR-004319/142111</v>
      </c>
      <c r="O178" s="156" t="s">
        <v>3834</v>
      </c>
      <c r="P178" s="157"/>
      <c r="Q178" s="145">
        <v>2148188000145</v>
      </c>
    </row>
    <row r="179" spans="1:17" ht="27.75" customHeight="1" x14ac:dyDescent="0.2">
      <c r="A179" s="144">
        <v>171</v>
      </c>
      <c r="B179" s="149" t="s">
        <v>30</v>
      </c>
      <c r="C179" s="150" t="s">
        <v>2977</v>
      </c>
      <c r="D179" s="150" t="s">
        <v>3599</v>
      </c>
      <c r="E179" s="151" t="s">
        <v>3317</v>
      </c>
      <c r="F179" s="150" t="s">
        <v>3825</v>
      </c>
      <c r="G179" s="150" t="s">
        <v>1024</v>
      </c>
      <c r="H179" s="150" t="s">
        <v>2769</v>
      </c>
      <c r="I179" s="152">
        <v>2000</v>
      </c>
      <c r="J179" s="153">
        <f t="shared" si="4"/>
        <v>2000</v>
      </c>
      <c r="K179" s="154">
        <v>42016</v>
      </c>
      <c r="L179" s="155" t="s">
        <v>5280</v>
      </c>
      <c r="M179" s="156">
        <v>2.010104E+18</v>
      </c>
      <c r="N179" s="157" t="str">
        <f t="shared" si="5"/>
        <v>2010104000000000000FOR-001256/142016</v>
      </c>
      <c r="O179" s="156" t="s">
        <v>3834</v>
      </c>
      <c r="P179" s="157"/>
      <c r="Q179" s="145">
        <v>90041799000157</v>
      </c>
    </row>
    <row r="180" spans="1:17" ht="27.75" customHeight="1" x14ac:dyDescent="0.2">
      <c r="A180" s="144">
        <v>172</v>
      </c>
      <c r="B180" s="149" t="s">
        <v>30</v>
      </c>
      <c r="C180" s="150" t="s">
        <v>2977</v>
      </c>
      <c r="D180" s="150" t="s">
        <v>3599</v>
      </c>
      <c r="E180" s="151" t="s">
        <v>3317</v>
      </c>
      <c r="F180" s="150" t="s">
        <v>3825</v>
      </c>
      <c r="G180" s="150" t="s">
        <v>1025</v>
      </c>
      <c r="H180" s="150" t="s">
        <v>2769</v>
      </c>
      <c r="I180" s="152">
        <v>2000</v>
      </c>
      <c r="J180" s="153">
        <f t="shared" si="4"/>
        <v>2000</v>
      </c>
      <c r="K180" s="154">
        <v>42016</v>
      </c>
      <c r="L180" s="155" t="s">
        <v>5281</v>
      </c>
      <c r="M180" s="156">
        <v>2.010104E+18</v>
      </c>
      <c r="N180" s="157" t="str">
        <f t="shared" si="5"/>
        <v>2010104000000000000FOR-001257/142016</v>
      </c>
      <c r="O180" s="156" t="s">
        <v>3834</v>
      </c>
      <c r="P180" s="157"/>
      <c r="Q180" s="145">
        <v>90041799000157</v>
      </c>
    </row>
    <row r="181" spans="1:17" ht="27.75" customHeight="1" x14ac:dyDescent="0.2">
      <c r="A181" s="144">
        <v>173</v>
      </c>
      <c r="B181" s="149" t="s">
        <v>30</v>
      </c>
      <c r="C181" s="150" t="s">
        <v>2977</v>
      </c>
      <c r="D181" s="150" t="s">
        <v>3599</v>
      </c>
      <c r="E181" s="151" t="s">
        <v>3317</v>
      </c>
      <c r="F181" s="150" t="s">
        <v>3825</v>
      </c>
      <c r="G181" s="150" t="s">
        <v>1026</v>
      </c>
      <c r="H181" s="150" t="s">
        <v>2769</v>
      </c>
      <c r="I181" s="152">
        <v>1650</v>
      </c>
      <c r="J181" s="153">
        <f t="shared" si="4"/>
        <v>1650</v>
      </c>
      <c r="K181" s="154">
        <v>42016</v>
      </c>
      <c r="L181" s="155" t="s">
        <v>5282</v>
      </c>
      <c r="M181" s="156">
        <v>2.010104E+18</v>
      </c>
      <c r="N181" s="157" t="str">
        <f t="shared" si="5"/>
        <v>2010104000000000000FOR-001264/142016</v>
      </c>
      <c r="O181" s="156" t="s">
        <v>3834</v>
      </c>
      <c r="P181" s="157"/>
      <c r="Q181" s="145">
        <v>90041799000157</v>
      </c>
    </row>
    <row r="182" spans="1:17" ht="27.75" customHeight="1" x14ac:dyDescent="0.2">
      <c r="A182" s="144">
        <v>174</v>
      </c>
      <c r="B182" s="149" t="s">
        <v>30</v>
      </c>
      <c r="C182" s="150" t="s">
        <v>2977</v>
      </c>
      <c r="D182" s="150" t="s">
        <v>3599</v>
      </c>
      <c r="E182" s="151" t="s">
        <v>3317</v>
      </c>
      <c r="F182" s="150" t="s">
        <v>3825</v>
      </c>
      <c r="G182" s="150" t="s">
        <v>1027</v>
      </c>
      <c r="H182" s="150" t="s">
        <v>2769</v>
      </c>
      <c r="I182" s="152">
        <v>2600</v>
      </c>
      <c r="J182" s="153">
        <f t="shared" si="4"/>
        <v>2600</v>
      </c>
      <c r="K182" s="154">
        <v>42016</v>
      </c>
      <c r="L182" s="155" t="s">
        <v>5283</v>
      </c>
      <c r="M182" s="156">
        <v>2.010104E+18</v>
      </c>
      <c r="N182" s="157" t="str">
        <f t="shared" si="5"/>
        <v>2010104000000000000FOR-001265/142016</v>
      </c>
      <c r="O182" s="156" t="s">
        <v>3834</v>
      </c>
      <c r="P182" s="157"/>
      <c r="Q182" s="145">
        <v>90041799000157</v>
      </c>
    </row>
    <row r="183" spans="1:17" ht="27.75" customHeight="1" x14ac:dyDescent="0.2">
      <c r="A183" s="144">
        <v>175</v>
      </c>
      <c r="B183" s="149" t="s">
        <v>30</v>
      </c>
      <c r="C183" s="150" t="s">
        <v>2977</v>
      </c>
      <c r="D183" s="150" t="s">
        <v>3599</v>
      </c>
      <c r="E183" s="151" t="s">
        <v>3317</v>
      </c>
      <c r="F183" s="150" t="s">
        <v>3825</v>
      </c>
      <c r="G183" s="150" t="s">
        <v>1028</v>
      </c>
      <c r="H183" s="150" t="s">
        <v>2769</v>
      </c>
      <c r="I183" s="152">
        <v>2000</v>
      </c>
      <c r="J183" s="153">
        <f t="shared" si="4"/>
        <v>2000</v>
      </c>
      <c r="K183" s="154">
        <v>42016</v>
      </c>
      <c r="L183" s="155" t="s">
        <v>5284</v>
      </c>
      <c r="M183" s="156">
        <v>2.010104E+18</v>
      </c>
      <c r="N183" s="157" t="str">
        <f t="shared" si="5"/>
        <v>2010104000000000000FOR-001270/142016</v>
      </c>
      <c r="O183" s="156" t="s">
        <v>3834</v>
      </c>
      <c r="P183" s="157"/>
      <c r="Q183" s="145">
        <v>90041799000157</v>
      </c>
    </row>
    <row r="184" spans="1:17" ht="27.75" customHeight="1" x14ac:dyDescent="0.2">
      <c r="A184" s="144">
        <v>176</v>
      </c>
      <c r="B184" s="149" t="s">
        <v>30</v>
      </c>
      <c r="C184" s="150" t="s">
        <v>2977</v>
      </c>
      <c r="D184" s="150" t="s">
        <v>3599</v>
      </c>
      <c r="E184" s="151" t="s">
        <v>3317</v>
      </c>
      <c r="F184" s="150" t="s">
        <v>3825</v>
      </c>
      <c r="G184" s="150" t="s">
        <v>1029</v>
      </c>
      <c r="H184" s="150" t="s">
        <v>2769</v>
      </c>
      <c r="I184" s="152">
        <v>2800</v>
      </c>
      <c r="J184" s="153">
        <f t="shared" si="4"/>
        <v>2800</v>
      </c>
      <c r="K184" s="154">
        <v>42016</v>
      </c>
      <c r="L184" s="155" t="s">
        <v>5285</v>
      </c>
      <c r="M184" s="156">
        <v>2.010104E+18</v>
      </c>
      <c r="N184" s="157" t="str">
        <f t="shared" si="5"/>
        <v>2010104000000000000FOR-001272/142016</v>
      </c>
      <c r="O184" s="156" t="s">
        <v>3834</v>
      </c>
      <c r="P184" s="157"/>
      <c r="Q184" s="145">
        <v>90041799000157</v>
      </c>
    </row>
    <row r="185" spans="1:17" ht="27.75" customHeight="1" x14ac:dyDescent="0.2">
      <c r="A185" s="144">
        <v>177</v>
      </c>
      <c r="B185" s="149" t="s">
        <v>30</v>
      </c>
      <c r="C185" s="150" t="s">
        <v>2977</v>
      </c>
      <c r="D185" s="150" t="s">
        <v>3599</v>
      </c>
      <c r="E185" s="151" t="s">
        <v>3317</v>
      </c>
      <c r="F185" s="150" t="s">
        <v>3825</v>
      </c>
      <c r="G185" s="150" t="s">
        <v>1030</v>
      </c>
      <c r="H185" s="150" t="s">
        <v>2769</v>
      </c>
      <c r="I185" s="152">
        <v>600</v>
      </c>
      <c r="J185" s="153">
        <f t="shared" si="4"/>
        <v>600</v>
      </c>
      <c r="K185" s="154">
        <v>42062</v>
      </c>
      <c r="L185" s="155" t="s">
        <v>5286</v>
      </c>
      <c r="M185" s="156">
        <v>2.010104E+18</v>
      </c>
      <c r="N185" s="157" t="str">
        <f t="shared" si="5"/>
        <v>2010104000000000000FOR-001349/142062</v>
      </c>
      <c r="O185" s="156" t="s">
        <v>3834</v>
      </c>
      <c r="P185" s="157"/>
      <c r="Q185" s="145">
        <v>90041799000157</v>
      </c>
    </row>
    <row r="186" spans="1:17" ht="27.75" customHeight="1" x14ac:dyDescent="0.2">
      <c r="A186" s="144">
        <v>178</v>
      </c>
      <c r="B186" s="149" t="s">
        <v>30</v>
      </c>
      <c r="C186" s="150" t="s">
        <v>2977</v>
      </c>
      <c r="D186" s="150" t="s">
        <v>3599</v>
      </c>
      <c r="E186" s="151" t="s">
        <v>3317</v>
      </c>
      <c r="F186" s="150" t="s">
        <v>3825</v>
      </c>
      <c r="G186" s="150" t="s">
        <v>1031</v>
      </c>
      <c r="H186" s="150" t="s">
        <v>2769</v>
      </c>
      <c r="I186" s="152">
        <v>700</v>
      </c>
      <c r="J186" s="153">
        <f t="shared" si="4"/>
        <v>700</v>
      </c>
      <c r="K186" s="154">
        <v>42062</v>
      </c>
      <c r="L186" s="155" t="s">
        <v>5287</v>
      </c>
      <c r="M186" s="156">
        <v>2.010104E+18</v>
      </c>
      <c r="N186" s="157" t="str">
        <f t="shared" si="5"/>
        <v>2010104000000000000FOR-001350/142062</v>
      </c>
      <c r="O186" s="156" t="s">
        <v>3834</v>
      </c>
      <c r="P186" s="157"/>
      <c r="Q186" s="145">
        <v>90041799000157</v>
      </c>
    </row>
    <row r="187" spans="1:17" ht="27.75" customHeight="1" x14ac:dyDescent="0.2">
      <c r="A187" s="144">
        <v>179</v>
      </c>
      <c r="B187" s="149" t="s">
        <v>30</v>
      </c>
      <c r="C187" s="150" t="s">
        <v>2977</v>
      </c>
      <c r="D187" s="150" t="s">
        <v>3599</v>
      </c>
      <c r="E187" s="151" t="s">
        <v>3317</v>
      </c>
      <c r="F187" s="150" t="s">
        <v>3825</v>
      </c>
      <c r="G187" s="150" t="s">
        <v>1032</v>
      </c>
      <c r="H187" s="150" t="s">
        <v>2769</v>
      </c>
      <c r="I187" s="152">
        <v>2500</v>
      </c>
      <c r="J187" s="153">
        <f t="shared" si="4"/>
        <v>2500</v>
      </c>
      <c r="K187" s="154">
        <v>42062</v>
      </c>
      <c r="L187" s="155" t="s">
        <v>5288</v>
      </c>
      <c r="M187" s="156">
        <v>2.010104E+18</v>
      </c>
      <c r="N187" s="157" t="str">
        <f t="shared" si="5"/>
        <v>2010104000000000000FOR-001351/142062</v>
      </c>
      <c r="O187" s="156" t="s">
        <v>3834</v>
      </c>
      <c r="P187" s="157"/>
      <c r="Q187" s="145">
        <v>90041799000157</v>
      </c>
    </row>
    <row r="188" spans="1:17" ht="27.75" customHeight="1" x14ac:dyDescent="0.2">
      <c r="A188" s="144">
        <v>180</v>
      </c>
      <c r="B188" s="149" t="s">
        <v>30</v>
      </c>
      <c r="C188" s="150" t="s">
        <v>2977</v>
      </c>
      <c r="D188" s="150" t="s">
        <v>3599</v>
      </c>
      <c r="E188" s="151" t="s">
        <v>3317</v>
      </c>
      <c r="F188" s="150" t="s">
        <v>3825</v>
      </c>
      <c r="G188" s="150" t="s">
        <v>1033</v>
      </c>
      <c r="H188" s="150" t="s">
        <v>2769</v>
      </c>
      <c r="I188" s="152">
        <v>2000</v>
      </c>
      <c r="J188" s="153">
        <f t="shared" si="4"/>
        <v>2000</v>
      </c>
      <c r="K188" s="154">
        <v>42060</v>
      </c>
      <c r="L188" s="155" t="s">
        <v>5289</v>
      </c>
      <c r="M188" s="156">
        <v>2.010104E+18</v>
      </c>
      <c r="N188" s="157" t="str">
        <f t="shared" si="5"/>
        <v>2010104000000000000FOR-001352/142060</v>
      </c>
      <c r="O188" s="156" t="s">
        <v>3834</v>
      </c>
      <c r="P188" s="157"/>
      <c r="Q188" s="145">
        <v>90041799000157</v>
      </c>
    </row>
    <row r="189" spans="1:17" ht="27.75" customHeight="1" x14ac:dyDescent="0.2">
      <c r="A189" s="144">
        <v>181</v>
      </c>
      <c r="B189" s="149" t="s">
        <v>30</v>
      </c>
      <c r="C189" s="150" t="s">
        <v>2977</v>
      </c>
      <c r="D189" s="150" t="s">
        <v>3599</v>
      </c>
      <c r="E189" s="151" t="s">
        <v>3317</v>
      </c>
      <c r="F189" s="150" t="s">
        <v>3825</v>
      </c>
      <c r="G189" s="150" t="s">
        <v>1034</v>
      </c>
      <c r="H189" s="150" t="s">
        <v>2769</v>
      </c>
      <c r="I189" s="152">
        <v>4000</v>
      </c>
      <c r="J189" s="153">
        <f t="shared" si="4"/>
        <v>4000</v>
      </c>
      <c r="K189" s="154">
        <v>42062</v>
      </c>
      <c r="L189" s="155" t="s">
        <v>5290</v>
      </c>
      <c r="M189" s="156">
        <v>2.010104E+18</v>
      </c>
      <c r="N189" s="157" t="str">
        <f t="shared" si="5"/>
        <v>2010104000000000000FOR-001355/142062</v>
      </c>
      <c r="O189" s="156" t="s">
        <v>3834</v>
      </c>
      <c r="P189" s="157"/>
      <c r="Q189" s="145">
        <v>90041799000157</v>
      </c>
    </row>
    <row r="190" spans="1:17" ht="27.75" customHeight="1" x14ac:dyDescent="0.2">
      <c r="A190" s="144">
        <v>182</v>
      </c>
      <c r="B190" s="149" t="s">
        <v>30</v>
      </c>
      <c r="C190" s="150" t="s">
        <v>2977</v>
      </c>
      <c r="D190" s="150" t="s">
        <v>3599</v>
      </c>
      <c r="E190" s="151" t="s">
        <v>3317</v>
      </c>
      <c r="F190" s="150" t="s">
        <v>3825</v>
      </c>
      <c r="G190" s="150" t="s">
        <v>1035</v>
      </c>
      <c r="H190" s="150" t="s">
        <v>2769</v>
      </c>
      <c r="I190" s="152">
        <v>600</v>
      </c>
      <c r="J190" s="153">
        <f t="shared" si="4"/>
        <v>600</v>
      </c>
      <c r="K190" s="154">
        <v>42062</v>
      </c>
      <c r="L190" s="155" t="s">
        <v>5291</v>
      </c>
      <c r="M190" s="156">
        <v>2.010104E+18</v>
      </c>
      <c r="N190" s="157" t="str">
        <f t="shared" si="5"/>
        <v>2010104000000000000FOR-001356/142062</v>
      </c>
      <c r="O190" s="156" t="s">
        <v>3834</v>
      </c>
      <c r="P190" s="157"/>
      <c r="Q190" s="145">
        <v>90041799000157</v>
      </c>
    </row>
    <row r="191" spans="1:17" ht="27.75" customHeight="1" x14ac:dyDescent="0.2">
      <c r="A191" s="144">
        <v>183</v>
      </c>
      <c r="B191" s="149" t="s">
        <v>30</v>
      </c>
      <c r="C191" s="150" t="s">
        <v>2977</v>
      </c>
      <c r="D191" s="150" t="s">
        <v>3599</v>
      </c>
      <c r="E191" s="151" t="s">
        <v>3317</v>
      </c>
      <c r="F191" s="150" t="s">
        <v>3825</v>
      </c>
      <c r="G191" s="150" t="s">
        <v>1036</v>
      </c>
      <c r="H191" s="150" t="s">
        <v>2769</v>
      </c>
      <c r="I191" s="152">
        <v>3200</v>
      </c>
      <c r="J191" s="153">
        <f t="shared" si="4"/>
        <v>3200</v>
      </c>
      <c r="K191" s="154">
        <v>42062</v>
      </c>
      <c r="L191" s="155" t="s">
        <v>5292</v>
      </c>
      <c r="M191" s="156">
        <v>2.010104E+18</v>
      </c>
      <c r="N191" s="157" t="str">
        <f t="shared" si="5"/>
        <v>2010104000000000000FOR-001363/142062</v>
      </c>
      <c r="O191" s="156" t="s">
        <v>3834</v>
      </c>
      <c r="P191" s="157"/>
      <c r="Q191" s="145">
        <v>90041799000157</v>
      </c>
    </row>
    <row r="192" spans="1:17" ht="27.75" customHeight="1" x14ac:dyDescent="0.2">
      <c r="A192" s="144">
        <v>184</v>
      </c>
      <c r="B192" s="149" t="s">
        <v>30</v>
      </c>
      <c r="C192" s="150" t="s">
        <v>2977</v>
      </c>
      <c r="D192" s="150" t="s">
        <v>3599</v>
      </c>
      <c r="E192" s="151" t="s">
        <v>3317</v>
      </c>
      <c r="F192" s="150" t="s">
        <v>3825</v>
      </c>
      <c r="G192" s="150" t="s">
        <v>1037</v>
      </c>
      <c r="H192" s="150" t="s">
        <v>2769</v>
      </c>
      <c r="I192" s="152">
        <v>800</v>
      </c>
      <c r="J192" s="153">
        <f t="shared" si="4"/>
        <v>800</v>
      </c>
      <c r="K192" s="154">
        <v>42062</v>
      </c>
      <c r="L192" s="155" t="s">
        <v>5293</v>
      </c>
      <c r="M192" s="156">
        <v>2.010104E+18</v>
      </c>
      <c r="N192" s="157" t="str">
        <f t="shared" si="5"/>
        <v>2010104000000000000FOR-001367/142062</v>
      </c>
      <c r="O192" s="156" t="s">
        <v>3834</v>
      </c>
      <c r="P192" s="157"/>
      <c r="Q192" s="145">
        <v>90041799000157</v>
      </c>
    </row>
    <row r="193" spans="1:17" ht="27.75" customHeight="1" x14ac:dyDescent="0.2">
      <c r="A193" s="144">
        <v>185</v>
      </c>
      <c r="B193" s="149" t="s">
        <v>30</v>
      </c>
      <c r="C193" s="150" t="s">
        <v>2977</v>
      </c>
      <c r="D193" s="150" t="s">
        <v>3599</v>
      </c>
      <c r="E193" s="151" t="s">
        <v>3317</v>
      </c>
      <c r="F193" s="150" t="s">
        <v>3825</v>
      </c>
      <c r="G193" s="150" t="s">
        <v>1038</v>
      </c>
      <c r="H193" s="150" t="s">
        <v>2769</v>
      </c>
      <c r="I193" s="152">
        <v>4000</v>
      </c>
      <c r="J193" s="153">
        <f t="shared" si="4"/>
        <v>4000</v>
      </c>
      <c r="K193" s="154">
        <v>42062</v>
      </c>
      <c r="L193" s="155" t="s">
        <v>5294</v>
      </c>
      <c r="M193" s="156">
        <v>2.010104E+18</v>
      </c>
      <c r="N193" s="157" t="str">
        <f t="shared" si="5"/>
        <v>2010104000000000000FOR-001375/142062</v>
      </c>
      <c r="O193" s="156" t="s">
        <v>3834</v>
      </c>
      <c r="P193" s="157"/>
      <c r="Q193" s="145">
        <v>90041799000157</v>
      </c>
    </row>
    <row r="194" spans="1:17" ht="27.75" customHeight="1" x14ac:dyDescent="0.2">
      <c r="A194" s="144">
        <v>186</v>
      </c>
      <c r="B194" s="149" t="s">
        <v>30</v>
      </c>
      <c r="C194" s="150" t="s">
        <v>2977</v>
      </c>
      <c r="D194" s="150" t="s">
        <v>3599</v>
      </c>
      <c r="E194" s="151" t="s">
        <v>3317</v>
      </c>
      <c r="F194" s="150" t="s">
        <v>3825</v>
      </c>
      <c r="G194" s="150" t="s">
        <v>1039</v>
      </c>
      <c r="H194" s="150" t="s">
        <v>2769</v>
      </c>
      <c r="I194" s="152">
        <v>500</v>
      </c>
      <c r="J194" s="153">
        <f t="shared" si="4"/>
        <v>500</v>
      </c>
      <c r="K194" s="154">
        <v>42062</v>
      </c>
      <c r="L194" s="155" t="s">
        <v>5295</v>
      </c>
      <c r="M194" s="156">
        <v>2.010104E+18</v>
      </c>
      <c r="N194" s="157" t="str">
        <f t="shared" si="5"/>
        <v>2010104000000000000FOR-001377/142062</v>
      </c>
      <c r="O194" s="156" t="s">
        <v>3834</v>
      </c>
      <c r="P194" s="157"/>
      <c r="Q194" s="145">
        <v>90041799000157</v>
      </c>
    </row>
    <row r="195" spans="1:17" ht="27.75" customHeight="1" x14ac:dyDescent="0.2">
      <c r="A195" s="144">
        <v>187</v>
      </c>
      <c r="B195" s="149" t="s">
        <v>30</v>
      </c>
      <c r="C195" s="150" t="s">
        <v>2978</v>
      </c>
      <c r="D195" s="150" t="s">
        <v>3602</v>
      </c>
      <c r="E195" s="151" t="s">
        <v>3320</v>
      </c>
      <c r="F195" s="150" t="s">
        <v>3823</v>
      </c>
      <c r="G195" s="150" t="s">
        <v>1046</v>
      </c>
      <c r="H195" s="150" t="s">
        <v>2769</v>
      </c>
      <c r="I195" s="152">
        <v>35</v>
      </c>
      <c r="J195" s="153">
        <f t="shared" si="4"/>
        <v>35</v>
      </c>
      <c r="K195" s="154">
        <v>41981</v>
      </c>
      <c r="L195" s="155" t="s">
        <v>5296</v>
      </c>
      <c r="M195" s="156">
        <v>2.010101E+18</v>
      </c>
      <c r="N195" s="157" t="str">
        <f t="shared" si="5"/>
        <v>2010101000000000000FOR-097903/141981</v>
      </c>
      <c r="O195" s="156" t="s">
        <v>3833</v>
      </c>
      <c r="P195" s="157"/>
      <c r="Q195" s="145">
        <v>922379000278</v>
      </c>
    </row>
    <row r="196" spans="1:17" ht="27.75" customHeight="1" x14ac:dyDescent="0.2">
      <c r="A196" s="144">
        <v>188</v>
      </c>
      <c r="B196" s="149" t="s">
        <v>30</v>
      </c>
      <c r="C196" s="150" t="s">
        <v>2978</v>
      </c>
      <c r="D196" s="150" t="s">
        <v>3602</v>
      </c>
      <c r="E196" s="151" t="s">
        <v>3320</v>
      </c>
      <c r="F196" s="150" t="s">
        <v>3823</v>
      </c>
      <c r="G196" s="150" t="s">
        <v>1047</v>
      </c>
      <c r="H196" s="150" t="s">
        <v>2769</v>
      </c>
      <c r="I196" s="152">
        <v>250</v>
      </c>
      <c r="J196" s="153">
        <f t="shared" si="4"/>
        <v>250</v>
      </c>
      <c r="K196" s="154">
        <v>42009</v>
      </c>
      <c r="L196" s="155" t="s">
        <v>5297</v>
      </c>
      <c r="M196" s="156">
        <v>2.010101E+18</v>
      </c>
      <c r="N196" s="157" t="str">
        <f t="shared" si="5"/>
        <v>2010101000000000000FOR-098550/142009</v>
      </c>
      <c r="O196" s="156" t="s">
        <v>3833</v>
      </c>
      <c r="P196" s="157"/>
      <c r="Q196" s="145">
        <v>922379000278</v>
      </c>
    </row>
    <row r="197" spans="1:17" ht="27.75" customHeight="1" x14ac:dyDescent="0.2">
      <c r="A197" s="144">
        <v>189</v>
      </c>
      <c r="B197" s="149" t="s">
        <v>30</v>
      </c>
      <c r="C197" s="150" t="s">
        <v>2978</v>
      </c>
      <c r="D197" s="150" t="s">
        <v>3602</v>
      </c>
      <c r="E197" s="151" t="s">
        <v>3320</v>
      </c>
      <c r="F197" s="150" t="s">
        <v>3823</v>
      </c>
      <c r="G197" s="150" t="s">
        <v>1048</v>
      </c>
      <c r="H197" s="150" t="s">
        <v>2769</v>
      </c>
      <c r="I197" s="152">
        <v>750</v>
      </c>
      <c r="J197" s="153">
        <f t="shared" si="4"/>
        <v>750</v>
      </c>
      <c r="K197" s="154">
        <v>42009</v>
      </c>
      <c r="L197" s="155" t="s">
        <v>5298</v>
      </c>
      <c r="M197" s="156">
        <v>2.010101E+18</v>
      </c>
      <c r="N197" s="157" t="str">
        <f t="shared" si="5"/>
        <v>2010101000000000000FOR-098827/142009</v>
      </c>
      <c r="O197" s="156" t="s">
        <v>3833</v>
      </c>
      <c r="P197" s="157"/>
      <c r="Q197" s="145">
        <v>922379000278</v>
      </c>
    </row>
    <row r="198" spans="1:17" ht="27.75" customHeight="1" x14ac:dyDescent="0.2">
      <c r="A198" s="144">
        <v>190</v>
      </c>
      <c r="B198" s="149" t="s">
        <v>30</v>
      </c>
      <c r="C198" s="150" t="s">
        <v>2978</v>
      </c>
      <c r="D198" s="150" t="s">
        <v>3602</v>
      </c>
      <c r="E198" s="151" t="s">
        <v>3320</v>
      </c>
      <c r="F198" s="150" t="s">
        <v>3823</v>
      </c>
      <c r="G198" s="150" t="s">
        <v>1049</v>
      </c>
      <c r="H198" s="150" t="s">
        <v>2769</v>
      </c>
      <c r="I198" s="152">
        <v>750</v>
      </c>
      <c r="J198" s="153">
        <f t="shared" si="4"/>
        <v>750</v>
      </c>
      <c r="K198" s="154">
        <v>42060</v>
      </c>
      <c r="L198" s="155" t="s">
        <v>5299</v>
      </c>
      <c r="M198" s="156">
        <v>2.010101E+18</v>
      </c>
      <c r="N198" s="157" t="str">
        <f t="shared" si="5"/>
        <v>2010101000000000000FOR-100313/142060</v>
      </c>
      <c r="O198" s="156" t="s">
        <v>3833</v>
      </c>
      <c r="P198" s="157"/>
      <c r="Q198" s="145">
        <v>922379000278</v>
      </c>
    </row>
    <row r="199" spans="1:17" ht="27.75" customHeight="1" x14ac:dyDescent="0.2">
      <c r="A199" s="144">
        <v>191</v>
      </c>
      <c r="B199" s="149" t="s">
        <v>30</v>
      </c>
      <c r="C199" s="150" t="s">
        <v>2978</v>
      </c>
      <c r="D199" s="150" t="s">
        <v>3602</v>
      </c>
      <c r="E199" s="151" t="s">
        <v>3320</v>
      </c>
      <c r="F199" s="150" t="s">
        <v>3823</v>
      </c>
      <c r="G199" s="150" t="s">
        <v>1050</v>
      </c>
      <c r="H199" s="150" t="s">
        <v>2769</v>
      </c>
      <c r="I199" s="152">
        <v>250</v>
      </c>
      <c r="J199" s="153">
        <f t="shared" si="4"/>
        <v>250</v>
      </c>
      <c r="K199" s="154">
        <v>42060</v>
      </c>
      <c r="L199" s="155" t="s">
        <v>5300</v>
      </c>
      <c r="M199" s="156">
        <v>2.010101E+18</v>
      </c>
      <c r="N199" s="157" t="str">
        <f t="shared" si="5"/>
        <v>2010101000000000000FOR-100598/142060</v>
      </c>
      <c r="O199" s="156" t="s">
        <v>3833</v>
      </c>
      <c r="P199" s="157"/>
      <c r="Q199" s="145">
        <v>922379000278</v>
      </c>
    </row>
    <row r="200" spans="1:17" ht="27.75" customHeight="1" x14ac:dyDescent="0.2">
      <c r="A200" s="144">
        <v>192</v>
      </c>
      <c r="B200" s="149" t="s">
        <v>30</v>
      </c>
      <c r="C200" s="150" t="s">
        <v>2978</v>
      </c>
      <c r="D200" s="150" t="s">
        <v>3602</v>
      </c>
      <c r="E200" s="151" t="s">
        <v>3320</v>
      </c>
      <c r="F200" s="150" t="s">
        <v>3823</v>
      </c>
      <c r="G200" s="150" t="s">
        <v>1051</v>
      </c>
      <c r="H200" s="150" t="s">
        <v>2769</v>
      </c>
      <c r="I200" s="152">
        <v>256</v>
      </c>
      <c r="J200" s="153">
        <f t="shared" si="4"/>
        <v>256</v>
      </c>
      <c r="K200" s="154">
        <v>42060</v>
      </c>
      <c r="L200" s="155" t="s">
        <v>5301</v>
      </c>
      <c r="M200" s="156">
        <v>2.010101E+18</v>
      </c>
      <c r="N200" s="157" t="str">
        <f t="shared" si="5"/>
        <v>2010101000000000000FOR-100600/142060</v>
      </c>
      <c r="O200" s="156" t="s">
        <v>3833</v>
      </c>
      <c r="P200" s="157"/>
      <c r="Q200" s="145">
        <v>922379000278</v>
      </c>
    </row>
    <row r="201" spans="1:17" ht="27.75" customHeight="1" x14ac:dyDescent="0.2">
      <c r="A201" s="144">
        <v>193</v>
      </c>
      <c r="B201" s="149" t="s">
        <v>30</v>
      </c>
      <c r="C201" s="150" t="s">
        <v>2978</v>
      </c>
      <c r="D201" s="150" t="s">
        <v>3602</v>
      </c>
      <c r="E201" s="151" t="s">
        <v>3320</v>
      </c>
      <c r="F201" s="150" t="s">
        <v>3823</v>
      </c>
      <c r="G201" s="150" t="s">
        <v>1052</v>
      </c>
      <c r="H201" s="150" t="s">
        <v>2769</v>
      </c>
      <c r="I201" s="152">
        <v>380</v>
      </c>
      <c r="J201" s="153">
        <f t="shared" ref="J201:J264" si="6">I201</f>
        <v>380</v>
      </c>
      <c r="K201" s="154">
        <v>42060</v>
      </c>
      <c r="L201" s="155" t="s">
        <v>5302</v>
      </c>
      <c r="M201" s="156">
        <v>2.010101E+18</v>
      </c>
      <c r="N201" s="157" t="str">
        <f t="shared" si="5"/>
        <v>2010101000000000000FOR-100601/142060</v>
      </c>
      <c r="O201" s="156" t="s">
        <v>3833</v>
      </c>
      <c r="P201" s="157"/>
      <c r="Q201" s="145">
        <v>922379000278</v>
      </c>
    </row>
    <row r="202" spans="1:17" ht="27.75" customHeight="1" x14ac:dyDescent="0.2">
      <c r="A202" s="144">
        <v>194</v>
      </c>
      <c r="B202" s="149" t="s">
        <v>30</v>
      </c>
      <c r="C202" s="150" t="s">
        <v>2978</v>
      </c>
      <c r="D202" s="150" t="s">
        <v>3602</v>
      </c>
      <c r="E202" s="151" t="s">
        <v>3320</v>
      </c>
      <c r="F202" s="150" t="s">
        <v>3823</v>
      </c>
      <c r="G202" s="150" t="s">
        <v>1053</v>
      </c>
      <c r="H202" s="150" t="s">
        <v>2769</v>
      </c>
      <c r="I202" s="152">
        <v>19.2</v>
      </c>
      <c r="J202" s="153">
        <f t="shared" si="6"/>
        <v>19.2</v>
      </c>
      <c r="K202" s="154">
        <v>42060</v>
      </c>
      <c r="L202" s="155" t="s">
        <v>5303</v>
      </c>
      <c r="M202" s="156">
        <v>2.010101E+18</v>
      </c>
      <c r="N202" s="157" t="str">
        <f t="shared" ref="N202:N265" si="7">M202&amp;G202&amp;K202</f>
        <v>2010101000000000000FOR-100917/142060</v>
      </c>
      <c r="O202" s="156" t="s">
        <v>3833</v>
      </c>
      <c r="P202" s="157"/>
      <c r="Q202" s="145">
        <v>922379000278</v>
      </c>
    </row>
    <row r="203" spans="1:17" ht="27.75" customHeight="1" x14ac:dyDescent="0.2">
      <c r="A203" s="144">
        <v>195</v>
      </c>
      <c r="B203" s="149" t="s">
        <v>30</v>
      </c>
      <c r="C203" s="150" t="s">
        <v>2978</v>
      </c>
      <c r="D203" s="150" t="s">
        <v>3602</v>
      </c>
      <c r="E203" s="151" t="s">
        <v>3320</v>
      </c>
      <c r="F203" s="150" t="s">
        <v>3823</v>
      </c>
      <c r="G203" s="150" t="s">
        <v>1054</v>
      </c>
      <c r="H203" s="150" t="s">
        <v>2769</v>
      </c>
      <c r="I203" s="152">
        <v>95</v>
      </c>
      <c r="J203" s="153">
        <f t="shared" si="6"/>
        <v>95</v>
      </c>
      <c r="K203" s="154">
        <v>42060</v>
      </c>
      <c r="L203" s="155" t="s">
        <v>5304</v>
      </c>
      <c r="M203" s="156">
        <v>2.010101E+18</v>
      </c>
      <c r="N203" s="157" t="str">
        <f t="shared" si="7"/>
        <v>2010101000000000000FOR-100919/142060</v>
      </c>
      <c r="O203" s="156" t="s">
        <v>3833</v>
      </c>
      <c r="P203" s="157"/>
      <c r="Q203" s="145">
        <v>922379000278</v>
      </c>
    </row>
    <row r="204" spans="1:17" ht="27.75" customHeight="1" x14ac:dyDescent="0.2">
      <c r="A204" s="144">
        <v>196</v>
      </c>
      <c r="B204" s="149" t="s">
        <v>30</v>
      </c>
      <c r="C204" s="150" t="s">
        <v>2978</v>
      </c>
      <c r="D204" s="150" t="s">
        <v>3602</v>
      </c>
      <c r="E204" s="151" t="s">
        <v>3320</v>
      </c>
      <c r="F204" s="150" t="s">
        <v>3823</v>
      </c>
      <c r="G204" s="150" t="s">
        <v>1055</v>
      </c>
      <c r="H204" s="150" t="s">
        <v>2769</v>
      </c>
      <c r="I204" s="152">
        <v>125.74</v>
      </c>
      <c r="J204" s="153">
        <f t="shared" si="6"/>
        <v>125.74</v>
      </c>
      <c r="K204" s="154">
        <v>42065</v>
      </c>
      <c r="L204" s="155" t="s">
        <v>5305</v>
      </c>
      <c r="M204" s="156">
        <v>2.010101E+18</v>
      </c>
      <c r="N204" s="157" t="str">
        <f t="shared" si="7"/>
        <v>2010101000000000000FOR-101133/142065</v>
      </c>
      <c r="O204" s="156" t="s">
        <v>3833</v>
      </c>
      <c r="P204" s="157"/>
      <c r="Q204" s="145">
        <v>922379000278</v>
      </c>
    </row>
    <row r="205" spans="1:17" ht="27.75" customHeight="1" x14ac:dyDescent="0.2">
      <c r="A205" s="144">
        <v>197</v>
      </c>
      <c r="B205" s="149" t="s">
        <v>30</v>
      </c>
      <c r="C205" s="150" t="s">
        <v>2978</v>
      </c>
      <c r="D205" s="150" t="s">
        <v>3602</v>
      </c>
      <c r="E205" s="151" t="s">
        <v>3320</v>
      </c>
      <c r="F205" s="150" t="s">
        <v>3823</v>
      </c>
      <c r="G205" s="150" t="s">
        <v>1056</v>
      </c>
      <c r="H205" s="150" t="s">
        <v>2769</v>
      </c>
      <c r="I205" s="152">
        <v>50</v>
      </c>
      <c r="J205" s="153">
        <f t="shared" si="6"/>
        <v>50</v>
      </c>
      <c r="K205" s="154">
        <v>42065</v>
      </c>
      <c r="L205" s="155" t="s">
        <v>5306</v>
      </c>
      <c r="M205" s="156">
        <v>2.010101E+18</v>
      </c>
      <c r="N205" s="157" t="str">
        <f t="shared" si="7"/>
        <v>2010101000000000000FOR-101134/142065</v>
      </c>
      <c r="O205" s="156" t="s">
        <v>3833</v>
      </c>
      <c r="P205" s="157"/>
      <c r="Q205" s="145">
        <v>922379000278</v>
      </c>
    </row>
    <row r="206" spans="1:17" ht="27.75" customHeight="1" x14ac:dyDescent="0.2">
      <c r="A206" s="144">
        <v>198</v>
      </c>
      <c r="B206" s="149" t="s">
        <v>30</v>
      </c>
      <c r="C206" s="150" t="s">
        <v>2978</v>
      </c>
      <c r="D206" s="150" t="s">
        <v>3602</v>
      </c>
      <c r="E206" s="151" t="s">
        <v>3320</v>
      </c>
      <c r="F206" s="150" t="s">
        <v>3823</v>
      </c>
      <c r="G206" s="150" t="s">
        <v>1057</v>
      </c>
      <c r="H206" s="150" t="s">
        <v>2769</v>
      </c>
      <c r="I206" s="152">
        <v>208</v>
      </c>
      <c r="J206" s="153">
        <f t="shared" si="6"/>
        <v>208</v>
      </c>
      <c r="K206" s="154">
        <v>42065</v>
      </c>
      <c r="L206" s="155" t="s">
        <v>5307</v>
      </c>
      <c r="M206" s="156">
        <v>2.010101E+18</v>
      </c>
      <c r="N206" s="157" t="str">
        <f t="shared" si="7"/>
        <v>2010101000000000000FOR-101136/142065</v>
      </c>
      <c r="O206" s="156" t="s">
        <v>3833</v>
      </c>
      <c r="P206" s="157"/>
      <c r="Q206" s="145">
        <v>922379000278</v>
      </c>
    </row>
    <row r="207" spans="1:17" ht="27.75" customHeight="1" x14ac:dyDescent="0.2">
      <c r="A207" s="144">
        <v>199</v>
      </c>
      <c r="B207" s="149" t="s">
        <v>30</v>
      </c>
      <c r="C207" s="150" t="s">
        <v>2978</v>
      </c>
      <c r="D207" s="150" t="s">
        <v>3602</v>
      </c>
      <c r="E207" s="151" t="s">
        <v>3320</v>
      </c>
      <c r="F207" s="150" t="s">
        <v>3823</v>
      </c>
      <c r="G207" s="150" t="s">
        <v>1058</v>
      </c>
      <c r="H207" s="150" t="s">
        <v>2769</v>
      </c>
      <c r="I207" s="152">
        <v>110</v>
      </c>
      <c r="J207" s="153">
        <f t="shared" si="6"/>
        <v>110</v>
      </c>
      <c r="K207" s="154">
        <v>42072</v>
      </c>
      <c r="L207" s="155" t="s">
        <v>5308</v>
      </c>
      <c r="M207" s="156">
        <v>2.010101E+18</v>
      </c>
      <c r="N207" s="157" t="str">
        <f t="shared" si="7"/>
        <v>2010101000000000000FOR-101679/142072</v>
      </c>
      <c r="O207" s="156" t="s">
        <v>3833</v>
      </c>
      <c r="P207" s="157"/>
      <c r="Q207" s="145">
        <v>922379000278</v>
      </c>
    </row>
    <row r="208" spans="1:17" ht="27.75" customHeight="1" x14ac:dyDescent="0.2">
      <c r="A208" s="144">
        <v>200</v>
      </c>
      <c r="B208" s="149" t="s">
        <v>30</v>
      </c>
      <c r="C208" s="150" t="s">
        <v>2978</v>
      </c>
      <c r="D208" s="150" t="s">
        <v>3602</v>
      </c>
      <c r="E208" s="151" t="s">
        <v>3320</v>
      </c>
      <c r="F208" s="150" t="s">
        <v>3823</v>
      </c>
      <c r="G208" s="150" t="s">
        <v>1059</v>
      </c>
      <c r="H208" s="150" t="s">
        <v>2769</v>
      </c>
      <c r="I208" s="152">
        <v>250</v>
      </c>
      <c r="J208" s="153">
        <f t="shared" si="6"/>
        <v>250</v>
      </c>
      <c r="K208" s="154">
        <v>42107</v>
      </c>
      <c r="L208" s="155" t="s">
        <v>5309</v>
      </c>
      <c r="M208" s="156">
        <v>2.010101E+18</v>
      </c>
      <c r="N208" s="157" t="str">
        <f t="shared" si="7"/>
        <v>2010101000000000000FOR-101798/142107</v>
      </c>
      <c r="O208" s="156" t="s">
        <v>3833</v>
      </c>
      <c r="P208" s="157"/>
      <c r="Q208" s="145">
        <v>922379000278</v>
      </c>
    </row>
    <row r="209" spans="1:17" ht="27.75" customHeight="1" x14ac:dyDescent="0.2">
      <c r="A209" s="144">
        <v>201</v>
      </c>
      <c r="B209" s="149" t="s">
        <v>30</v>
      </c>
      <c r="C209" s="150" t="s">
        <v>2978</v>
      </c>
      <c r="D209" s="150" t="s">
        <v>3602</v>
      </c>
      <c r="E209" s="151" t="s">
        <v>3320</v>
      </c>
      <c r="F209" s="150" t="s">
        <v>3823</v>
      </c>
      <c r="G209" s="150" t="s">
        <v>1060</v>
      </c>
      <c r="H209" s="150" t="s">
        <v>2769</v>
      </c>
      <c r="I209" s="152">
        <v>500</v>
      </c>
      <c r="J209" s="153">
        <f t="shared" si="6"/>
        <v>500</v>
      </c>
      <c r="K209" s="154">
        <v>42107</v>
      </c>
      <c r="L209" s="155" t="s">
        <v>5310</v>
      </c>
      <c r="M209" s="156">
        <v>2.010101E+18</v>
      </c>
      <c r="N209" s="157" t="str">
        <f t="shared" si="7"/>
        <v>2010101000000000000FOR-101860/142107</v>
      </c>
      <c r="O209" s="156" t="s">
        <v>3833</v>
      </c>
      <c r="P209" s="157"/>
      <c r="Q209" s="145">
        <v>922379000278</v>
      </c>
    </row>
    <row r="210" spans="1:17" ht="27.75" customHeight="1" x14ac:dyDescent="0.2">
      <c r="A210" s="144">
        <v>202</v>
      </c>
      <c r="B210" s="149" t="s">
        <v>30</v>
      </c>
      <c r="C210" s="150" t="s">
        <v>2978</v>
      </c>
      <c r="D210" s="150" t="s">
        <v>3602</v>
      </c>
      <c r="E210" s="151" t="s">
        <v>3320</v>
      </c>
      <c r="F210" s="150" t="s">
        <v>3823</v>
      </c>
      <c r="G210" s="150" t="s">
        <v>1061</v>
      </c>
      <c r="H210" s="150" t="s">
        <v>2769</v>
      </c>
      <c r="I210" s="152">
        <v>256</v>
      </c>
      <c r="J210" s="153">
        <f t="shared" si="6"/>
        <v>256</v>
      </c>
      <c r="K210" s="154">
        <v>42083</v>
      </c>
      <c r="L210" s="155" t="s">
        <v>5311</v>
      </c>
      <c r="M210" s="156">
        <v>2.010101E+18</v>
      </c>
      <c r="N210" s="157" t="str">
        <f t="shared" si="7"/>
        <v>2010101000000000000FOR-101947/142083</v>
      </c>
      <c r="O210" s="156" t="s">
        <v>3833</v>
      </c>
      <c r="P210" s="157"/>
      <c r="Q210" s="145">
        <v>922379000278</v>
      </c>
    </row>
    <row r="211" spans="1:17" ht="27.75" customHeight="1" x14ac:dyDescent="0.2">
      <c r="A211" s="144">
        <v>203</v>
      </c>
      <c r="B211" s="149" t="s">
        <v>30</v>
      </c>
      <c r="C211" s="150" t="s">
        <v>2978</v>
      </c>
      <c r="D211" s="150" t="s">
        <v>3602</v>
      </c>
      <c r="E211" s="151" t="s">
        <v>3320</v>
      </c>
      <c r="F211" s="150" t="s">
        <v>3823</v>
      </c>
      <c r="G211" s="150" t="s">
        <v>1062</v>
      </c>
      <c r="H211" s="150" t="s">
        <v>2769</v>
      </c>
      <c r="I211" s="152">
        <v>880</v>
      </c>
      <c r="J211" s="153">
        <f t="shared" si="6"/>
        <v>880</v>
      </c>
      <c r="K211" s="154">
        <v>42086</v>
      </c>
      <c r="L211" s="155" t="s">
        <v>5312</v>
      </c>
      <c r="M211" s="156">
        <v>2.010101E+18</v>
      </c>
      <c r="N211" s="157" t="str">
        <f t="shared" si="7"/>
        <v>2010101000000000000FOR-102275/142086</v>
      </c>
      <c r="O211" s="156" t="s">
        <v>3833</v>
      </c>
      <c r="P211" s="157"/>
      <c r="Q211" s="145">
        <v>922379000278</v>
      </c>
    </row>
    <row r="212" spans="1:17" ht="27.75" customHeight="1" x14ac:dyDescent="0.2">
      <c r="A212" s="144">
        <v>204</v>
      </c>
      <c r="B212" s="149" t="s">
        <v>30</v>
      </c>
      <c r="C212" s="150" t="s">
        <v>2978</v>
      </c>
      <c r="D212" s="150" t="s">
        <v>3602</v>
      </c>
      <c r="E212" s="151" t="s">
        <v>3320</v>
      </c>
      <c r="F212" s="150" t="s">
        <v>3823</v>
      </c>
      <c r="G212" s="150" t="s">
        <v>1063</v>
      </c>
      <c r="H212" s="150" t="s">
        <v>2769</v>
      </c>
      <c r="I212" s="152">
        <v>1100</v>
      </c>
      <c r="J212" s="153">
        <f t="shared" si="6"/>
        <v>1100</v>
      </c>
      <c r="K212" s="154">
        <v>42107</v>
      </c>
      <c r="L212" s="155" t="s">
        <v>5313</v>
      </c>
      <c r="M212" s="156">
        <v>2.010101E+18</v>
      </c>
      <c r="N212" s="157" t="str">
        <f t="shared" si="7"/>
        <v>2010101000000000000FOR-102527/142107</v>
      </c>
      <c r="O212" s="156" t="s">
        <v>3833</v>
      </c>
      <c r="P212" s="157"/>
      <c r="Q212" s="145">
        <v>922379000278</v>
      </c>
    </row>
    <row r="213" spans="1:17" ht="27.75" customHeight="1" x14ac:dyDescent="0.2">
      <c r="A213" s="144">
        <v>205</v>
      </c>
      <c r="B213" s="149" t="s">
        <v>30</v>
      </c>
      <c r="C213" s="150" t="s">
        <v>2978</v>
      </c>
      <c r="D213" s="150" t="s">
        <v>3602</v>
      </c>
      <c r="E213" s="151" t="s">
        <v>3320</v>
      </c>
      <c r="F213" s="150" t="s">
        <v>3823</v>
      </c>
      <c r="G213" s="150" t="s">
        <v>1064</v>
      </c>
      <c r="H213" s="150" t="s">
        <v>2769</v>
      </c>
      <c r="I213" s="152">
        <v>600</v>
      </c>
      <c r="J213" s="153">
        <f t="shared" si="6"/>
        <v>600</v>
      </c>
      <c r="K213" s="154">
        <v>42114</v>
      </c>
      <c r="L213" s="155" t="s">
        <v>5314</v>
      </c>
      <c r="M213" s="156">
        <v>2.010101E+18</v>
      </c>
      <c r="N213" s="157" t="str">
        <f t="shared" si="7"/>
        <v>2010101000000000000FOR-103082/142114</v>
      </c>
      <c r="O213" s="156" t="s">
        <v>3833</v>
      </c>
      <c r="P213" s="157"/>
      <c r="Q213" s="145">
        <v>922379000278</v>
      </c>
    </row>
    <row r="214" spans="1:17" ht="27.75" customHeight="1" x14ac:dyDescent="0.2">
      <c r="A214" s="144">
        <v>206</v>
      </c>
      <c r="B214" s="149" t="s">
        <v>30</v>
      </c>
      <c r="C214" s="150" t="s">
        <v>2978</v>
      </c>
      <c r="D214" s="150" t="s">
        <v>3602</v>
      </c>
      <c r="E214" s="151" t="s">
        <v>3320</v>
      </c>
      <c r="F214" s="150" t="s">
        <v>3823</v>
      </c>
      <c r="G214" s="150" t="s">
        <v>1065</v>
      </c>
      <c r="H214" s="150" t="s">
        <v>2769</v>
      </c>
      <c r="I214" s="152">
        <v>800</v>
      </c>
      <c r="J214" s="153">
        <f t="shared" si="6"/>
        <v>800</v>
      </c>
      <c r="K214" s="154">
        <v>42114</v>
      </c>
      <c r="L214" s="155" t="s">
        <v>5315</v>
      </c>
      <c r="M214" s="156">
        <v>2.010101E+18</v>
      </c>
      <c r="N214" s="157" t="str">
        <f t="shared" si="7"/>
        <v>2010101000000000000FOR-103083/142114</v>
      </c>
      <c r="O214" s="156" t="s">
        <v>3833</v>
      </c>
      <c r="P214" s="157"/>
      <c r="Q214" s="145">
        <v>922379000278</v>
      </c>
    </row>
    <row r="215" spans="1:17" ht="27.75" customHeight="1" x14ac:dyDescent="0.2">
      <c r="A215" s="144">
        <v>207</v>
      </c>
      <c r="B215" s="149" t="s">
        <v>30</v>
      </c>
      <c r="C215" s="150" t="s">
        <v>2980</v>
      </c>
      <c r="D215" s="150" t="s">
        <v>3609</v>
      </c>
      <c r="E215" s="151" t="s">
        <v>3326</v>
      </c>
      <c r="F215" s="150" t="s">
        <v>3826</v>
      </c>
      <c r="G215" s="150" t="s">
        <v>1082</v>
      </c>
      <c r="H215" s="150" t="s">
        <v>2769</v>
      </c>
      <c r="I215" s="152">
        <v>450</v>
      </c>
      <c r="J215" s="153">
        <f t="shared" si="6"/>
        <v>450</v>
      </c>
      <c r="K215" s="154">
        <v>42101</v>
      </c>
      <c r="L215" s="155" t="s">
        <v>5316</v>
      </c>
      <c r="M215" s="156">
        <v>2.010101E+18</v>
      </c>
      <c r="N215" s="157" t="str">
        <f t="shared" si="7"/>
        <v>2010101000000000000FOR-000485/142101</v>
      </c>
      <c r="O215" s="156" t="s">
        <v>3833</v>
      </c>
      <c r="P215" s="157"/>
      <c r="Q215" s="145">
        <v>5705825000125</v>
      </c>
    </row>
    <row r="216" spans="1:17" ht="27.75" customHeight="1" x14ac:dyDescent="0.2">
      <c r="A216" s="144">
        <v>208</v>
      </c>
      <c r="B216" s="149" t="s">
        <v>30</v>
      </c>
      <c r="C216" s="150" t="s">
        <v>141</v>
      </c>
      <c r="D216" s="150" t="s">
        <v>3611</v>
      </c>
      <c r="E216" s="151" t="s">
        <v>3328</v>
      </c>
      <c r="F216" s="150" t="s">
        <v>3823</v>
      </c>
      <c r="G216" s="150" t="s">
        <v>1085</v>
      </c>
      <c r="H216" s="150" t="s">
        <v>2769</v>
      </c>
      <c r="I216" s="152">
        <v>1454</v>
      </c>
      <c r="J216" s="153">
        <f t="shared" si="6"/>
        <v>1454</v>
      </c>
      <c r="K216" s="154">
        <v>41419</v>
      </c>
      <c r="L216" s="155" t="s">
        <v>5317</v>
      </c>
      <c r="M216" s="156">
        <v>2.010101E+18</v>
      </c>
      <c r="N216" s="157" t="str">
        <f t="shared" si="7"/>
        <v>2010101000000000000FOR-000363/141419</v>
      </c>
      <c r="O216" s="156" t="s">
        <v>3833</v>
      </c>
      <c r="P216" s="157"/>
      <c r="Q216" s="145">
        <v>1840374000188</v>
      </c>
    </row>
    <row r="217" spans="1:17" ht="27.75" customHeight="1" x14ac:dyDescent="0.2">
      <c r="A217" s="144">
        <v>209</v>
      </c>
      <c r="B217" s="149" t="s">
        <v>30</v>
      </c>
      <c r="C217" s="150" t="s">
        <v>141</v>
      </c>
      <c r="D217" s="150" t="s">
        <v>3611</v>
      </c>
      <c r="E217" s="151" t="s">
        <v>3328</v>
      </c>
      <c r="F217" s="150" t="s">
        <v>3823</v>
      </c>
      <c r="G217" s="150" t="s">
        <v>1086</v>
      </c>
      <c r="H217" s="150" t="s">
        <v>2769</v>
      </c>
      <c r="I217" s="152">
        <v>750</v>
      </c>
      <c r="J217" s="153">
        <f t="shared" si="6"/>
        <v>750</v>
      </c>
      <c r="K217" s="154">
        <v>41584</v>
      </c>
      <c r="L217" s="155" t="s">
        <v>5318</v>
      </c>
      <c r="M217" s="156">
        <v>2.010101E+18</v>
      </c>
      <c r="N217" s="157" t="str">
        <f t="shared" si="7"/>
        <v>2010101000000000000FOR-001219/141584</v>
      </c>
      <c r="O217" s="156" t="s">
        <v>3833</v>
      </c>
      <c r="P217" s="157"/>
      <c r="Q217" s="145">
        <v>1840374000188</v>
      </c>
    </row>
    <row r="218" spans="1:17" ht="27.75" customHeight="1" x14ac:dyDescent="0.2">
      <c r="A218" s="144">
        <v>210</v>
      </c>
      <c r="B218" s="149" t="s">
        <v>30</v>
      </c>
      <c r="C218" s="150" t="s">
        <v>141</v>
      </c>
      <c r="D218" s="150" t="s">
        <v>3611</v>
      </c>
      <c r="E218" s="151" t="s">
        <v>3328</v>
      </c>
      <c r="F218" s="150" t="s">
        <v>3823</v>
      </c>
      <c r="G218" s="150" t="s">
        <v>1087</v>
      </c>
      <c r="H218" s="150" t="s">
        <v>2769</v>
      </c>
      <c r="I218" s="152">
        <v>1454</v>
      </c>
      <c r="J218" s="153">
        <f t="shared" si="6"/>
        <v>1454</v>
      </c>
      <c r="K218" s="154">
        <v>41619</v>
      </c>
      <c r="L218" s="155" t="s">
        <v>5319</v>
      </c>
      <c r="M218" s="156">
        <v>2.010101E+18</v>
      </c>
      <c r="N218" s="157" t="str">
        <f t="shared" si="7"/>
        <v>2010101000000000000FOR-001487/141619</v>
      </c>
      <c r="O218" s="156" t="s">
        <v>3833</v>
      </c>
      <c r="P218" s="157"/>
      <c r="Q218" s="145">
        <v>1840374000188</v>
      </c>
    </row>
    <row r="219" spans="1:17" ht="27.75" customHeight="1" x14ac:dyDescent="0.2">
      <c r="A219" s="144">
        <v>211</v>
      </c>
      <c r="B219" s="149" t="s">
        <v>30</v>
      </c>
      <c r="C219" s="150" t="s">
        <v>141</v>
      </c>
      <c r="D219" s="150" t="s">
        <v>3611</v>
      </c>
      <c r="E219" s="151" t="s">
        <v>3328</v>
      </c>
      <c r="F219" s="150" t="s">
        <v>3823</v>
      </c>
      <c r="G219" s="150" t="s">
        <v>1088</v>
      </c>
      <c r="H219" s="150" t="s">
        <v>2769</v>
      </c>
      <c r="I219" s="152">
        <v>2974.1</v>
      </c>
      <c r="J219" s="153">
        <f t="shared" si="6"/>
        <v>2974.1</v>
      </c>
      <c r="K219" s="154">
        <v>42066</v>
      </c>
      <c r="L219" s="155" t="s">
        <v>5320</v>
      </c>
      <c r="M219" s="156">
        <v>2.010101E+18</v>
      </c>
      <c r="N219" s="157" t="str">
        <f t="shared" si="7"/>
        <v>2010101000000000000FOR-004088/142066</v>
      </c>
      <c r="O219" s="156" t="s">
        <v>3833</v>
      </c>
      <c r="P219" s="157"/>
      <c r="Q219" s="145">
        <v>1840374000188</v>
      </c>
    </row>
    <row r="220" spans="1:17" ht="27.75" customHeight="1" x14ac:dyDescent="0.2">
      <c r="A220" s="144">
        <v>212</v>
      </c>
      <c r="B220" s="149" t="s">
        <v>30</v>
      </c>
      <c r="C220" s="150" t="s">
        <v>141</v>
      </c>
      <c r="D220" s="150" t="s">
        <v>3611</v>
      </c>
      <c r="E220" s="151" t="s">
        <v>3328</v>
      </c>
      <c r="F220" s="150" t="s">
        <v>3823</v>
      </c>
      <c r="G220" s="150" t="s">
        <v>1089</v>
      </c>
      <c r="H220" s="150" t="s">
        <v>2769</v>
      </c>
      <c r="I220" s="152">
        <v>2500</v>
      </c>
      <c r="J220" s="153">
        <f t="shared" si="6"/>
        <v>2500</v>
      </c>
      <c r="K220" s="154">
        <v>42079</v>
      </c>
      <c r="L220" s="155" t="s">
        <v>5321</v>
      </c>
      <c r="M220" s="156">
        <v>2.010101E+18</v>
      </c>
      <c r="N220" s="157" t="str">
        <f t="shared" si="7"/>
        <v>2010101000000000000FOR-004140/142079</v>
      </c>
      <c r="O220" s="156" t="s">
        <v>3833</v>
      </c>
      <c r="P220" s="157"/>
      <c r="Q220" s="145">
        <v>1840374000188</v>
      </c>
    </row>
    <row r="221" spans="1:17" ht="27.75" customHeight="1" x14ac:dyDescent="0.2">
      <c r="A221" s="144">
        <v>213</v>
      </c>
      <c r="B221" s="149" t="s">
        <v>30</v>
      </c>
      <c r="C221" s="150" t="s">
        <v>141</v>
      </c>
      <c r="D221" s="150" t="s">
        <v>3611</v>
      </c>
      <c r="E221" s="151" t="s">
        <v>3328</v>
      </c>
      <c r="F221" s="150" t="s">
        <v>3823</v>
      </c>
      <c r="G221" s="150" t="s">
        <v>1090</v>
      </c>
      <c r="H221" s="150" t="s">
        <v>2769</v>
      </c>
      <c r="I221" s="152">
        <v>853.2</v>
      </c>
      <c r="J221" s="153">
        <f t="shared" si="6"/>
        <v>853.2</v>
      </c>
      <c r="K221" s="154">
        <v>42080</v>
      </c>
      <c r="L221" s="155" t="s">
        <v>5322</v>
      </c>
      <c r="M221" s="156">
        <v>2.010101E+18</v>
      </c>
      <c r="N221" s="157" t="str">
        <f t="shared" si="7"/>
        <v>2010101000000000000FOR-004142/142080</v>
      </c>
      <c r="O221" s="156" t="s">
        <v>3833</v>
      </c>
      <c r="P221" s="157"/>
      <c r="Q221" s="145">
        <v>1840374000188</v>
      </c>
    </row>
    <row r="222" spans="1:17" ht="27.75" customHeight="1" x14ac:dyDescent="0.2">
      <c r="A222" s="144">
        <v>214</v>
      </c>
      <c r="B222" s="149" t="s">
        <v>30</v>
      </c>
      <c r="C222" s="150" t="s">
        <v>141</v>
      </c>
      <c r="D222" s="150" t="s">
        <v>3611</v>
      </c>
      <c r="E222" s="151" t="s">
        <v>3328</v>
      </c>
      <c r="F222" s="150" t="s">
        <v>3823</v>
      </c>
      <c r="G222" s="150" t="s">
        <v>1091</v>
      </c>
      <c r="H222" s="150" t="s">
        <v>2769</v>
      </c>
      <c r="I222" s="152">
        <v>3339.6</v>
      </c>
      <c r="J222" s="153">
        <f t="shared" si="6"/>
        <v>3339.6</v>
      </c>
      <c r="K222" s="154">
        <v>42101</v>
      </c>
      <c r="L222" s="155" t="s">
        <v>5323</v>
      </c>
      <c r="M222" s="156">
        <v>2.010101E+18</v>
      </c>
      <c r="N222" s="157" t="str">
        <f t="shared" si="7"/>
        <v>2010101000000000000FOR-004258/142101</v>
      </c>
      <c r="O222" s="156" t="s">
        <v>3833</v>
      </c>
      <c r="P222" s="157"/>
      <c r="Q222" s="145">
        <v>1840374000188</v>
      </c>
    </row>
    <row r="223" spans="1:17" ht="27.75" customHeight="1" x14ac:dyDescent="0.2">
      <c r="A223" s="144">
        <v>215</v>
      </c>
      <c r="B223" s="149" t="s">
        <v>30</v>
      </c>
      <c r="C223" s="150" t="s">
        <v>2864</v>
      </c>
      <c r="D223" s="150" t="s">
        <v>3612</v>
      </c>
      <c r="E223" s="151" t="s">
        <v>3329</v>
      </c>
      <c r="F223" s="150" t="s">
        <v>3825</v>
      </c>
      <c r="G223" s="150" t="s">
        <v>1092</v>
      </c>
      <c r="H223" s="150" t="s">
        <v>2769</v>
      </c>
      <c r="I223" s="152">
        <v>1450</v>
      </c>
      <c r="J223" s="153">
        <f t="shared" si="6"/>
        <v>1450</v>
      </c>
      <c r="K223" s="154">
        <v>41328</v>
      </c>
      <c r="L223" s="155" t="s">
        <v>5324</v>
      </c>
      <c r="M223" s="156">
        <v>2.010104E+18</v>
      </c>
      <c r="N223" s="157" t="str">
        <f t="shared" si="7"/>
        <v>2010104000000000000FOR-007272/141328</v>
      </c>
      <c r="O223" s="156" t="s">
        <v>3834</v>
      </c>
      <c r="P223" s="157"/>
      <c r="Q223" s="145">
        <v>7695512000240</v>
      </c>
    </row>
    <row r="224" spans="1:17" ht="27.75" customHeight="1" x14ac:dyDescent="0.2">
      <c r="A224" s="144">
        <v>216</v>
      </c>
      <c r="B224" s="149" t="s">
        <v>30</v>
      </c>
      <c r="C224" s="150" t="s">
        <v>2864</v>
      </c>
      <c r="D224" s="150" t="s">
        <v>3612</v>
      </c>
      <c r="E224" s="151" t="s">
        <v>3329</v>
      </c>
      <c r="F224" s="150" t="s">
        <v>3825</v>
      </c>
      <c r="G224" s="150" t="s">
        <v>1093</v>
      </c>
      <c r="H224" s="150" t="s">
        <v>2769</v>
      </c>
      <c r="I224" s="152">
        <v>790</v>
      </c>
      <c r="J224" s="153">
        <f t="shared" si="6"/>
        <v>790</v>
      </c>
      <c r="K224" s="154">
        <v>41340</v>
      </c>
      <c r="L224" s="155" t="s">
        <v>5325</v>
      </c>
      <c r="M224" s="156">
        <v>2.010104E+18</v>
      </c>
      <c r="N224" s="157" t="str">
        <f t="shared" si="7"/>
        <v>2010104000000000000FOR-007340/141340</v>
      </c>
      <c r="O224" s="156" t="s">
        <v>3834</v>
      </c>
      <c r="P224" s="157"/>
      <c r="Q224" s="145">
        <v>7695512000240</v>
      </c>
    </row>
    <row r="225" spans="1:17" ht="27.75" customHeight="1" x14ac:dyDescent="0.2">
      <c r="A225" s="144">
        <v>217</v>
      </c>
      <c r="B225" s="149" t="s">
        <v>30</v>
      </c>
      <c r="C225" s="150" t="s">
        <v>2864</v>
      </c>
      <c r="D225" s="150" t="s">
        <v>3612</v>
      </c>
      <c r="E225" s="151" t="s">
        <v>3329</v>
      </c>
      <c r="F225" s="150" t="s">
        <v>3825</v>
      </c>
      <c r="G225" s="150" t="s">
        <v>1094</v>
      </c>
      <c r="H225" s="150" t="s">
        <v>2769</v>
      </c>
      <c r="I225" s="152">
        <v>55.5</v>
      </c>
      <c r="J225" s="153">
        <f t="shared" si="6"/>
        <v>55.5</v>
      </c>
      <c r="K225" s="154">
        <v>41528</v>
      </c>
      <c r="L225" s="155" t="s">
        <v>5326</v>
      </c>
      <c r="M225" s="156">
        <v>2.010104E+18</v>
      </c>
      <c r="N225" s="157" t="str">
        <f t="shared" si="7"/>
        <v>2010104000000000000FOR-009532/141528</v>
      </c>
      <c r="O225" s="156" t="s">
        <v>3834</v>
      </c>
      <c r="P225" s="157"/>
      <c r="Q225" s="145">
        <v>7695512000240</v>
      </c>
    </row>
    <row r="226" spans="1:17" ht="27.75" customHeight="1" x14ac:dyDescent="0.2">
      <c r="A226" s="144">
        <v>218</v>
      </c>
      <c r="B226" s="149" t="s">
        <v>30</v>
      </c>
      <c r="C226" s="150" t="s">
        <v>2864</v>
      </c>
      <c r="D226" s="150" t="s">
        <v>3612</v>
      </c>
      <c r="E226" s="151" t="s">
        <v>3329</v>
      </c>
      <c r="F226" s="150" t="s">
        <v>3825</v>
      </c>
      <c r="G226" s="150" t="s">
        <v>1095</v>
      </c>
      <c r="H226" s="150" t="s">
        <v>2769</v>
      </c>
      <c r="I226" s="152">
        <v>1550</v>
      </c>
      <c r="J226" s="153">
        <f t="shared" si="6"/>
        <v>1550</v>
      </c>
      <c r="K226" s="154">
        <v>41537</v>
      </c>
      <c r="L226" s="155" t="s">
        <v>5327</v>
      </c>
      <c r="M226" s="156">
        <v>2.010104E+18</v>
      </c>
      <c r="N226" s="157" t="str">
        <f t="shared" si="7"/>
        <v>2010104000000000000FOR-009626/141537</v>
      </c>
      <c r="O226" s="156" t="s">
        <v>3834</v>
      </c>
      <c r="P226" s="157"/>
      <c r="Q226" s="145">
        <v>7695512000240</v>
      </c>
    </row>
    <row r="227" spans="1:17" ht="27.75" customHeight="1" x14ac:dyDescent="0.2">
      <c r="A227" s="144">
        <v>219</v>
      </c>
      <c r="B227" s="149" t="s">
        <v>30</v>
      </c>
      <c r="C227" s="150" t="s">
        <v>2864</v>
      </c>
      <c r="D227" s="150" t="s">
        <v>3612</v>
      </c>
      <c r="E227" s="151" t="s">
        <v>3329</v>
      </c>
      <c r="F227" s="150" t="s">
        <v>3825</v>
      </c>
      <c r="G227" s="150" t="s">
        <v>1096</v>
      </c>
      <c r="H227" s="150" t="s">
        <v>2769</v>
      </c>
      <c r="I227" s="152">
        <v>350</v>
      </c>
      <c r="J227" s="153">
        <f t="shared" si="6"/>
        <v>350</v>
      </c>
      <c r="K227" s="154">
        <v>41645</v>
      </c>
      <c r="L227" s="155" t="s">
        <v>5328</v>
      </c>
      <c r="M227" s="156">
        <v>2.010104E+18</v>
      </c>
      <c r="N227" s="157" t="str">
        <f t="shared" si="7"/>
        <v>2010104000000000000FOR-010788/141645</v>
      </c>
      <c r="O227" s="156" t="s">
        <v>3834</v>
      </c>
      <c r="P227" s="157"/>
      <c r="Q227" s="145">
        <v>7695512000240</v>
      </c>
    </row>
    <row r="228" spans="1:17" ht="27.75" customHeight="1" x14ac:dyDescent="0.2">
      <c r="A228" s="144">
        <v>220</v>
      </c>
      <c r="B228" s="149" t="s">
        <v>30</v>
      </c>
      <c r="C228" s="150" t="s">
        <v>2864</v>
      </c>
      <c r="D228" s="150" t="s">
        <v>3612</v>
      </c>
      <c r="E228" s="151" t="s">
        <v>3329</v>
      </c>
      <c r="F228" s="150" t="s">
        <v>3825</v>
      </c>
      <c r="G228" s="150" t="s">
        <v>1097</v>
      </c>
      <c r="H228" s="150" t="s">
        <v>2769</v>
      </c>
      <c r="I228" s="152">
        <v>982</v>
      </c>
      <c r="J228" s="153">
        <f t="shared" si="6"/>
        <v>982</v>
      </c>
      <c r="K228" s="154">
        <v>41796</v>
      </c>
      <c r="L228" s="155" t="s">
        <v>5329</v>
      </c>
      <c r="M228" s="156">
        <v>2.010104E+18</v>
      </c>
      <c r="N228" s="157" t="str">
        <f t="shared" si="7"/>
        <v>2010104000000000000FOR-012760/141796</v>
      </c>
      <c r="O228" s="156" t="s">
        <v>3834</v>
      </c>
      <c r="P228" s="157"/>
      <c r="Q228" s="145">
        <v>7695512000240</v>
      </c>
    </row>
    <row r="229" spans="1:17" ht="27.75" customHeight="1" x14ac:dyDescent="0.2">
      <c r="A229" s="144">
        <v>221</v>
      </c>
      <c r="B229" s="149" t="s">
        <v>30</v>
      </c>
      <c r="C229" s="150" t="s">
        <v>2864</v>
      </c>
      <c r="D229" s="150" t="s">
        <v>3612</v>
      </c>
      <c r="E229" s="151" t="s">
        <v>3329</v>
      </c>
      <c r="F229" s="150" t="s">
        <v>3825</v>
      </c>
      <c r="G229" s="150" t="s">
        <v>941</v>
      </c>
      <c r="H229" s="150" t="s">
        <v>2769</v>
      </c>
      <c r="I229" s="152">
        <v>1500</v>
      </c>
      <c r="J229" s="153">
        <f t="shared" si="6"/>
        <v>1500</v>
      </c>
      <c r="K229" s="154">
        <v>41801</v>
      </c>
      <c r="L229" s="155" t="s">
        <v>5330</v>
      </c>
      <c r="M229" s="156">
        <v>2.010104E+18</v>
      </c>
      <c r="N229" s="157" t="str">
        <f t="shared" si="7"/>
        <v>2010104000000000000FOR-012781/141801</v>
      </c>
      <c r="O229" s="156" t="s">
        <v>3834</v>
      </c>
      <c r="P229" s="157"/>
      <c r="Q229" s="145">
        <v>7695512000240</v>
      </c>
    </row>
    <row r="230" spans="1:17" ht="27.75" customHeight="1" x14ac:dyDescent="0.2">
      <c r="A230" s="144">
        <v>222</v>
      </c>
      <c r="B230" s="149" t="s">
        <v>30</v>
      </c>
      <c r="C230" s="150" t="s">
        <v>2864</v>
      </c>
      <c r="D230" s="150" t="s">
        <v>3612</v>
      </c>
      <c r="E230" s="151" t="s">
        <v>3329</v>
      </c>
      <c r="F230" s="150" t="s">
        <v>3825</v>
      </c>
      <c r="G230" s="150" t="s">
        <v>1098</v>
      </c>
      <c r="H230" s="150" t="s">
        <v>2769</v>
      </c>
      <c r="I230" s="152">
        <v>700</v>
      </c>
      <c r="J230" s="153">
        <f t="shared" si="6"/>
        <v>700</v>
      </c>
      <c r="K230" s="154">
        <v>41822</v>
      </c>
      <c r="L230" s="155" t="s">
        <v>5331</v>
      </c>
      <c r="M230" s="156">
        <v>2.010104E+18</v>
      </c>
      <c r="N230" s="157" t="str">
        <f t="shared" si="7"/>
        <v>2010104000000000000FOR-013064/141822</v>
      </c>
      <c r="O230" s="156" t="s">
        <v>3834</v>
      </c>
      <c r="P230" s="157"/>
      <c r="Q230" s="145">
        <v>7695512000240</v>
      </c>
    </row>
    <row r="231" spans="1:17" ht="27.75" customHeight="1" x14ac:dyDescent="0.2">
      <c r="A231" s="144">
        <v>223</v>
      </c>
      <c r="B231" s="149" t="s">
        <v>30</v>
      </c>
      <c r="C231" s="150" t="s">
        <v>2864</v>
      </c>
      <c r="D231" s="150" t="s">
        <v>3612</v>
      </c>
      <c r="E231" s="151" t="s">
        <v>3329</v>
      </c>
      <c r="F231" s="150" t="s">
        <v>3825</v>
      </c>
      <c r="G231" s="150" t="s">
        <v>1099</v>
      </c>
      <c r="H231" s="150" t="s">
        <v>2769</v>
      </c>
      <c r="I231" s="152">
        <v>600</v>
      </c>
      <c r="J231" s="153">
        <f t="shared" si="6"/>
        <v>600</v>
      </c>
      <c r="K231" s="154">
        <v>41837</v>
      </c>
      <c r="L231" s="155" t="s">
        <v>5332</v>
      </c>
      <c r="M231" s="156">
        <v>2.010104E+18</v>
      </c>
      <c r="N231" s="157" t="str">
        <f t="shared" si="7"/>
        <v>2010104000000000000FOR-013241/141837</v>
      </c>
      <c r="O231" s="156" t="s">
        <v>3834</v>
      </c>
      <c r="P231" s="157"/>
      <c r="Q231" s="145">
        <v>7695512000240</v>
      </c>
    </row>
    <row r="232" spans="1:17" ht="27.75" customHeight="1" x14ac:dyDescent="0.2">
      <c r="A232" s="144">
        <v>224</v>
      </c>
      <c r="B232" s="149" t="s">
        <v>30</v>
      </c>
      <c r="C232" s="150" t="s">
        <v>2864</v>
      </c>
      <c r="D232" s="150" t="s">
        <v>3612</v>
      </c>
      <c r="E232" s="151" t="s">
        <v>3329</v>
      </c>
      <c r="F232" s="150" t="s">
        <v>3825</v>
      </c>
      <c r="G232" s="150" t="s">
        <v>1100</v>
      </c>
      <c r="H232" s="150" t="s">
        <v>2769</v>
      </c>
      <c r="I232" s="152">
        <v>1000</v>
      </c>
      <c r="J232" s="153">
        <f t="shared" si="6"/>
        <v>1000</v>
      </c>
      <c r="K232" s="154">
        <v>41856</v>
      </c>
      <c r="L232" s="155" t="s">
        <v>5333</v>
      </c>
      <c r="M232" s="156">
        <v>2.010104E+18</v>
      </c>
      <c r="N232" s="157" t="str">
        <f t="shared" si="7"/>
        <v>2010104000000000000FOR-013478/141856</v>
      </c>
      <c r="O232" s="156" t="s">
        <v>3834</v>
      </c>
      <c r="P232" s="157"/>
      <c r="Q232" s="145">
        <v>7695512000240</v>
      </c>
    </row>
    <row r="233" spans="1:17" ht="27.75" customHeight="1" x14ac:dyDescent="0.2">
      <c r="A233" s="144">
        <v>225</v>
      </c>
      <c r="B233" s="149" t="s">
        <v>30</v>
      </c>
      <c r="C233" s="150" t="s">
        <v>2864</v>
      </c>
      <c r="D233" s="150" t="s">
        <v>3612</v>
      </c>
      <c r="E233" s="151" t="s">
        <v>3329</v>
      </c>
      <c r="F233" s="150" t="s">
        <v>3825</v>
      </c>
      <c r="G233" s="150" t="s">
        <v>1101</v>
      </c>
      <c r="H233" s="150" t="s">
        <v>2769</v>
      </c>
      <c r="I233" s="152">
        <v>300</v>
      </c>
      <c r="J233" s="153">
        <f t="shared" si="6"/>
        <v>300</v>
      </c>
      <c r="K233" s="154">
        <v>41857</v>
      </c>
      <c r="L233" s="155" t="s">
        <v>5334</v>
      </c>
      <c r="M233" s="156">
        <v>2.010104E+18</v>
      </c>
      <c r="N233" s="157" t="str">
        <f t="shared" si="7"/>
        <v>2010104000000000000FOR-013496/141857</v>
      </c>
      <c r="O233" s="156" t="s">
        <v>3834</v>
      </c>
      <c r="P233" s="157"/>
      <c r="Q233" s="145">
        <v>7695512000240</v>
      </c>
    </row>
    <row r="234" spans="1:17" ht="27.75" customHeight="1" x14ac:dyDescent="0.2">
      <c r="A234" s="144">
        <v>226</v>
      </c>
      <c r="B234" s="149" t="s">
        <v>30</v>
      </c>
      <c r="C234" s="150" t="s">
        <v>2864</v>
      </c>
      <c r="D234" s="150" t="s">
        <v>3612</v>
      </c>
      <c r="E234" s="151" t="s">
        <v>3329</v>
      </c>
      <c r="F234" s="150" t="s">
        <v>3825</v>
      </c>
      <c r="G234" s="150" t="s">
        <v>1102</v>
      </c>
      <c r="H234" s="150" t="s">
        <v>2769</v>
      </c>
      <c r="I234" s="152">
        <v>1000</v>
      </c>
      <c r="J234" s="153">
        <f t="shared" si="6"/>
        <v>1000</v>
      </c>
      <c r="K234" s="154">
        <v>41857</v>
      </c>
      <c r="L234" s="155" t="s">
        <v>5335</v>
      </c>
      <c r="M234" s="156">
        <v>2.010104E+18</v>
      </c>
      <c r="N234" s="157" t="str">
        <f t="shared" si="7"/>
        <v>2010104000000000000FOR-013497/141857</v>
      </c>
      <c r="O234" s="156" t="s">
        <v>3834</v>
      </c>
      <c r="P234" s="157"/>
      <c r="Q234" s="145">
        <v>7695512000240</v>
      </c>
    </row>
    <row r="235" spans="1:17" ht="27.75" customHeight="1" x14ac:dyDescent="0.2">
      <c r="A235" s="144">
        <v>227</v>
      </c>
      <c r="B235" s="149" t="s">
        <v>30</v>
      </c>
      <c r="C235" s="150" t="s">
        <v>2864</v>
      </c>
      <c r="D235" s="150" t="s">
        <v>3612</v>
      </c>
      <c r="E235" s="151" t="s">
        <v>3329</v>
      </c>
      <c r="F235" s="150" t="s">
        <v>3825</v>
      </c>
      <c r="G235" s="150" t="s">
        <v>1103</v>
      </c>
      <c r="H235" s="150" t="s">
        <v>2769</v>
      </c>
      <c r="I235" s="152">
        <v>3000</v>
      </c>
      <c r="J235" s="153">
        <f t="shared" si="6"/>
        <v>3000</v>
      </c>
      <c r="K235" s="154">
        <v>41871</v>
      </c>
      <c r="L235" s="155" t="s">
        <v>5336</v>
      </c>
      <c r="M235" s="156">
        <v>2.010104E+18</v>
      </c>
      <c r="N235" s="157" t="str">
        <f t="shared" si="7"/>
        <v>2010104000000000000FOR-013552/141871</v>
      </c>
      <c r="O235" s="156" t="s">
        <v>3834</v>
      </c>
      <c r="P235" s="157"/>
      <c r="Q235" s="145">
        <v>7695512000240</v>
      </c>
    </row>
    <row r="236" spans="1:17" ht="27.75" customHeight="1" x14ac:dyDescent="0.2">
      <c r="A236" s="144">
        <v>228</v>
      </c>
      <c r="B236" s="149" t="s">
        <v>30</v>
      </c>
      <c r="C236" s="150" t="s">
        <v>2864</v>
      </c>
      <c r="D236" s="150" t="s">
        <v>3612</v>
      </c>
      <c r="E236" s="151" t="s">
        <v>3329</v>
      </c>
      <c r="F236" s="150" t="s">
        <v>3825</v>
      </c>
      <c r="G236" s="150" t="s">
        <v>1104</v>
      </c>
      <c r="H236" s="150" t="s">
        <v>2769</v>
      </c>
      <c r="I236" s="152">
        <v>1550</v>
      </c>
      <c r="J236" s="153">
        <f t="shared" si="6"/>
        <v>1550</v>
      </c>
      <c r="K236" s="154">
        <v>41862</v>
      </c>
      <c r="L236" s="155" t="s">
        <v>5337</v>
      </c>
      <c r="M236" s="156">
        <v>2.010104E+18</v>
      </c>
      <c r="N236" s="157" t="str">
        <f t="shared" si="7"/>
        <v>2010104000000000000FOR-013553/141862</v>
      </c>
      <c r="O236" s="156" t="s">
        <v>3834</v>
      </c>
      <c r="P236" s="157"/>
      <c r="Q236" s="145">
        <v>7695512000240</v>
      </c>
    </row>
    <row r="237" spans="1:17" ht="27.75" customHeight="1" x14ac:dyDescent="0.2">
      <c r="A237" s="144">
        <v>229</v>
      </c>
      <c r="B237" s="149" t="s">
        <v>30</v>
      </c>
      <c r="C237" s="150" t="s">
        <v>2864</v>
      </c>
      <c r="D237" s="150" t="s">
        <v>3612</v>
      </c>
      <c r="E237" s="151" t="s">
        <v>3329</v>
      </c>
      <c r="F237" s="150" t="s">
        <v>3825</v>
      </c>
      <c r="G237" s="150" t="s">
        <v>1105</v>
      </c>
      <c r="H237" s="150" t="s">
        <v>2769</v>
      </c>
      <c r="I237" s="152">
        <v>2000</v>
      </c>
      <c r="J237" s="153">
        <f t="shared" si="6"/>
        <v>2000</v>
      </c>
      <c r="K237" s="154">
        <v>41871</v>
      </c>
      <c r="L237" s="155" t="s">
        <v>5338</v>
      </c>
      <c r="M237" s="156">
        <v>2.010104E+18</v>
      </c>
      <c r="N237" s="157" t="str">
        <f t="shared" si="7"/>
        <v>2010104000000000000FOR-013598/141871</v>
      </c>
      <c r="O237" s="156" t="s">
        <v>3834</v>
      </c>
      <c r="P237" s="157"/>
      <c r="Q237" s="145">
        <v>7695512000240</v>
      </c>
    </row>
    <row r="238" spans="1:17" ht="27.75" customHeight="1" x14ac:dyDescent="0.2">
      <c r="A238" s="144">
        <v>230</v>
      </c>
      <c r="B238" s="149" t="s">
        <v>30</v>
      </c>
      <c r="C238" s="150" t="s">
        <v>2864</v>
      </c>
      <c r="D238" s="150" t="s">
        <v>3612</v>
      </c>
      <c r="E238" s="151" t="s">
        <v>3329</v>
      </c>
      <c r="F238" s="150" t="s">
        <v>3825</v>
      </c>
      <c r="G238" s="150" t="s">
        <v>1106</v>
      </c>
      <c r="H238" s="150" t="s">
        <v>2769</v>
      </c>
      <c r="I238" s="152">
        <v>2000</v>
      </c>
      <c r="J238" s="153">
        <f t="shared" si="6"/>
        <v>2000</v>
      </c>
      <c r="K238" s="154">
        <v>41871</v>
      </c>
      <c r="L238" s="155" t="s">
        <v>5339</v>
      </c>
      <c r="M238" s="156">
        <v>2.010104E+18</v>
      </c>
      <c r="N238" s="157" t="str">
        <f t="shared" si="7"/>
        <v>2010104000000000000FOR-013642/141871</v>
      </c>
      <c r="O238" s="156" t="s">
        <v>3834</v>
      </c>
      <c r="P238" s="157"/>
      <c r="Q238" s="145">
        <v>7695512000240</v>
      </c>
    </row>
    <row r="239" spans="1:17" ht="27.75" customHeight="1" x14ac:dyDescent="0.2">
      <c r="A239" s="144">
        <v>231</v>
      </c>
      <c r="B239" s="149" t="s">
        <v>30</v>
      </c>
      <c r="C239" s="150" t="s">
        <v>2864</v>
      </c>
      <c r="D239" s="150" t="s">
        <v>3612</v>
      </c>
      <c r="E239" s="151" t="s">
        <v>3329</v>
      </c>
      <c r="F239" s="150" t="s">
        <v>3825</v>
      </c>
      <c r="G239" s="150" t="s">
        <v>1107</v>
      </c>
      <c r="H239" s="150" t="s">
        <v>2769</v>
      </c>
      <c r="I239" s="152">
        <v>900</v>
      </c>
      <c r="J239" s="153">
        <f t="shared" si="6"/>
        <v>900</v>
      </c>
      <c r="K239" s="154">
        <v>41871</v>
      </c>
      <c r="L239" s="155" t="s">
        <v>5340</v>
      </c>
      <c r="M239" s="156">
        <v>2.010104E+18</v>
      </c>
      <c r="N239" s="157" t="str">
        <f t="shared" si="7"/>
        <v>2010104000000000000FOR-013655/141871</v>
      </c>
      <c r="O239" s="156" t="s">
        <v>3834</v>
      </c>
      <c r="P239" s="157"/>
      <c r="Q239" s="145">
        <v>7695512000240</v>
      </c>
    </row>
    <row r="240" spans="1:17" ht="27.75" customHeight="1" x14ac:dyDescent="0.2">
      <c r="A240" s="144">
        <v>232</v>
      </c>
      <c r="B240" s="149" t="s">
        <v>30</v>
      </c>
      <c r="C240" s="150" t="s">
        <v>2864</v>
      </c>
      <c r="D240" s="150" t="s">
        <v>3612</v>
      </c>
      <c r="E240" s="151" t="s">
        <v>3329</v>
      </c>
      <c r="F240" s="150" t="s">
        <v>3825</v>
      </c>
      <c r="G240" s="150" t="s">
        <v>1108</v>
      </c>
      <c r="H240" s="150" t="s">
        <v>2769</v>
      </c>
      <c r="I240" s="152">
        <v>1550</v>
      </c>
      <c r="J240" s="153">
        <f t="shared" si="6"/>
        <v>1550</v>
      </c>
      <c r="K240" s="154">
        <v>41871</v>
      </c>
      <c r="L240" s="155" t="s">
        <v>5341</v>
      </c>
      <c r="M240" s="156">
        <v>2.010104E+18</v>
      </c>
      <c r="N240" s="157" t="str">
        <f t="shared" si="7"/>
        <v>2010104000000000000FOR-013656/141871</v>
      </c>
      <c r="O240" s="156" t="s">
        <v>3834</v>
      </c>
      <c r="P240" s="157"/>
      <c r="Q240" s="145">
        <v>7695512000240</v>
      </c>
    </row>
    <row r="241" spans="1:17" ht="27.75" customHeight="1" x14ac:dyDescent="0.2">
      <c r="A241" s="144">
        <v>233</v>
      </c>
      <c r="B241" s="149" t="s">
        <v>30</v>
      </c>
      <c r="C241" s="150" t="s">
        <v>2864</v>
      </c>
      <c r="D241" s="150" t="s">
        <v>3612</v>
      </c>
      <c r="E241" s="151" t="s">
        <v>3329</v>
      </c>
      <c r="F241" s="150" t="s">
        <v>3825</v>
      </c>
      <c r="G241" s="150" t="s">
        <v>1109</v>
      </c>
      <c r="H241" s="150" t="s">
        <v>2769</v>
      </c>
      <c r="I241" s="152">
        <v>300</v>
      </c>
      <c r="J241" s="153">
        <f t="shared" si="6"/>
        <v>300</v>
      </c>
      <c r="K241" s="154">
        <v>41879</v>
      </c>
      <c r="L241" s="155" t="s">
        <v>5342</v>
      </c>
      <c r="M241" s="156">
        <v>2.010104E+18</v>
      </c>
      <c r="N241" s="157" t="str">
        <f t="shared" si="7"/>
        <v>2010104000000000000FOR-013790/141879</v>
      </c>
      <c r="O241" s="156" t="s">
        <v>3834</v>
      </c>
      <c r="P241" s="157"/>
      <c r="Q241" s="145">
        <v>7695512000240</v>
      </c>
    </row>
    <row r="242" spans="1:17" ht="27.75" customHeight="1" x14ac:dyDescent="0.2">
      <c r="A242" s="144">
        <v>234</v>
      </c>
      <c r="B242" s="149" t="s">
        <v>30</v>
      </c>
      <c r="C242" s="150" t="s">
        <v>2864</v>
      </c>
      <c r="D242" s="150" t="s">
        <v>3612</v>
      </c>
      <c r="E242" s="151" t="s">
        <v>3329</v>
      </c>
      <c r="F242" s="150" t="s">
        <v>3825</v>
      </c>
      <c r="G242" s="150" t="s">
        <v>1110</v>
      </c>
      <c r="H242" s="150" t="s">
        <v>2769</v>
      </c>
      <c r="I242" s="152">
        <v>150</v>
      </c>
      <c r="J242" s="153">
        <f t="shared" si="6"/>
        <v>150</v>
      </c>
      <c r="K242" s="154">
        <v>41922</v>
      </c>
      <c r="L242" s="155" t="s">
        <v>5343</v>
      </c>
      <c r="M242" s="156">
        <v>2.010104E+18</v>
      </c>
      <c r="N242" s="157" t="str">
        <f t="shared" si="7"/>
        <v>2010104000000000000FOR-014338/141922</v>
      </c>
      <c r="O242" s="156" t="s">
        <v>3834</v>
      </c>
      <c r="P242" s="157"/>
      <c r="Q242" s="145">
        <v>7695512000240</v>
      </c>
    </row>
    <row r="243" spans="1:17" ht="27.75" customHeight="1" x14ac:dyDescent="0.2">
      <c r="A243" s="144">
        <v>235</v>
      </c>
      <c r="B243" s="149" t="s">
        <v>30</v>
      </c>
      <c r="C243" s="150" t="s">
        <v>2864</v>
      </c>
      <c r="D243" s="150" t="s">
        <v>3612</v>
      </c>
      <c r="E243" s="151" t="s">
        <v>3329</v>
      </c>
      <c r="F243" s="150" t="s">
        <v>3825</v>
      </c>
      <c r="G243" s="150" t="s">
        <v>1111</v>
      </c>
      <c r="H243" s="150" t="s">
        <v>2769</v>
      </c>
      <c r="I243" s="152">
        <v>2500</v>
      </c>
      <c r="J243" s="153">
        <f t="shared" si="6"/>
        <v>2500</v>
      </c>
      <c r="K243" s="154">
        <v>41932</v>
      </c>
      <c r="L243" s="155" t="s">
        <v>5344</v>
      </c>
      <c r="M243" s="156">
        <v>2.010104E+18</v>
      </c>
      <c r="N243" s="157" t="str">
        <f t="shared" si="7"/>
        <v>2010104000000000000FOR-014477/141932</v>
      </c>
      <c r="O243" s="156" t="s">
        <v>3834</v>
      </c>
      <c r="P243" s="157"/>
      <c r="Q243" s="145">
        <v>7695512000240</v>
      </c>
    </row>
    <row r="244" spans="1:17" ht="27.75" customHeight="1" x14ac:dyDescent="0.2">
      <c r="A244" s="144">
        <v>236</v>
      </c>
      <c r="B244" s="149" t="s">
        <v>30</v>
      </c>
      <c r="C244" s="150" t="s">
        <v>2864</v>
      </c>
      <c r="D244" s="150" t="s">
        <v>3612</v>
      </c>
      <c r="E244" s="151" t="s">
        <v>3329</v>
      </c>
      <c r="F244" s="150" t="s">
        <v>3825</v>
      </c>
      <c r="G244" s="150" t="s">
        <v>1112</v>
      </c>
      <c r="H244" s="150" t="s">
        <v>2769</v>
      </c>
      <c r="I244" s="152">
        <v>700</v>
      </c>
      <c r="J244" s="153">
        <f t="shared" si="6"/>
        <v>700</v>
      </c>
      <c r="K244" s="154">
        <v>41948</v>
      </c>
      <c r="L244" s="155" t="s">
        <v>5345</v>
      </c>
      <c r="M244" s="156">
        <v>2.010104E+18</v>
      </c>
      <c r="N244" s="157" t="str">
        <f t="shared" si="7"/>
        <v>2010104000000000000FOR-014503/141948</v>
      </c>
      <c r="O244" s="156" t="s">
        <v>3834</v>
      </c>
      <c r="P244" s="157"/>
      <c r="Q244" s="145">
        <v>7695512000240</v>
      </c>
    </row>
    <row r="245" spans="1:17" ht="27.75" customHeight="1" x14ac:dyDescent="0.2">
      <c r="A245" s="144">
        <v>237</v>
      </c>
      <c r="B245" s="149" t="s">
        <v>30</v>
      </c>
      <c r="C245" s="150" t="s">
        <v>2864</v>
      </c>
      <c r="D245" s="150" t="s">
        <v>3612</v>
      </c>
      <c r="E245" s="151" t="s">
        <v>3329</v>
      </c>
      <c r="F245" s="150" t="s">
        <v>3825</v>
      </c>
      <c r="G245" s="150" t="s">
        <v>1113</v>
      </c>
      <c r="H245" s="150" t="s">
        <v>2769</v>
      </c>
      <c r="I245" s="152">
        <v>300</v>
      </c>
      <c r="J245" s="153">
        <f t="shared" si="6"/>
        <v>300</v>
      </c>
      <c r="K245" s="154">
        <v>41948</v>
      </c>
      <c r="L245" s="155" t="s">
        <v>5346</v>
      </c>
      <c r="M245" s="156">
        <v>2.010104E+18</v>
      </c>
      <c r="N245" s="157" t="str">
        <f t="shared" si="7"/>
        <v>2010104000000000000FOR-014533/141948</v>
      </c>
      <c r="O245" s="156" t="s">
        <v>3834</v>
      </c>
      <c r="P245" s="157"/>
      <c r="Q245" s="145">
        <v>7695512000240</v>
      </c>
    </row>
    <row r="246" spans="1:17" ht="27.75" customHeight="1" x14ac:dyDescent="0.2">
      <c r="A246" s="144">
        <v>238</v>
      </c>
      <c r="B246" s="149" t="s">
        <v>30</v>
      </c>
      <c r="C246" s="150" t="s">
        <v>2864</v>
      </c>
      <c r="D246" s="150" t="s">
        <v>3612</v>
      </c>
      <c r="E246" s="151" t="s">
        <v>3329</v>
      </c>
      <c r="F246" s="150" t="s">
        <v>3825</v>
      </c>
      <c r="G246" s="150" t="s">
        <v>1114</v>
      </c>
      <c r="H246" s="150" t="s">
        <v>2769</v>
      </c>
      <c r="I246" s="152">
        <v>800</v>
      </c>
      <c r="J246" s="153">
        <f t="shared" si="6"/>
        <v>800</v>
      </c>
      <c r="K246" s="154">
        <v>41954</v>
      </c>
      <c r="L246" s="155" t="s">
        <v>5347</v>
      </c>
      <c r="M246" s="156">
        <v>2.010104E+18</v>
      </c>
      <c r="N246" s="157" t="str">
        <f t="shared" si="7"/>
        <v>2010104000000000000FOR-014567/141954</v>
      </c>
      <c r="O246" s="156" t="s">
        <v>3834</v>
      </c>
      <c r="P246" s="157"/>
      <c r="Q246" s="145">
        <v>7695512000240</v>
      </c>
    </row>
    <row r="247" spans="1:17" ht="27.75" customHeight="1" x14ac:dyDescent="0.2">
      <c r="A247" s="144">
        <v>239</v>
      </c>
      <c r="B247" s="149" t="s">
        <v>30</v>
      </c>
      <c r="C247" s="150" t="s">
        <v>2864</v>
      </c>
      <c r="D247" s="150" t="s">
        <v>3612</v>
      </c>
      <c r="E247" s="151" t="s">
        <v>3329</v>
      </c>
      <c r="F247" s="150" t="s">
        <v>3825</v>
      </c>
      <c r="G247" s="150" t="s">
        <v>1115</v>
      </c>
      <c r="H247" s="150" t="s">
        <v>2769</v>
      </c>
      <c r="I247" s="152">
        <v>2000</v>
      </c>
      <c r="J247" s="153">
        <f t="shared" si="6"/>
        <v>2000</v>
      </c>
      <c r="K247" s="154">
        <v>41963</v>
      </c>
      <c r="L247" s="155" t="s">
        <v>5348</v>
      </c>
      <c r="M247" s="156">
        <v>2.010104E+18</v>
      </c>
      <c r="N247" s="157" t="str">
        <f t="shared" si="7"/>
        <v>2010104000000000000FOR-014698/141963</v>
      </c>
      <c r="O247" s="156" t="s">
        <v>3834</v>
      </c>
      <c r="P247" s="157"/>
      <c r="Q247" s="145">
        <v>7695512000240</v>
      </c>
    </row>
    <row r="248" spans="1:17" ht="27.75" customHeight="1" x14ac:dyDescent="0.2">
      <c r="A248" s="144">
        <v>240</v>
      </c>
      <c r="B248" s="149" t="s">
        <v>30</v>
      </c>
      <c r="C248" s="150" t="s">
        <v>2864</v>
      </c>
      <c r="D248" s="150" t="s">
        <v>3612</v>
      </c>
      <c r="E248" s="151" t="s">
        <v>3329</v>
      </c>
      <c r="F248" s="150" t="s">
        <v>3825</v>
      </c>
      <c r="G248" s="150" t="s">
        <v>1116</v>
      </c>
      <c r="H248" s="150" t="s">
        <v>2769</v>
      </c>
      <c r="I248" s="152">
        <v>60</v>
      </c>
      <c r="J248" s="153">
        <f t="shared" si="6"/>
        <v>60</v>
      </c>
      <c r="K248" s="154">
        <v>41978</v>
      </c>
      <c r="L248" s="155" t="s">
        <v>5349</v>
      </c>
      <c r="M248" s="156">
        <v>2.010104E+18</v>
      </c>
      <c r="N248" s="157" t="str">
        <f t="shared" si="7"/>
        <v>2010104000000000000FOR-014768/141978</v>
      </c>
      <c r="O248" s="156" t="s">
        <v>3834</v>
      </c>
      <c r="P248" s="157"/>
      <c r="Q248" s="145">
        <v>7695512000240</v>
      </c>
    </row>
    <row r="249" spans="1:17" ht="27.75" customHeight="1" x14ac:dyDescent="0.2">
      <c r="A249" s="144">
        <v>241</v>
      </c>
      <c r="B249" s="149" t="s">
        <v>30</v>
      </c>
      <c r="C249" s="150" t="s">
        <v>2864</v>
      </c>
      <c r="D249" s="150" t="s">
        <v>3612</v>
      </c>
      <c r="E249" s="151" t="s">
        <v>3329</v>
      </c>
      <c r="F249" s="150" t="s">
        <v>3825</v>
      </c>
      <c r="G249" s="150" t="s">
        <v>1117</v>
      </c>
      <c r="H249" s="150" t="s">
        <v>2769</v>
      </c>
      <c r="I249" s="152">
        <v>100</v>
      </c>
      <c r="J249" s="153">
        <f t="shared" si="6"/>
        <v>100</v>
      </c>
      <c r="K249" s="154">
        <v>41976</v>
      </c>
      <c r="L249" s="155" t="s">
        <v>5350</v>
      </c>
      <c r="M249" s="156">
        <v>2.010104E+18</v>
      </c>
      <c r="N249" s="157" t="str">
        <f t="shared" si="7"/>
        <v>2010104000000000000FOR-014797/141976</v>
      </c>
      <c r="O249" s="156" t="s">
        <v>3834</v>
      </c>
      <c r="P249" s="157"/>
      <c r="Q249" s="145">
        <v>7695512000240</v>
      </c>
    </row>
    <row r="250" spans="1:17" ht="27.75" customHeight="1" x14ac:dyDescent="0.2">
      <c r="A250" s="144">
        <v>242</v>
      </c>
      <c r="B250" s="149" t="s">
        <v>30</v>
      </c>
      <c r="C250" s="150" t="s">
        <v>2864</v>
      </c>
      <c r="D250" s="150" t="s">
        <v>3612</v>
      </c>
      <c r="E250" s="151" t="s">
        <v>3329</v>
      </c>
      <c r="F250" s="150" t="s">
        <v>3825</v>
      </c>
      <c r="G250" s="150" t="s">
        <v>1118</v>
      </c>
      <c r="H250" s="150" t="s">
        <v>2769</v>
      </c>
      <c r="I250" s="152">
        <v>160</v>
      </c>
      <c r="J250" s="153">
        <f t="shared" si="6"/>
        <v>160</v>
      </c>
      <c r="K250" s="154">
        <v>41978</v>
      </c>
      <c r="L250" s="155" t="s">
        <v>5351</v>
      </c>
      <c r="M250" s="156">
        <v>2.010104E+18</v>
      </c>
      <c r="N250" s="157" t="str">
        <f t="shared" si="7"/>
        <v>2010104000000000000FOR-014855/141978</v>
      </c>
      <c r="O250" s="156" t="s">
        <v>3834</v>
      </c>
      <c r="P250" s="157"/>
      <c r="Q250" s="145">
        <v>7695512000240</v>
      </c>
    </row>
    <row r="251" spans="1:17" ht="27.75" customHeight="1" x14ac:dyDescent="0.2">
      <c r="A251" s="144">
        <v>243</v>
      </c>
      <c r="B251" s="149" t="s">
        <v>30</v>
      </c>
      <c r="C251" s="150" t="s">
        <v>2864</v>
      </c>
      <c r="D251" s="150" t="s">
        <v>3612</v>
      </c>
      <c r="E251" s="151" t="s">
        <v>3329</v>
      </c>
      <c r="F251" s="150" t="s">
        <v>3825</v>
      </c>
      <c r="G251" s="150" t="s">
        <v>1119</v>
      </c>
      <c r="H251" s="150" t="s">
        <v>2769</v>
      </c>
      <c r="I251" s="152">
        <v>780</v>
      </c>
      <c r="J251" s="153">
        <f t="shared" si="6"/>
        <v>780</v>
      </c>
      <c r="K251" s="154">
        <v>41978</v>
      </c>
      <c r="L251" s="155" t="s">
        <v>5352</v>
      </c>
      <c r="M251" s="156">
        <v>2.010104E+18</v>
      </c>
      <c r="N251" s="157" t="str">
        <f t="shared" si="7"/>
        <v>2010104000000000000FOR-014856/141978</v>
      </c>
      <c r="O251" s="156" t="s">
        <v>3834</v>
      </c>
      <c r="P251" s="157"/>
      <c r="Q251" s="145">
        <v>7695512000240</v>
      </c>
    </row>
    <row r="252" spans="1:17" ht="27.75" customHeight="1" x14ac:dyDescent="0.2">
      <c r="A252" s="144">
        <v>244</v>
      </c>
      <c r="B252" s="149" t="s">
        <v>30</v>
      </c>
      <c r="C252" s="150" t="s">
        <v>2864</v>
      </c>
      <c r="D252" s="150" t="s">
        <v>3612</v>
      </c>
      <c r="E252" s="151" t="s">
        <v>3329</v>
      </c>
      <c r="F252" s="150" t="s">
        <v>3825</v>
      </c>
      <c r="G252" s="150" t="s">
        <v>1120</v>
      </c>
      <c r="H252" s="150" t="s">
        <v>2769</v>
      </c>
      <c r="I252" s="152">
        <v>560</v>
      </c>
      <c r="J252" s="153">
        <f t="shared" si="6"/>
        <v>560</v>
      </c>
      <c r="K252" s="154">
        <v>41978</v>
      </c>
      <c r="L252" s="155" t="s">
        <v>5353</v>
      </c>
      <c r="M252" s="156">
        <v>2.010104E+18</v>
      </c>
      <c r="N252" s="157" t="str">
        <f t="shared" si="7"/>
        <v>2010104000000000000FOR-014857/141978</v>
      </c>
      <c r="O252" s="156" t="s">
        <v>3834</v>
      </c>
      <c r="P252" s="157"/>
      <c r="Q252" s="145">
        <v>7695512000240</v>
      </c>
    </row>
    <row r="253" spans="1:17" ht="27.75" customHeight="1" x14ac:dyDescent="0.2">
      <c r="A253" s="144">
        <v>245</v>
      </c>
      <c r="B253" s="149" t="s">
        <v>30</v>
      </c>
      <c r="C253" s="150" t="s">
        <v>2864</v>
      </c>
      <c r="D253" s="150" t="s">
        <v>3612</v>
      </c>
      <c r="E253" s="151" t="s">
        <v>3329</v>
      </c>
      <c r="F253" s="150" t="s">
        <v>3825</v>
      </c>
      <c r="G253" s="150" t="s">
        <v>1121</v>
      </c>
      <c r="H253" s="150" t="s">
        <v>2769</v>
      </c>
      <c r="I253" s="152">
        <v>90</v>
      </c>
      <c r="J253" s="153">
        <f t="shared" si="6"/>
        <v>90</v>
      </c>
      <c r="K253" s="154">
        <v>42016</v>
      </c>
      <c r="L253" s="155" t="s">
        <v>5354</v>
      </c>
      <c r="M253" s="156">
        <v>2.010104E+18</v>
      </c>
      <c r="N253" s="157" t="str">
        <f t="shared" si="7"/>
        <v>2010104000000000000FOR-015137/142016</v>
      </c>
      <c r="O253" s="156" t="s">
        <v>3834</v>
      </c>
      <c r="P253" s="157"/>
      <c r="Q253" s="145">
        <v>7695512000240</v>
      </c>
    </row>
    <row r="254" spans="1:17" ht="27.75" customHeight="1" x14ac:dyDescent="0.2">
      <c r="A254" s="144">
        <v>246</v>
      </c>
      <c r="B254" s="149" t="s">
        <v>30</v>
      </c>
      <c r="C254" s="150" t="s">
        <v>2864</v>
      </c>
      <c r="D254" s="150" t="s">
        <v>3612</v>
      </c>
      <c r="E254" s="151" t="s">
        <v>3329</v>
      </c>
      <c r="F254" s="150" t="s">
        <v>3825</v>
      </c>
      <c r="G254" s="150" t="s">
        <v>1122</v>
      </c>
      <c r="H254" s="150" t="s">
        <v>2769</v>
      </c>
      <c r="I254" s="152">
        <v>175</v>
      </c>
      <c r="J254" s="153">
        <f t="shared" si="6"/>
        <v>175</v>
      </c>
      <c r="K254" s="154">
        <v>42010</v>
      </c>
      <c r="L254" s="155" t="s">
        <v>5355</v>
      </c>
      <c r="M254" s="156">
        <v>2.010104E+18</v>
      </c>
      <c r="N254" s="157" t="str">
        <f t="shared" si="7"/>
        <v>2010104000000000000FOR-015139/142010</v>
      </c>
      <c r="O254" s="156" t="s">
        <v>3834</v>
      </c>
      <c r="P254" s="157"/>
      <c r="Q254" s="145">
        <v>7695512000240</v>
      </c>
    </row>
    <row r="255" spans="1:17" ht="27.75" customHeight="1" x14ac:dyDescent="0.2">
      <c r="A255" s="144">
        <v>247</v>
      </c>
      <c r="B255" s="149" t="s">
        <v>30</v>
      </c>
      <c r="C255" s="150" t="s">
        <v>2864</v>
      </c>
      <c r="D255" s="150" t="s">
        <v>3612</v>
      </c>
      <c r="E255" s="151" t="s">
        <v>3329</v>
      </c>
      <c r="F255" s="150" t="s">
        <v>3825</v>
      </c>
      <c r="G255" s="150" t="s">
        <v>1123</v>
      </c>
      <c r="H255" s="150" t="s">
        <v>2769</v>
      </c>
      <c r="I255" s="152">
        <v>1700</v>
      </c>
      <c r="J255" s="153">
        <f t="shared" si="6"/>
        <v>1700</v>
      </c>
      <c r="K255" s="154">
        <v>42060</v>
      </c>
      <c r="L255" s="155" t="s">
        <v>5356</v>
      </c>
      <c r="M255" s="156">
        <v>2.010104E+18</v>
      </c>
      <c r="N255" s="157" t="str">
        <f t="shared" si="7"/>
        <v>2010104000000000000FOR-015301/142060</v>
      </c>
      <c r="O255" s="156" t="s">
        <v>3834</v>
      </c>
      <c r="P255" s="157"/>
      <c r="Q255" s="145">
        <v>7695512000240</v>
      </c>
    </row>
    <row r="256" spans="1:17" ht="27.75" customHeight="1" x14ac:dyDescent="0.2">
      <c r="A256" s="144">
        <v>248</v>
      </c>
      <c r="B256" s="149" t="s">
        <v>30</v>
      </c>
      <c r="C256" s="150" t="s">
        <v>2864</v>
      </c>
      <c r="D256" s="150" t="s">
        <v>3612</v>
      </c>
      <c r="E256" s="151" t="s">
        <v>3329</v>
      </c>
      <c r="F256" s="150" t="s">
        <v>3825</v>
      </c>
      <c r="G256" s="150" t="s">
        <v>1124</v>
      </c>
      <c r="H256" s="150" t="s">
        <v>2769</v>
      </c>
      <c r="I256" s="152">
        <v>55</v>
      </c>
      <c r="J256" s="153">
        <f t="shared" si="6"/>
        <v>55</v>
      </c>
      <c r="K256" s="154">
        <v>42060</v>
      </c>
      <c r="L256" s="155" t="s">
        <v>5357</v>
      </c>
      <c r="M256" s="156">
        <v>2.010104E+18</v>
      </c>
      <c r="N256" s="157" t="str">
        <f t="shared" si="7"/>
        <v>2010104000000000000FOR-015304/142060</v>
      </c>
      <c r="O256" s="156" t="s">
        <v>3834</v>
      </c>
      <c r="P256" s="157"/>
      <c r="Q256" s="145">
        <v>7695512000240</v>
      </c>
    </row>
    <row r="257" spans="1:17" ht="27.75" customHeight="1" x14ac:dyDescent="0.2">
      <c r="A257" s="144">
        <v>249</v>
      </c>
      <c r="B257" s="149" t="s">
        <v>30</v>
      </c>
      <c r="C257" s="150" t="s">
        <v>2864</v>
      </c>
      <c r="D257" s="150" t="s">
        <v>3612</v>
      </c>
      <c r="E257" s="151" t="s">
        <v>3329</v>
      </c>
      <c r="F257" s="150" t="s">
        <v>3825</v>
      </c>
      <c r="G257" s="150" t="s">
        <v>1125</v>
      </c>
      <c r="H257" s="150" t="s">
        <v>2769</v>
      </c>
      <c r="I257" s="152">
        <v>2800</v>
      </c>
      <c r="J257" s="153">
        <f t="shared" si="6"/>
        <v>2800</v>
      </c>
      <c r="K257" s="154">
        <v>42060</v>
      </c>
      <c r="L257" s="155" t="s">
        <v>5358</v>
      </c>
      <c r="M257" s="156">
        <v>2.010104E+18</v>
      </c>
      <c r="N257" s="157" t="str">
        <f t="shared" si="7"/>
        <v>2010104000000000000FOR-015314/142060</v>
      </c>
      <c r="O257" s="156" t="s">
        <v>3834</v>
      </c>
      <c r="P257" s="157"/>
      <c r="Q257" s="145">
        <v>7695512000240</v>
      </c>
    </row>
    <row r="258" spans="1:17" ht="27.75" customHeight="1" x14ac:dyDescent="0.2">
      <c r="A258" s="144">
        <v>250</v>
      </c>
      <c r="B258" s="149" t="s">
        <v>30</v>
      </c>
      <c r="C258" s="150" t="s">
        <v>2864</v>
      </c>
      <c r="D258" s="150" t="s">
        <v>3612</v>
      </c>
      <c r="E258" s="151" t="s">
        <v>3329</v>
      </c>
      <c r="F258" s="150" t="s">
        <v>3825</v>
      </c>
      <c r="G258" s="150" t="s">
        <v>1126</v>
      </c>
      <c r="H258" s="150" t="s">
        <v>2769</v>
      </c>
      <c r="I258" s="152">
        <v>2000</v>
      </c>
      <c r="J258" s="153">
        <f t="shared" si="6"/>
        <v>2000</v>
      </c>
      <c r="K258" s="154">
        <v>42060</v>
      </c>
      <c r="L258" s="155" t="s">
        <v>5359</v>
      </c>
      <c r="M258" s="156">
        <v>2.010104E+18</v>
      </c>
      <c r="N258" s="157" t="str">
        <f t="shared" si="7"/>
        <v>2010104000000000000FOR-015386/142060</v>
      </c>
      <c r="O258" s="156" t="s">
        <v>3834</v>
      </c>
      <c r="P258" s="157"/>
      <c r="Q258" s="145">
        <v>7695512000240</v>
      </c>
    </row>
    <row r="259" spans="1:17" ht="27.75" customHeight="1" x14ac:dyDescent="0.2">
      <c r="A259" s="144">
        <v>251</v>
      </c>
      <c r="B259" s="149" t="s">
        <v>30</v>
      </c>
      <c r="C259" s="150" t="s">
        <v>2864</v>
      </c>
      <c r="D259" s="150" t="s">
        <v>3612</v>
      </c>
      <c r="E259" s="151" t="s">
        <v>3329</v>
      </c>
      <c r="F259" s="150" t="s">
        <v>3825</v>
      </c>
      <c r="G259" s="150" t="s">
        <v>1127</v>
      </c>
      <c r="H259" s="150" t="s">
        <v>2769</v>
      </c>
      <c r="I259" s="152">
        <v>2500</v>
      </c>
      <c r="J259" s="153">
        <f t="shared" si="6"/>
        <v>2500</v>
      </c>
      <c r="K259" s="154">
        <v>42062</v>
      </c>
      <c r="L259" s="155" t="s">
        <v>5360</v>
      </c>
      <c r="M259" s="156">
        <v>2.010104E+18</v>
      </c>
      <c r="N259" s="157" t="str">
        <f t="shared" si="7"/>
        <v>2010104000000000000FOR-015388/142062</v>
      </c>
      <c r="O259" s="156" t="s">
        <v>3834</v>
      </c>
      <c r="P259" s="157"/>
      <c r="Q259" s="145">
        <v>7695512000240</v>
      </c>
    </row>
    <row r="260" spans="1:17" ht="27.75" customHeight="1" x14ac:dyDescent="0.2">
      <c r="A260" s="144">
        <v>252</v>
      </c>
      <c r="B260" s="149" t="s">
        <v>30</v>
      </c>
      <c r="C260" s="150" t="s">
        <v>2864</v>
      </c>
      <c r="D260" s="150" t="s">
        <v>3612</v>
      </c>
      <c r="E260" s="151" t="s">
        <v>3329</v>
      </c>
      <c r="F260" s="150" t="s">
        <v>3825</v>
      </c>
      <c r="G260" s="150" t="s">
        <v>1128</v>
      </c>
      <c r="H260" s="150" t="s">
        <v>2769</v>
      </c>
      <c r="I260" s="152">
        <v>96</v>
      </c>
      <c r="J260" s="153">
        <f t="shared" si="6"/>
        <v>96</v>
      </c>
      <c r="K260" s="154">
        <v>42129</v>
      </c>
      <c r="L260" s="155" t="s">
        <v>5361</v>
      </c>
      <c r="M260" s="156">
        <v>2.010104E+18</v>
      </c>
      <c r="N260" s="157" t="str">
        <f t="shared" si="7"/>
        <v>2010104000000000000FOR-015971/142129</v>
      </c>
      <c r="O260" s="156" t="s">
        <v>3834</v>
      </c>
      <c r="P260" s="157"/>
      <c r="Q260" s="145">
        <v>7695512000240</v>
      </c>
    </row>
    <row r="261" spans="1:17" ht="27.75" customHeight="1" x14ac:dyDescent="0.2">
      <c r="A261" s="144">
        <v>253</v>
      </c>
      <c r="B261" s="149" t="s">
        <v>30</v>
      </c>
      <c r="C261" s="150" t="s">
        <v>2864</v>
      </c>
      <c r="D261" s="150" t="s">
        <v>3612</v>
      </c>
      <c r="E261" s="151" t="s">
        <v>3329</v>
      </c>
      <c r="F261" s="150" t="s">
        <v>3825</v>
      </c>
      <c r="G261" s="150" t="s">
        <v>1129</v>
      </c>
      <c r="H261" s="150" t="s">
        <v>2769</v>
      </c>
      <c r="I261" s="152">
        <v>3000</v>
      </c>
      <c r="J261" s="153">
        <f t="shared" si="6"/>
        <v>3000</v>
      </c>
      <c r="K261" s="154">
        <v>42139</v>
      </c>
      <c r="L261" s="155" t="s">
        <v>5362</v>
      </c>
      <c r="M261" s="156">
        <v>2.010104E+18</v>
      </c>
      <c r="N261" s="157" t="str">
        <f t="shared" si="7"/>
        <v>2010104000000000000FOR-016006/142139</v>
      </c>
      <c r="O261" s="156" t="s">
        <v>3834</v>
      </c>
      <c r="P261" s="157"/>
      <c r="Q261" s="145">
        <v>7695512000240</v>
      </c>
    </row>
    <row r="262" spans="1:17" ht="27.75" customHeight="1" x14ac:dyDescent="0.2">
      <c r="A262" s="144">
        <v>254</v>
      </c>
      <c r="B262" s="149" t="s">
        <v>30</v>
      </c>
      <c r="C262" s="150" t="s">
        <v>2864</v>
      </c>
      <c r="D262" s="150" t="s">
        <v>3612</v>
      </c>
      <c r="E262" s="151" t="s">
        <v>3329</v>
      </c>
      <c r="F262" s="150" t="s">
        <v>3825</v>
      </c>
      <c r="G262" s="150" t="s">
        <v>1130</v>
      </c>
      <c r="H262" s="150" t="s">
        <v>2769</v>
      </c>
      <c r="I262" s="152">
        <v>3600</v>
      </c>
      <c r="J262" s="153">
        <f t="shared" si="6"/>
        <v>3600</v>
      </c>
      <c r="K262" s="154">
        <v>42152</v>
      </c>
      <c r="L262" s="155" t="s">
        <v>5363</v>
      </c>
      <c r="M262" s="156">
        <v>2.010104E+18</v>
      </c>
      <c r="N262" s="157" t="str">
        <f t="shared" si="7"/>
        <v>2010104000000000000FOR-016099/142152</v>
      </c>
      <c r="O262" s="156" t="s">
        <v>3834</v>
      </c>
      <c r="P262" s="157"/>
      <c r="Q262" s="145">
        <v>7695512000240</v>
      </c>
    </row>
    <row r="263" spans="1:17" ht="27.75" customHeight="1" x14ac:dyDescent="0.2">
      <c r="A263" s="144">
        <v>255</v>
      </c>
      <c r="B263" s="149" t="s">
        <v>30</v>
      </c>
      <c r="C263" s="150" t="s">
        <v>2864</v>
      </c>
      <c r="D263" s="150" t="s">
        <v>3612</v>
      </c>
      <c r="E263" s="151" t="s">
        <v>3329</v>
      </c>
      <c r="F263" s="150" t="s">
        <v>3825</v>
      </c>
      <c r="G263" s="150" t="s">
        <v>3033</v>
      </c>
      <c r="H263" s="150" t="s">
        <v>2769</v>
      </c>
      <c r="I263" s="152">
        <v>300</v>
      </c>
      <c r="J263" s="153">
        <f t="shared" si="6"/>
        <v>300</v>
      </c>
      <c r="K263" s="154">
        <v>42178</v>
      </c>
      <c r="L263" s="155" t="s">
        <v>5364</v>
      </c>
      <c r="M263" s="156">
        <v>2.010104E+18</v>
      </c>
      <c r="N263" s="157" t="str">
        <f t="shared" si="7"/>
        <v>2010104000000000000FOR-016325/142178</v>
      </c>
      <c r="O263" s="156" t="s">
        <v>3834</v>
      </c>
      <c r="P263" s="157"/>
      <c r="Q263" s="145">
        <v>7695512000240</v>
      </c>
    </row>
    <row r="264" spans="1:17" ht="27.75" customHeight="1" x14ac:dyDescent="0.2">
      <c r="A264" s="144">
        <v>256</v>
      </c>
      <c r="B264" s="149" t="s">
        <v>30</v>
      </c>
      <c r="C264" s="150" t="s">
        <v>2981</v>
      </c>
      <c r="D264" s="150" t="s">
        <v>3613</v>
      </c>
      <c r="E264" s="151" t="s">
        <v>3331</v>
      </c>
      <c r="F264" s="150" t="s">
        <v>3825</v>
      </c>
      <c r="G264" s="150" t="s">
        <v>3058</v>
      </c>
      <c r="H264" s="150" t="s">
        <v>2769</v>
      </c>
      <c r="I264" s="152">
        <v>400</v>
      </c>
      <c r="J264" s="153">
        <f t="shared" si="6"/>
        <v>400</v>
      </c>
      <c r="K264" s="154">
        <v>40940</v>
      </c>
      <c r="L264" s="155" t="s">
        <v>5365</v>
      </c>
      <c r="M264" s="156">
        <v>2.010104E+18</v>
      </c>
      <c r="N264" s="157" t="str">
        <f t="shared" si="7"/>
        <v>2010104000000000000FOR-002473/140940</v>
      </c>
      <c r="O264" s="156" t="s">
        <v>3834</v>
      </c>
      <c r="P264" s="157"/>
      <c r="Q264" s="145">
        <v>7695512000169</v>
      </c>
    </row>
    <row r="265" spans="1:17" ht="27.75" customHeight="1" x14ac:dyDescent="0.2">
      <c r="A265" s="144">
        <v>257</v>
      </c>
      <c r="B265" s="149" t="s">
        <v>30</v>
      </c>
      <c r="C265" s="150" t="s">
        <v>2981</v>
      </c>
      <c r="D265" s="150" t="s">
        <v>3613</v>
      </c>
      <c r="E265" s="151" t="s">
        <v>3331</v>
      </c>
      <c r="F265" s="150" t="s">
        <v>3825</v>
      </c>
      <c r="G265" s="150" t="s">
        <v>1342</v>
      </c>
      <c r="H265" s="150" t="s">
        <v>2769</v>
      </c>
      <c r="I265" s="152">
        <v>1800</v>
      </c>
      <c r="J265" s="153">
        <f t="shared" ref="J265:J328" si="8">I265</f>
        <v>1800</v>
      </c>
      <c r="K265" s="154">
        <v>41136</v>
      </c>
      <c r="L265" s="155" t="s">
        <v>5366</v>
      </c>
      <c r="M265" s="156">
        <v>2.010104E+18</v>
      </c>
      <c r="N265" s="157" t="str">
        <f t="shared" si="7"/>
        <v>2010104000000000000FOR-003238/141136</v>
      </c>
      <c r="O265" s="156" t="s">
        <v>3834</v>
      </c>
      <c r="P265" s="157"/>
      <c r="Q265" s="145">
        <v>7695512000169</v>
      </c>
    </row>
    <row r="266" spans="1:17" ht="27.75" customHeight="1" x14ac:dyDescent="0.2">
      <c r="A266" s="144">
        <v>258</v>
      </c>
      <c r="B266" s="149" t="s">
        <v>30</v>
      </c>
      <c r="C266" s="150" t="s">
        <v>2981</v>
      </c>
      <c r="D266" s="150" t="s">
        <v>3613</v>
      </c>
      <c r="E266" s="151" t="s">
        <v>3331</v>
      </c>
      <c r="F266" s="150" t="s">
        <v>3825</v>
      </c>
      <c r="G266" s="150" t="s">
        <v>1343</v>
      </c>
      <c r="H266" s="150" t="s">
        <v>2769</v>
      </c>
      <c r="I266" s="152">
        <v>40</v>
      </c>
      <c r="J266" s="153">
        <f t="shared" si="8"/>
        <v>40</v>
      </c>
      <c r="K266" s="154">
        <v>41554</v>
      </c>
      <c r="L266" s="155" t="s">
        <v>5367</v>
      </c>
      <c r="M266" s="156">
        <v>2.010104E+18</v>
      </c>
      <c r="N266" s="157" t="str">
        <f t="shared" ref="N266:N329" si="9">M266&amp;G266&amp;K266</f>
        <v>2010104000000000000FOR-005610/141554</v>
      </c>
      <c r="O266" s="156" t="s">
        <v>3834</v>
      </c>
      <c r="P266" s="157"/>
      <c r="Q266" s="145">
        <v>7695512000169</v>
      </c>
    </row>
    <row r="267" spans="1:17" ht="27.75" customHeight="1" x14ac:dyDescent="0.2">
      <c r="A267" s="144">
        <v>259</v>
      </c>
      <c r="B267" s="149" t="s">
        <v>30</v>
      </c>
      <c r="C267" s="150" t="s">
        <v>2981</v>
      </c>
      <c r="D267" s="150" t="s">
        <v>3613</v>
      </c>
      <c r="E267" s="151" t="s">
        <v>3331</v>
      </c>
      <c r="F267" s="150" t="s">
        <v>3825</v>
      </c>
      <c r="G267" s="150" t="s">
        <v>1344</v>
      </c>
      <c r="H267" s="150" t="s">
        <v>2769</v>
      </c>
      <c r="I267" s="152">
        <v>75.760000000000005</v>
      </c>
      <c r="J267" s="153">
        <f t="shared" si="8"/>
        <v>75.760000000000005</v>
      </c>
      <c r="K267" s="154">
        <v>41795</v>
      </c>
      <c r="L267" s="155" t="s">
        <v>5368</v>
      </c>
      <c r="M267" s="156">
        <v>2.010104E+18</v>
      </c>
      <c r="N267" s="157" t="str">
        <f t="shared" si="9"/>
        <v>2010104000000000000FOR-007208/141795</v>
      </c>
      <c r="O267" s="156" t="s">
        <v>3834</v>
      </c>
      <c r="P267" s="157"/>
      <c r="Q267" s="145">
        <v>7695512000169</v>
      </c>
    </row>
    <row r="268" spans="1:17" ht="27.75" customHeight="1" x14ac:dyDescent="0.2">
      <c r="A268" s="144">
        <v>260</v>
      </c>
      <c r="B268" s="149" t="s">
        <v>30</v>
      </c>
      <c r="C268" s="150" t="s">
        <v>2981</v>
      </c>
      <c r="D268" s="150" t="s">
        <v>3613</v>
      </c>
      <c r="E268" s="151" t="s">
        <v>3331</v>
      </c>
      <c r="F268" s="150" t="s">
        <v>3825</v>
      </c>
      <c r="G268" s="150" t="s">
        <v>1345</v>
      </c>
      <c r="H268" s="150" t="s">
        <v>2769</v>
      </c>
      <c r="I268" s="152">
        <v>80</v>
      </c>
      <c r="J268" s="153">
        <f t="shared" si="8"/>
        <v>80</v>
      </c>
      <c r="K268" s="154">
        <v>41795</v>
      </c>
      <c r="L268" s="155" t="s">
        <v>5369</v>
      </c>
      <c r="M268" s="156">
        <v>2.010104E+18</v>
      </c>
      <c r="N268" s="157" t="str">
        <f t="shared" si="9"/>
        <v>2010104000000000000FOR-007209/141795</v>
      </c>
      <c r="O268" s="156" t="s">
        <v>3834</v>
      </c>
      <c r="P268" s="157"/>
      <c r="Q268" s="145">
        <v>7695512000169</v>
      </c>
    </row>
    <row r="269" spans="1:17" ht="27.75" customHeight="1" x14ac:dyDescent="0.2">
      <c r="A269" s="144">
        <v>261</v>
      </c>
      <c r="B269" s="149" t="s">
        <v>30</v>
      </c>
      <c r="C269" s="150" t="s">
        <v>2981</v>
      </c>
      <c r="D269" s="150" t="s">
        <v>3613</v>
      </c>
      <c r="E269" s="151" t="s">
        <v>3331</v>
      </c>
      <c r="F269" s="150" t="s">
        <v>3825</v>
      </c>
      <c r="G269" s="150" t="s">
        <v>1346</v>
      </c>
      <c r="H269" s="150" t="s">
        <v>2769</v>
      </c>
      <c r="I269" s="152">
        <v>70</v>
      </c>
      <c r="J269" s="153">
        <f t="shared" si="8"/>
        <v>70</v>
      </c>
      <c r="K269" s="154">
        <v>41795</v>
      </c>
      <c r="L269" s="155" t="s">
        <v>5370</v>
      </c>
      <c r="M269" s="156">
        <v>2.010104E+18</v>
      </c>
      <c r="N269" s="157" t="str">
        <f t="shared" si="9"/>
        <v>2010104000000000000FOR-007212/141795</v>
      </c>
      <c r="O269" s="156" t="s">
        <v>3834</v>
      </c>
      <c r="P269" s="157"/>
      <c r="Q269" s="145">
        <v>7695512000169</v>
      </c>
    </row>
    <row r="270" spans="1:17" ht="27.75" customHeight="1" x14ac:dyDescent="0.2">
      <c r="A270" s="144">
        <v>262</v>
      </c>
      <c r="B270" s="149" t="s">
        <v>30</v>
      </c>
      <c r="C270" s="150" t="s">
        <v>2981</v>
      </c>
      <c r="D270" s="150" t="s">
        <v>3613</v>
      </c>
      <c r="E270" s="151" t="s">
        <v>3331</v>
      </c>
      <c r="F270" s="150" t="s">
        <v>3825</v>
      </c>
      <c r="G270" s="150" t="s">
        <v>1347</v>
      </c>
      <c r="H270" s="150" t="s">
        <v>2769</v>
      </c>
      <c r="I270" s="152">
        <v>90</v>
      </c>
      <c r="J270" s="153">
        <f t="shared" si="8"/>
        <v>90</v>
      </c>
      <c r="K270" s="154">
        <v>41795</v>
      </c>
      <c r="L270" s="155" t="s">
        <v>5371</v>
      </c>
      <c r="M270" s="156">
        <v>2.010104E+18</v>
      </c>
      <c r="N270" s="157" t="str">
        <f t="shared" si="9"/>
        <v>2010104000000000000FOR-007221/141795</v>
      </c>
      <c r="O270" s="156" t="s">
        <v>3834</v>
      </c>
      <c r="P270" s="157"/>
      <c r="Q270" s="145">
        <v>7695512000169</v>
      </c>
    </row>
    <row r="271" spans="1:17" ht="27.75" customHeight="1" x14ac:dyDescent="0.2">
      <c r="A271" s="144">
        <v>263</v>
      </c>
      <c r="B271" s="149" t="s">
        <v>30</v>
      </c>
      <c r="C271" s="150" t="s">
        <v>2981</v>
      </c>
      <c r="D271" s="150" t="s">
        <v>3613</v>
      </c>
      <c r="E271" s="151" t="s">
        <v>3331</v>
      </c>
      <c r="F271" s="150" t="s">
        <v>3825</v>
      </c>
      <c r="G271" s="150" t="s">
        <v>1348</v>
      </c>
      <c r="H271" s="150" t="s">
        <v>2769</v>
      </c>
      <c r="I271" s="152">
        <v>50</v>
      </c>
      <c r="J271" s="153">
        <f t="shared" si="8"/>
        <v>50</v>
      </c>
      <c r="K271" s="154">
        <v>41795</v>
      </c>
      <c r="L271" s="155" t="s">
        <v>5372</v>
      </c>
      <c r="M271" s="156">
        <v>2.010104E+18</v>
      </c>
      <c r="N271" s="157" t="str">
        <f t="shared" si="9"/>
        <v>2010104000000000000FOR-007228/141795</v>
      </c>
      <c r="O271" s="156" t="s">
        <v>3834</v>
      </c>
      <c r="P271" s="157"/>
      <c r="Q271" s="145">
        <v>7695512000169</v>
      </c>
    </row>
    <row r="272" spans="1:17" ht="27.75" customHeight="1" x14ac:dyDescent="0.2">
      <c r="A272" s="144">
        <v>264</v>
      </c>
      <c r="B272" s="149" t="s">
        <v>30</v>
      </c>
      <c r="C272" s="150" t="s">
        <v>2981</v>
      </c>
      <c r="D272" s="150" t="s">
        <v>3613</v>
      </c>
      <c r="E272" s="151" t="s">
        <v>3331</v>
      </c>
      <c r="F272" s="150" t="s">
        <v>3825</v>
      </c>
      <c r="G272" s="150" t="s">
        <v>1349</v>
      </c>
      <c r="H272" s="150" t="s">
        <v>2769</v>
      </c>
      <c r="I272" s="152">
        <v>90</v>
      </c>
      <c r="J272" s="153">
        <f t="shared" si="8"/>
        <v>90</v>
      </c>
      <c r="K272" s="154">
        <v>41795</v>
      </c>
      <c r="L272" s="155" t="s">
        <v>5373</v>
      </c>
      <c r="M272" s="156">
        <v>2.010104E+18</v>
      </c>
      <c r="N272" s="157" t="str">
        <f t="shared" si="9"/>
        <v>2010104000000000000FOR-007258/141795</v>
      </c>
      <c r="O272" s="156" t="s">
        <v>3834</v>
      </c>
      <c r="P272" s="157"/>
      <c r="Q272" s="145">
        <v>7695512000169</v>
      </c>
    </row>
    <row r="273" spans="1:17" ht="27.75" customHeight="1" x14ac:dyDescent="0.2">
      <c r="A273" s="144">
        <v>265</v>
      </c>
      <c r="B273" s="149" t="s">
        <v>30</v>
      </c>
      <c r="C273" s="150" t="s">
        <v>2981</v>
      </c>
      <c r="D273" s="150" t="s">
        <v>3613</v>
      </c>
      <c r="E273" s="151" t="s">
        <v>3331</v>
      </c>
      <c r="F273" s="150" t="s">
        <v>3825</v>
      </c>
      <c r="G273" s="150" t="s">
        <v>1350</v>
      </c>
      <c r="H273" s="150" t="s">
        <v>2769</v>
      </c>
      <c r="I273" s="152">
        <v>90</v>
      </c>
      <c r="J273" s="153">
        <f t="shared" si="8"/>
        <v>90</v>
      </c>
      <c r="K273" s="154">
        <v>41795</v>
      </c>
      <c r="L273" s="155" t="s">
        <v>5374</v>
      </c>
      <c r="M273" s="156">
        <v>2.010104E+18</v>
      </c>
      <c r="N273" s="157" t="str">
        <f t="shared" si="9"/>
        <v>2010104000000000000FOR-007266/141795</v>
      </c>
      <c r="O273" s="156" t="s">
        <v>3834</v>
      </c>
      <c r="P273" s="157"/>
      <c r="Q273" s="145">
        <v>7695512000169</v>
      </c>
    </row>
    <row r="274" spans="1:17" ht="27.75" customHeight="1" x14ac:dyDescent="0.2">
      <c r="A274" s="144">
        <v>266</v>
      </c>
      <c r="B274" s="149" t="s">
        <v>30</v>
      </c>
      <c r="C274" s="150" t="s">
        <v>2981</v>
      </c>
      <c r="D274" s="150" t="s">
        <v>3613</v>
      </c>
      <c r="E274" s="151" t="s">
        <v>3331</v>
      </c>
      <c r="F274" s="150" t="s">
        <v>3825</v>
      </c>
      <c r="G274" s="150" t="s">
        <v>1351</v>
      </c>
      <c r="H274" s="150" t="s">
        <v>2769</v>
      </c>
      <c r="I274" s="152">
        <v>110</v>
      </c>
      <c r="J274" s="153">
        <f t="shared" si="8"/>
        <v>110</v>
      </c>
      <c r="K274" s="154">
        <v>41795</v>
      </c>
      <c r="L274" s="155" t="s">
        <v>5375</v>
      </c>
      <c r="M274" s="156">
        <v>2.010104E+18</v>
      </c>
      <c r="N274" s="157" t="str">
        <f t="shared" si="9"/>
        <v>2010104000000000000FOR-007267/141795</v>
      </c>
      <c r="O274" s="156" t="s">
        <v>3834</v>
      </c>
      <c r="P274" s="157"/>
      <c r="Q274" s="145">
        <v>7695512000169</v>
      </c>
    </row>
    <row r="275" spans="1:17" ht="27.75" customHeight="1" x14ac:dyDescent="0.2">
      <c r="A275" s="144">
        <v>267</v>
      </c>
      <c r="B275" s="149" t="s">
        <v>30</v>
      </c>
      <c r="C275" s="150" t="s">
        <v>2981</v>
      </c>
      <c r="D275" s="150" t="s">
        <v>3613</v>
      </c>
      <c r="E275" s="151" t="s">
        <v>3331</v>
      </c>
      <c r="F275" s="150" t="s">
        <v>3825</v>
      </c>
      <c r="G275" s="150" t="s">
        <v>1352</v>
      </c>
      <c r="H275" s="150" t="s">
        <v>2769</v>
      </c>
      <c r="I275" s="152">
        <v>40</v>
      </c>
      <c r="J275" s="153">
        <f t="shared" si="8"/>
        <v>40</v>
      </c>
      <c r="K275" s="154">
        <v>41795</v>
      </c>
      <c r="L275" s="155" t="s">
        <v>5376</v>
      </c>
      <c r="M275" s="156">
        <v>2.010104E+18</v>
      </c>
      <c r="N275" s="157" t="str">
        <f t="shared" si="9"/>
        <v>2010104000000000000FOR-007273/141795</v>
      </c>
      <c r="O275" s="156" t="s">
        <v>3834</v>
      </c>
      <c r="P275" s="157"/>
      <c r="Q275" s="145">
        <v>7695512000169</v>
      </c>
    </row>
    <row r="276" spans="1:17" ht="27.75" customHeight="1" x14ac:dyDescent="0.2">
      <c r="A276" s="144">
        <v>268</v>
      </c>
      <c r="B276" s="149" t="s">
        <v>30</v>
      </c>
      <c r="C276" s="150" t="s">
        <v>2981</v>
      </c>
      <c r="D276" s="150" t="s">
        <v>3613</v>
      </c>
      <c r="E276" s="151" t="s">
        <v>3331</v>
      </c>
      <c r="F276" s="150" t="s">
        <v>3825</v>
      </c>
      <c r="G276" s="150" t="s">
        <v>1353</v>
      </c>
      <c r="H276" s="150" t="s">
        <v>2769</v>
      </c>
      <c r="I276" s="152">
        <v>123.3</v>
      </c>
      <c r="J276" s="153">
        <f t="shared" si="8"/>
        <v>123.3</v>
      </c>
      <c r="K276" s="154">
        <v>41795</v>
      </c>
      <c r="L276" s="155" t="s">
        <v>5377</v>
      </c>
      <c r="M276" s="156">
        <v>2.010104E+18</v>
      </c>
      <c r="N276" s="157" t="str">
        <f t="shared" si="9"/>
        <v>2010104000000000000FOR-007295/141795</v>
      </c>
      <c r="O276" s="156" t="s">
        <v>3834</v>
      </c>
      <c r="P276" s="157"/>
      <c r="Q276" s="145">
        <v>7695512000169</v>
      </c>
    </row>
    <row r="277" spans="1:17" ht="27.75" customHeight="1" x14ac:dyDescent="0.2">
      <c r="A277" s="144">
        <v>269</v>
      </c>
      <c r="B277" s="149" t="s">
        <v>30</v>
      </c>
      <c r="C277" s="150" t="s">
        <v>2981</v>
      </c>
      <c r="D277" s="150" t="s">
        <v>3613</v>
      </c>
      <c r="E277" s="151" t="s">
        <v>3331</v>
      </c>
      <c r="F277" s="150" t="s">
        <v>3825</v>
      </c>
      <c r="G277" s="150" t="s">
        <v>1354</v>
      </c>
      <c r="H277" s="150" t="s">
        <v>2769</v>
      </c>
      <c r="I277" s="152">
        <v>40</v>
      </c>
      <c r="J277" s="153">
        <f t="shared" si="8"/>
        <v>40</v>
      </c>
      <c r="K277" s="154">
        <v>41795</v>
      </c>
      <c r="L277" s="155" t="s">
        <v>5378</v>
      </c>
      <c r="M277" s="156">
        <v>2.010104E+18</v>
      </c>
      <c r="N277" s="157" t="str">
        <f t="shared" si="9"/>
        <v>2010104000000000000FOR-007308/141795</v>
      </c>
      <c r="O277" s="156" t="s">
        <v>3834</v>
      </c>
      <c r="P277" s="157"/>
      <c r="Q277" s="145">
        <v>7695512000169</v>
      </c>
    </row>
    <row r="278" spans="1:17" ht="27.75" customHeight="1" x14ac:dyDescent="0.2">
      <c r="A278" s="144">
        <v>270</v>
      </c>
      <c r="B278" s="149" t="s">
        <v>30</v>
      </c>
      <c r="C278" s="150" t="s">
        <v>2981</v>
      </c>
      <c r="D278" s="150" t="s">
        <v>3613</v>
      </c>
      <c r="E278" s="151" t="s">
        <v>3331</v>
      </c>
      <c r="F278" s="150" t="s">
        <v>3825</v>
      </c>
      <c r="G278" s="150" t="s">
        <v>1355</v>
      </c>
      <c r="H278" s="150" t="s">
        <v>2769</v>
      </c>
      <c r="I278" s="152">
        <v>120</v>
      </c>
      <c r="J278" s="153">
        <f t="shared" si="8"/>
        <v>120</v>
      </c>
      <c r="K278" s="154">
        <v>41856</v>
      </c>
      <c r="L278" s="155" t="s">
        <v>5379</v>
      </c>
      <c r="M278" s="156">
        <v>2.010104E+18</v>
      </c>
      <c r="N278" s="157" t="str">
        <f t="shared" si="9"/>
        <v>2010104000000000000FOR-007312/141856</v>
      </c>
      <c r="O278" s="156" t="s">
        <v>3834</v>
      </c>
      <c r="P278" s="157"/>
      <c r="Q278" s="145">
        <v>7695512000169</v>
      </c>
    </row>
    <row r="279" spans="1:17" ht="27.75" customHeight="1" x14ac:dyDescent="0.2">
      <c r="A279" s="144">
        <v>271</v>
      </c>
      <c r="B279" s="149" t="s">
        <v>30</v>
      </c>
      <c r="C279" s="150" t="s">
        <v>2981</v>
      </c>
      <c r="D279" s="150" t="s">
        <v>3613</v>
      </c>
      <c r="E279" s="151" t="s">
        <v>3331</v>
      </c>
      <c r="F279" s="150" t="s">
        <v>3825</v>
      </c>
      <c r="G279" s="150" t="s">
        <v>1356</v>
      </c>
      <c r="H279" s="150" t="s">
        <v>2769</v>
      </c>
      <c r="I279" s="152">
        <v>412</v>
      </c>
      <c r="J279" s="153">
        <f t="shared" si="8"/>
        <v>412</v>
      </c>
      <c r="K279" s="154">
        <v>41795</v>
      </c>
      <c r="L279" s="155" t="s">
        <v>5380</v>
      </c>
      <c r="M279" s="156">
        <v>2.010104E+18</v>
      </c>
      <c r="N279" s="157" t="str">
        <f t="shared" si="9"/>
        <v>2010104000000000000FOR-007345/141795</v>
      </c>
      <c r="O279" s="156" t="s">
        <v>3834</v>
      </c>
      <c r="P279" s="157"/>
      <c r="Q279" s="145">
        <v>7695512000169</v>
      </c>
    </row>
    <row r="280" spans="1:17" ht="27.75" customHeight="1" x14ac:dyDescent="0.2">
      <c r="A280" s="144">
        <v>272</v>
      </c>
      <c r="B280" s="149" t="s">
        <v>30</v>
      </c>
      <c r="C280" s="150" t="s">
        <v>2981</v>
      </c>
      <c r="D280" s="150" t="s">
        <v>3613</v>
      </c>
      <c r="E280" s="151" t="s">
        <v>3331</v>
      </c>
      <c r="F280" s="150" t="s">
        <v>3825</v>
      </c>
      <c r="G280" s="150" t="s">
        <v>1357</v>
      </c>
      <c r="H280" s="150" t="s">
        <v>2769</v>
      </c>
      <c r="I280" s="152">
        <v>50</v>
      </c>
      <c r="J280" s="153">
        <f t="shared" si="8"/>
        <v>50</v>
      </c>
      <c r="K280" s="154">
        <v>41795</v>
      </c>
      <c r="L280" s="155" t="s">
        <v>5381</v>
      </c>
      <c r="M280" s="156">
        <v>2.010104E+18</v>
      </c>
      <c r="N280" s="157" t="str">
        <f t="shared" si="9"/>
        <v>2010104000000000000FOR-007347/141795</v>
      </c>
      <c r="O280" s="156" t="s">
        <v>3834</v>
      </c>
      <c r="P280" s="157"/>
      <c r="Q280" s="145">
        <v>7695512000169</v>
      </c>
    </row>
    <row r="281" spans="1:17" ht="27.75" customHeight="1" x14ac:dyDescent="0.2">
      <c r="A281" s="144">
        <v>273</v>
      </c>
      <c r="B281" s="149" t="s">
        <v>30</v>
      </c>
      <c r="C281" s="150" t="s">
        <v>2981</v>
      </c>
      <c r="D281" s="150" t="s">
        <v>3613</v>
      </c>
      <c r="E281" s="151" t="s">
        <v>3331</v>
      </c>
      <c r="F281" s="150" t="s">
        <v>3825</v>
      </c>
      <c r="G281" s="150" t="s">
        <v>1358</v>
      </c>
      <c r="H281" s="150" t="s">
        <v>2769</v>
      </c>
      <c r="I281" s="152">
        <v>100</v>
      </c>
      <c r="J281" s="153">
        <f t="shared" si="8"/>
        <v>100</v>
      </c>
      <c r="K281" s="154">
        <v>41795</v>
      </c>
      <c r="L281" s="155" t="s">
        <v>5382</v>
      </c>
      <c r="M281" s="156">
        <v>2.010104E+18</v>
      </c>
      <c r="N281" s="157" t="str">
        <f t="shared" si="9"/>
        <v>2010104000000000000FOR-007386/141795</v>
      </c>
      <c r="O281" s="156" t="s">
        <v>3834</v>
      </c>
      <c r="P281" s="157"/>
      <c r="Q281" s="145">
        <v>7695512000169</v>
      </c>
    </row>
    <row r="282" spans="1:17" ht="27.75" customHeight="1" x14ac:dyDescent="0.2">
      <c r="A282" s="144">
        <v>274</v>
      </c>
      <c r="B282" s="149" t="s">
        <v>30</v>
      </c>
      <c r="C282" s="150" t="s">
        <v>2981</v>
      </c>
      <c r="D282" s="150" t="s">
        <v>3613</v>
      </c>
      <c r="E282" s="151" t="s">
        <v>3331</v>
      </c>
      <c r="F282" s="150" t="s">
        <v>3825</v>
      </c>
      <c r="G282" s="150" t="s">
        <v>1359</v>
      </c>
      <c r="H282" s="150" t="s">
        <v>2769</v>
      </c>
      <c r="I282" s="152">
        <v>110.59</v>
      </c>
      <c r="J282" s="153">
        <f t="shared" si="8"/>
        <v>110.59</v>
      </c>
      <c r="K282" s="154">
        <v>41795</v>
      </c>
      <c r="L282" s="155" t="s">
        <v>5383</v>
      </c>
      <c r="M282" s="156">
        <v>2.010104E+18</v>
      </c>
      <c r="N282" s="157" t="str">
        <f t="shared" si="9"/>
        <v>2010104000000000000FOR-007396/141795</v>
      </c>
      <c r="O282" s="156" t="s">
        <v>3834</v>
      </c>
      <c r="P282" s="157"/>
      <c r="Q282" s="145">
        <v>7695512000169</v>
      </c>
    </row>
    <row r="283" spans="1:17" ht="27.75" customHeight="1" x14ac:dyDescent="0.2">
      <c r="A283" s="144">
        <v>275</v>
      </c>
      <c r="B283" s="149" t="s">
        <v>30</v>
      </c>
      <c r="C283" s="150" t="s">
        <v>2981</v>
      </c>
      <c r="D283" s="150" t="s">
        <v>3613</v>
      </c>
      <c r="E283" s="151" t="s">
        <v>3331</v>
      </c>
      <c r="F283" s="150" t="s">
        <v>3825</v>
      </c>
      <c r="G283" s="150" t="s">
        <v>1360</v>
      </c>
      <c r="H283" s="150" t="s">
        <v>2769</v>
      </c>
      <c r="I283" s="152">
        <v>300</v>
      </c>
      <c r="J283" s="153">
        <f t="shared" si="8"/>
        <v>300</v>
      </c>
      <c r="K283" s="154">
        <v>41795</v>
      </c>
      <c r="L283" s="155" t="s">
        <v>5384</v>
      </c>
      <c r="M283" s="156">
        <v>2.010104E+18</v>
      </c>
      <c r="N283" s="157" t="str">
        <f t="shared" si="9"/>
        <v>2010104000000000000FOR-007397/141795</v>
      </c>
      <c r="O283" s="156" t="s">
        <v>3834</v>
      </c>
      <c r="P283" s="157"/>
      <c r="Q283" s="145">
        <v>7695512000169</v>
      </c>
    </row>
    <row r="284" spans="1:17" ht="27.75" customHeight="1" x14ac:dyDescent="0.2">
      <c r="A284" s="144">
        <v>276</v>
      </c>
      <c r="B284" s="149" t="s">
        <v>30</v>
      </c>
      <c r="C284" s="150" t="s">
        <v>2981</v>
      </c>
      <c r="D284" s="150" t="s">
        <v>3613</v>
      </c>
      <c r="E284" s="151" t="s">
        <v>3331</v>
      </c>
      <c r="F284" s="150" t="s">
        <v>3825</v>
      </c>
      <c r="G284" s="150" t="s">
        <v>1361</v>
      </c>
      <c r="H284" s="150" t="s">
        <v>2769</v>
      </c>
      <c r="I284" s="152">
        <v>180</v>
      </c>
      <c r="J284" s="153">
        <f t="shared" si="8"/>
        <v>180</v>
      </c>
      <c r="K284" s="154">
        <v>41840</v>
      </c>
      <c r="L284" s="155" t="s">
        <v>5385</v>
      </c>
      <c r="M284" s="156">
        <v>2.010104E+18</v>
      </c>
      <c r="N284" s="157" t="str">
        <f t="shared" si="9"/>
        <v>2010104000000000000FOR-007401/141840</v>
      </c>
      <c r="O284" s="156" t="s">
        <v>3834</v>
      </c>
      <c r="P284" s="157"/>
      <c r="Q284" s="145">
        <v>7695512000169</v>
      </c>
    </row>
    <row r="285" spans="1:17" ht="27.75" customHeight="1" x14ac:dyDescent="0.2">
      <c r="A285" s="144">
        <v>277</v>
      </c>
      <c r="B285" s="149" t="s">
        <v>30</v>
      </c>
      <c r="C285" s="150" t="s">
        <v>2981</v>
      </c>
      <c r="D285" s="150" t="s">
        <v>3613</v>
      </c>
      <c r="E285" s="151" t="s">
        <v>3331</v>
      </c>
      <c r="F285" s="150" t="s">
        <v>3825</v>
      </c>
      <c r="G285" s="150" t="s">
        <v>1362</v>
      </c>
      <c r="H285" s="150" t="s">
        <v>2769</v>
      </c>
      <c r="I285" s="152">
        <v>105</v>
      </c>
      <c r="J285" s="153">
        <f t="shared" si="8"/>
        <v>105</v>
      </c>
      <c r="K285" s="154">
        <v>41795</v>
      </c>
      <c r="L285" s="155" t="s">
        <v>5386</v>
      </c>
      <c r="M285" s="156">
        <v>2.010104E+18</v>
      </c>
      <c r="N285" s="157" t="str">
        <f t="shared" si="9"/>
        <v>2010104000000000000FOR-007409/141795</v>
      </c>
      <c r="O285" s="156" t="s">
        <v>3834</v>
      </c>
      <c r="P285" s="157"/>
      <c r="Q285" s="145">
        <v>7695512000169</v>
      </c>
    </row>
    <row r="286" spans="1:17" ht="27.75" customHeight="1" x14ac:dyDescent="0.2">
      <c r="A286" s="144">
        <v>278</v>
      </c>
      <c r="B286" s="149" t="s">
        <v>30</v>
      </c>
      <c r="C286" s="150" t="s">
        <v>2981</v>
      </c>
      <c r="D286" s="150" t="s">
        <v>3613</v>
      </c>
      <c r="E286" s="151" t="s">
        <v>3331</v>
      </c>
      <c r="F286" s="150" t="s">
        <v>3825</v>
      </c>
      <c r="G286" s="150" t="s">
        <v>1363</v>
      </c>
      <c r="H286" s="150" t="s">
        <v>2769</v>
      </c>
      <c r="I286" s="152">
        <v>180</v>
      </c>
      <c r="J286" s="153">
        <f t="shared" si="8"/>
        <v>180</v>
      </c>
      <c r="K286" s="154">
        <v>41820</v>
      </c>
      <c r="L286" s="155" t="s">
        <v>5387</v>
      </c>
      <c r="M286" s="156">
        <v>2.010104E+18</v>
      </c>
      <c r="N286" s="157" t="str">
        <f t="shared" si="9"/>
        <v>2010104000000000000FOR-007437/141820</v>
      </c>
      <c r="O286" s="156" t="s">
        <v>3834</v>
      </c>
      <c r="P286" s="157"/>
      <c r="Q286" s="145">
        <v>7695512000169</v>
      </c>
    </row>
    <row r="287" spans="1:17" ht="27.75" customHeight="1" x14ac:dyDescent="0.2">
      <c r="A287" s="144">
        <v>279</v>
      </c>
      <c r="B287" s="149" t="s">
        <v>30</v>
      </c>
      <c r="C287" s="150" t="s">
        <v>2981</v>
      </c>
      <c r="D287" s="150" t="s">
        <v>3613</v>
      </c>
      <c r="E287" s="151" t="s">
        <v>3331</v>
      </c>
      <c r="F287" s="150" t="s">
        <v>3825</v>
      </c>
      <c r="G287" s="150" t="s">
        <v>1364</v>
      </c>
      <c r="H287" s="150" t="s">
        <v>2769</v>
      </c>
      <c r="I287" s="152">
        <v>40</v>
      </c>
      <c r="J287" s="153">
        <f t="shared" si="8"/>
        <v>40</v>
      </c>
      <c r="K287" s="154">
        <v>41859</v>
      </c>
      <c r="L287" s="155" t="s">
        <v>5388</v>
      </c>
      <c r="M287" s="156">
        <v>2.010104E+18</v>
      </c>
      <c r="N287" s="157" t="str">
        <f t="shared" si="9"/>
        <v>2010104000000000000FOR-007438/141859</v>
      </c>
      <c r="O287" s="156" t="s">
        <v>3834</v>
      </c>
      <c r="P287" s="157"/>
      <c r="Q287" s="145">
        <v>7695512000169</v>
      </c>
    </row>
    <row r="288" spans="1:17" ht="27.75" customHeight="1" x14ac:dyDescent="0.2">
      <c r="A288" s="144">
        <v>280</v>
      </c>
      <c r="B288" s="149" t="s">
        <v>30</v>
      </c>
      <c r="C288" s="150" t="s">
        <v>2981</v>
      </c>
      <c r="D288" s="150" t="s">
        <v>3613</v>
      </c>
      <c r="E288" s="151" t="s">
        <v>3331</v>
      </c>
      <c r="F288" s="150" t="s">
        <v>3825</v>
      </c>
      <c r="G288" s="150" t="s">
        <v>1365</v>
      </c>
      <c r="H288" s="150" t="s">
        <v>2769</v>
      </c>
      <c r="I288" s="152">
        <v>40</v>
      </c>
      <c r="J288" s="153">
        <f t="shared" si="8"/>
        <v>40</v>
      </c>
      <c r="K288" s="154">
        <v>41810</v>
      </c>
      <c r="L288" s="155" t="s">
        <v>5389</v>
      </c>
      <c r="M288" s="156">
        <v>2.010104E+18</v>
      </c>
      <c r="N288" s="157" t="str">
        <f t="shared" si="9"/>
        <v>2010104000000000000FOR-007451/141810</v>
      </c>
      <c r="O288" s="156" t="s">
        <v>3834</v>
      </c>
      <c r="P288" s="157"/>
      <c r="Q288" s="145">
        <v>7695512000169</v>
      </c>
    </row>
    <row r="289" spans="1:17" ht="27.75" customHeight="1" x14ac:dyDescent="0.2">
      <c r="A289" s="144">
        <v>281</v>
      </c>
      <c r="B289" s="149" t="s">
        <v>30</v>
      </c>
      <c r="C289" s="150" t="s">
        <v>2981</v>
      </c>
      <c r="D289" s="150" t="s">
        <v>3613</v>
      </c>
      <c r="E289" s="151" t="s">
        <v>3331</v>
      </c>
      <c r="F289" s="150" t="s">
        <v>3825</v>
      </c>
      <c r="G289" s="150" t="s">
        <v>1366</v>
      </c>
      <c r="H289" s="150" t="s">
        <v>2769</v>
      </c>
      <c r="I289" s="152">
        <v>180</v>
      </c>
      <c r="J289" s="153">
        <f t="shared" si="8"/>
        <v>180</v>
      </c>
      <c r="K289" s="154">
        <v>41820</v>
      </c>
      <c r="L289" s="155" t="s">
        <v>5390</v>
      </c>
      <c r="M289" s="156">
        <v>2.010104E+18</v>
      </c>
      <c r="N289" s="157" t="str">
        <f t="shared" si="9"/>
        <v>2010104000000000000FOR-007454/141820</v>
      </c>
      <c r="O289" s="156" t="s">
        <v>3834</v>
      </c>
      <c r="P289" s="157"/>
      <c r="Q289" s="145">
        <v>7695512000169</v>
      </c>
    </row>
    <row r="290" spans="1:17" ht="27.75" customHeight="1" x14ac:dyDescent="0.2">
      <c r="A290" s="144">
        <v>282</v>
      </c>
      <c r="B290" s="149" t="s">
        <v>30</v>
      </c>
      <c r="C290" s="150" t="s">
        <v>2981</v>
      </c>
      <c r="D290" s="150" t="s">
        <v>3613</v>
      </c>
      <c r="E290" s="151" t="s">
        <v>3331</v>
      </c>
      <c r="F290" s="150" t="s">
        <v>3825</v>
      </c>
      <c r="G290" s="150" t="s">
        <v>1367</v>
      </c>
      <c r="H290" s="150" t="s">
        <v>2769</v>
      </c>
      <c r="I290" s="152">
        <v>50</v>
      </c>
      <c r="J290" s="153">
        <f t="shared" si="8"/>
        <v>50</v>
      </c>
      <c r="K290" s="154">
        <v>41810</v>
      </c>
      <c r="L290" s="155" t="s">
        <v>5391</v>
      </c>
      <c r="M290" s="156">
        <v>2.010104E+18</v>
      </c>
      <c r="N290" s="157" t="str">
        <f t="shared" si="9"/>
        <v>2010104000000000000FOR-007467/141810</v>
      </c>
      <c r="O290" s="156" t="s">
        <v>3834</v>
      </c>
      <c r="P290" s="157"/>
      <c r="Q290" s="145">
        <v>7695512000169</v>
      </c>
    </row>
    <row r="291" spans="1:17" ht="27.75" customHeight="1" x14ac:dyDescent="0.2">
      <c r="A291" s="144">
        <v>283</v>
      </c>
      <c r="B291" s="149" t="s">
        <v>30</v>
      </c>
      <c r="C291" s="150" t="s">
        <v>2981</v>
      </c>
      <c r="D291" s="150" t="s">
        <v>3613</v>
      </c>
      <c r="E291" s="151" t="s">
        <v>3331</v>
      </c>
      <c r="F291" s="150" t="s">
        <v>3825</v>
      </c>
      <c r="G291" s="150" t="s">
        <v>1368</v>
      </c>
      <c r="H291" s="150" t="s">
        <v>2769</v>
      </c>
      <c r="I291" s="152">
        <v>130</v>
      </c>
      <c r="J291" s="153">
        <f t="shared" si="8"/>
        <v>130</v>
      </c>
      <c r="K291" s="154">
        <v>41810</v>
      </c>
      <c r="L291" s="155" t="s">
        <v>5392</v>
      </c>
      <c r="M291" s="156">
        <v>2.010104E+18</v>
      </c>
      <c r="N291" s="157" t="str">
        <f t="shared" si="9"/>
        <v>2010104000000000000FOR-007484/141810</v>
      </c>
      <c r="O291" s="156" t="s">
        <v>3834</v>
      </c>
      <c r="P291" s="157"/>
      <c r="Q291" s="145">
        <v>7695512000169</v>
      </c>
    </row>
    <row r="292" spans="1:17" ht="27.75" customHeight="1" x14ac:dyDescent="0.2">
      <c r="A292" s="144">
        <v>284</v>
      </c>
      <c r="B292" s="149" t="s">
        <v>30</v>
      </c>
      <c r="C292" s="150" t="s">
        <v>2981</v>
      </c>
      <c r="D292" s="150" t="s">
        <v>3613</v>
      </c>
      <c r="E292" s="151" t="s">
        <v>3331</v>
      </c>
      <c r="F292" s="150" t="s">
        <v>3825</v>
      </c>
      <c r="G292" s="150" t="s">
        <v>1369</v>
      </c>
      <c r="H292" s="150" t="s">
        <v>2769</v>
      </c>
      <c r="I292" s="152">
        <v>100</v>
      </c>
      <c r="J292" s="153">
        <f t="shared" si="8"/>
        <v>100</v>
      </c>
      <c r="K292" s="154">
        <v>41810</v>
      </c>
      <c r="L292" s="155" t="s">
        <v>5393</v>
      </c>
      <c r="M292" s="156">
        <v>2.010104E+18</v>
      </c>
      <c r="N292" s="157" t="str">
        <f t="shared" si="9"/>
        <v>2010104000000000000FOR-007494/141810</v>
      </c>
      <c r="O292" s="156" t="s">
        <v>3834</v>
      </c>
      <c r="P292" s="157"/>
      <c r="Q292" s="145">
        <v>7695512000169</v>
      </c>
    </row>
    <row r="293" spans="1:17" ht="27.75" customHeight="1" x14ac:dyDescent="0.2">
      <c r="A293" s="144">
        <v>285</v>
      </c>
      <c r="B293" s="149" t="s">
        <v>30</v>
      </c>
      <c r="C293" s="150" t="s">
        <v>2981</v>
      </c>
      <c r="D293" s="150" t="s">
        <v>3613</v>
      </c>
      <c r="E293" s="151" t="s">
        <v>3331</v>
      </c>
      <c r="F293" s="150" t="s">
        <v>3825</v>
      </c>
      <c r="G293" s="150" t="s">
        <v>1370</v>
      </c>
      <c r="H293" s="150" t="s">
        <v>2769</v>
      </c>
      <c r="I293" s="152">
        <v>50</v>
      </c>
      <c r="J293" s="153">
        <f t="shared" si="8"/>
        <v>50</v>
      </c>
      <c r="K293" s="154">
        <v>41810</v>
      </c>
      <c r="L293" s="155" t="s">
        <v>5394</v>
      </c>
      <c r="M293" s="156">
        <v>2.010104E+18</v>
      </c>
      <c r="N293" s="157" t="str">
        <f t="shared" si="9"/>
        <v>2010104000000000000FOR-007512/141810</v>
      </c>
      <c r="O293" s="156" t="s">
        <v>3834</v>
      </c>
      <c r="P293" s="157"/>
      <c r="Q293" s="145">
        <v>7695512000169</v>
      </c>
    </row>
    <row r="294" spans="1:17" ht="27.75" customHeight="1" x14ac:dyDescent="0.2">
      <c r="A294" s="144">
        <v>286</v>
      </c>
      <c r="B294" s="149" t="s">
        <v>30</v>
      </c>
      <c r="C294" s="150" t="s">
        <v>2981</v>
      </c>
      <c r="D294" s="150" t="s">
        <v>3613</v>
      </c>
      <c r="E294" s="151" t="s">
        <v>3331</v>
      </c>
      <c r="F294" s="150" t="s">
        <v>3825</v>
      </c>
      <c r="G294" s="150" t="s">
        <v>1371</v>
      </c>
      <c r="H294" s="150" t="s">
        <v>2769</v>
      </c>
      <c r="I294" s="152">
        <v>340</v>
      </c>
      <c r="J294" s="153">
        <f t="shared" si="8"/>
        <v>340</v>
      </c>
      <c r="K294" s="154">
        <v>41825</v>
      </c>
      <c r="L294" s="155" t="s">
        <v>5395</v>
      </c>
      <c r="M294" s="156">
        <v>2.010104E+18</v>
      </c>
      <c r="N294" s="157" t="str">
        <f t="shared" si="9"/>
        <v>2010104000000000000FOR-007572/141825</v>
      </c>
      <c r="O294" s="156" t="s">
        <v>3834</v>
      </c>
      <c r="P294" s="157"/>
      <c r="Q294" s="145">
        <v>7695512000169</v>
      </c>
    </row>
    <row r="295" spans="1:17" ht="27.75" customHeight="1" x14ac:dyDescent="0.2">
      <c r="A295" s="144">
        <v>287</v>
      </c>
      <c r="B295" s="149" t="s">
        <v>30</v>
      </c>
      <c r="C295" s="150" t="s">
        <v>2981</v>
      </c>
      <c r="D295" s="150" t="s">
        <v>3613</v>
      </c>
      <c r="E295" s="151" t="s">
        <v>3331</v>
      </c>
      <c r="F295" s="150" t="s">
        <v>3825</v>
      </c>
      <c r="G295" s="150" t="s">
        <v>1372</v>
      </c>
      <c r="H295" s="150" t="s">
        <v>2769</v>
      </c>
      <c r="I295" s="152">
        <v>260</v>
      </c>
      <c r="J295" s="153">
        <f t="shared" si="8"/>
        <v>260</v>
      </c>
      <c r="K295" s="154">
        <v>41825</v>
      </c>
      <c r="L295" s="155" t="s">
        <v>5396</v>
      </c>
      <c r="M295" s="156">
        <v>2.010104E+18</v>
      </c>
      <c r="N295" s="157" t="str">
        <f t="shared" si="9"/>
        <v>2010104000000000000FOR-007597/141825</v>
      </c>
      <c r="O295" s="156" t="s">
        <v>3834</v>
      </c>
      <c r="P295" s="157"/>
      <c r="Q295" s="145">
        <v>7695512000169</v>
      </c>
    </row>
    <row r="296" spans="1:17" ht="27.75" customHeight="1" x14ac:dyDescent="0.2">
      <c r="A296" s="144">
        <v>288</v>
      </c>
      <c r="B296" s="149" t="s">
        <v>30</v>
      </c>
      <c r="C296" s="150" t="s">
        <v>2981</v>
      </c>
      <c r="D296" s="150" t="s">
        <v>3613</v>
      </c>
      <c r="E296" s="151" t="s">
        <v>3331</v>
      </c>
      <c r="F296" s="150" t="s">
        <v>3825</v>
      </c>
      <c r="G296" s="150" t="s">
        <v>1373</v>
      </c>
      <c r="H296" s="150" t="s">
        <v>2769</v>
      </c>
      <c r="I296" s="152">
        <v>40</v>
      </c>
      <c r="J296" s="153">
        <f t="shared" si="8"/>
        <v>40</v>
      </c>
      <c r="K296" s="154">
        <v>41825</v>
      </c>
      <c r="L296" s="155" t="s">
        <v>5397</v>
      </c>
      <c r="M296" s="156">
        <v>2.010104E+18</v>
      </c>
      <c r="N296" s="157" t="str">
        <f t="shared" si="9"/>
        <v>2010104000000000000FOR-007600/141825</v>
      </c>
      <c r="O296" s="156" t="s">
        <v>3834</v>
      </c>
      <c r="P296" s="157"/>
      <c r="Q296" s="145">
        <v>7695512000169</v>
      </c>
    </row>
    <row r="297" spans="1:17" ht="27.75" customHeight="1" x14ac:dyDescent="0.2">
      <c r="A297" s="144">
        <v>289</v>
      </c>
      <c r="B297" s="149" t="s">
        <v>30</v>
      </c>
      <c r="C297" s="150" t="s">
        <v>2981</v>
      </c>
      <c r="D297" s="150" t="s">
        <v>3613</v>
      </c>
      <c r="E297" s="151" t="s">
        <v>3331</v>
      </c>
      <c r="F297" s="150" t="s">
        <v>3825</v>
      </c>
      <c r="G297" s="150" t="s">
        <v>1374</v>
      </c>
      <c r="H297" s="150" t="s">
        <v>2769</v>
      </c>
      <c r="I297" s="152">
        <v>89.83</v>
      </c>
      <c r="J297" s="153">
        <f t="shared" si="8"/>
        <v>89.83</v>
      </c>
      <c r="K297" s="154">
        <v>41840</v>
      </c>
      <c r="L297" s="155" t="s">
        <v>5398</v>
      </c>
      <c r="M297" s="156">
        <v>2.010104E+18</v>
      </c>
      <c r="N297" s="157" t="str">
        <f t="shared" si="9"/>
        <v>2010104000000000000FOR-007640/141840</v>
      </c>
      <c r="O297" s="156" t="s">
        <v>3834</v>
      </c>
      <c r="P297" s="157"/>
      <c r="Q297" s="145">
        <v>7695512000169</v>
      </c>
    </row>
    <row r="298" spans="1:17" ht="27.75" customHeight="1" x14ac:dyDescent="0.2">
      <c r="A298" s="144">
        <v>290</v>
      </c>
      <c r="B298" s="149" t="s">
        <v>30</v>
      </c>
      <c r="C298" s="150" t="s">
        <v>2981</v>
      </c>
      <c r="D298" s="150" t="s">
        <v>3613</v>
      </c>
      <c r="E298" s="151" t="s">
        <v>3331</v>
      </c>
      <c r="F298" s="150" t="s">
        <v>3825</v>
      </c>
      <c r="G298" s="150" t="s">
        <v>1375</v>
      </c>
      <c r="H298" s="150" t="s">
        <v>2769</v>
      </c>
      <c r="I298" s="152">
        <v>86.12</v>
      </c>
      <c r="J298" s="153">
        <f t="shared" si="8"/>
        <v>86.12</v>
      </c>
      <c r="K298" s="154">
        <v>41840</v>
      </c>
      <c r="L298" s="155" t="s">
        <v>5399</v>
      </c>
      <c r="M298" s="156">
        <v>2.010104E+18</v>
      </c>
      <c r="N298" s="157" t="str">
        <f t="shared" si="9"/>
        <v>2010104000000000000FOR-007641/141840</v>
      </c>
      <c r="O298" s="156" t="s">
        <v>3834</v>
      </c>
      <c r="P298" s="157"/>
      <c r="Q298" s="145">
        <v>7695512000169</v>
      </c>
    </row>
    <row r="299" spans="1:17" ht="27.75" customHeight="1" x14ac:dyDescent="0.2">
      <c r="A299" s="144">
        <v>291</v>
      </c>
      <c r="B299" s="149" t="s">
        <v>30</v>
      </c>
      <c r="C299" s="150" t="s">
        <v>2981</v>
      </c>
      <c r="D299" s="150" t="s">
        <v>3613</v>
      </c>
      <c r="E299" s="151" t="s">
        <v>3331</v>
      </c>
      <c r="F299" s="150" t="s">
        <v>3825</v>
      </c>
      <c r="G299" s="150" t="s">
        <v>1376</v>
      </c>
      <c r="H299" s="150" t="s">
        <v>2769</v>
      </c>
      <c r="I299" s="152">
        <v>198.54</v>
      </c>
      <c r="J299" s="153">
        <f t="shared" si="8"/>
        <v>198.54</v>
      </c>
      <c r="K299" s="154">
        <v>41825</v>
      </c>
      <c r="L299" s="155" t="s">
        <v>5400</v>
      </c>
      <c r="M299" s="156">
        <v>2.010104E+18</v>
      </c>
      <c r="N299" s="157" t="str">
        <f t="shared" si="9"/>
        <v>2010104000000000000FOR-007644/141825</v>
      </c>
      <c r="O299" s="156" t="s">
        <v>3834</v>
      </c>
      <c r="P299" s="157"/>
      <c r="Q299" s="145">
        <v>7695512000169</v>
      </c>
    </row>
    <row r="300" spans="1:17" ht="27.75" customHeight="1" x14ac:dyDescent="0.2">
      <c r="A300" s="144">
        <v>292</v>
      </c>
      <c r="B300" s="149" t="s">
        <v>30</v>
      </c>
      <c r="C300" s="150" t="s">
        <v>2981</v>
      </c>
      <c r="D300" s="150" t="s">
        <v>3613</v>
      </c>
      <c r="E300" s="151" t="s">
        <v>3331</v>
      </c>
      <c r="F300" s="150" t="s">
        <v>3825</v>
      </c>
      <c r="G300" s="150" t="s">
        <v>1377</v>
      </c>
      <c r="H300" s="150" t="s">
        <v>2769</v>
      </c>
      <c r="I300" s="152">
        <v>108</v>
      </c>
      <c r="J300" s="153">
        <f t="shared" si="8"/>
        <v>108</v>
      </c>
      <c r="K300" s="154">
        <v>41825</v>
      </c>
      <c r="L300" s="155" t="s">
        <v>5401</v>
      </c>
      <c r="M300" s="156">
        <v>2.010104E+18</v>
      </c>
      <c r="N300" s="157" t="str">
        <f t="shared" si="9"/>
        <v>2010104000000000000FOR-007657/141825</v>
      </c>
      <c r="O300" s="156" t="s">
        <v>3834</v>
      </c>
      <c r="P300" s="157"/>
      <c r="Q300" s="145">
        <v>7695512000169</v>
      </c>
    </row>
    <row r="301" spans="1:17" ht="27.75" customHeight="1" x14ac:dyDescent="0.2">
      <c r="A301" s="144">
        <v>293</v>
      </c>
      <c r="B301" s="149" t="s">
        <v>30</v>
      </c>
      <c r="C301" s="150" t="s">
        <v>2981</v>
      </c>
      <c r="D301" s="150" t="s">
        <v>3613</v>
      </c>
      <c r="E301" s="151" t="s">
        <v>3331</v>
      </c>
      <c r="F301" s="150" t="s">
        <v>3825</v>
      </c>
      <c r="G301" s="150" t="s">
        <v>1378</v>
      </c>
      <c r="H301" s="150" t="s">
        <v>2769</v>
      </c>
      <c r="I301" s="152">
        <v>60</v>
      </c>
      <c r="J301" s="153">
        <f t="shared" si="8"/>
        <v>60</v>
      </c>
      <c r="K301" s="154">
        <v>41825</v>
      </c>
      <c r="L301" s="155" t="s">
        <v>5402</v>
      </c>
      <c r="M301" s="156">
        <v>2.010104E+18</v>
      </c>
      <c r="N301" s="157" t="str">
        <f t="shared" si="9"/>
        <v>2010104000000000000FOR-007665/141825</v>
      </c>
      <c r="O301" s="156" t="s">
        <v>3834</v>
      </c>
      <c r="P301" s="157"/>
      <c r="Q301" s="145">
        <v>7695512000169</v>
      </c>
    </row>
    <row r="302" spans="1:17" ht="27.75" customHeight="1" x14ac:dyDescent="0.2">
      <c r="A302" s="144">
        <v>294</v>
      </c>
      <c r="B302" s="149" t="s">
        <v>30</v>
      </c>
      <c r="C302" s="150" t="s">
        <v>2981</v>
      </c>
      <c r="D302" s="150" t="s">
        <v>3613</v>
      </c>
      <c r="E302" s="151" t="s">
        <v>3331</v>
      </c>
      <c r="F302" s="150" t="s">
        <v>3825</v>
      </c>
      <c r="G302" s="150" t="s">
        <v>1379</v>
      </c>
      <c r="H302" s="150" t="s">
        <v>2769</v>
      </c>
      <c r="I302" s="152">
        <v>55</v>
      </c>
      <c r="J302" s="153">
        <f t="shared" si="8"/>
        <v>55</v>
      </c>
      <c r="K302" s="154">
        <v>41825</v>
      </c>
      <c r="L302" s="155" t="s">
        <v>5403</v>
      </c>
      <c r="M302" s="156">
        <v>2.010104E+18</v>
      </c>
      <c r="N302" s="157" t="str">
        <f t="shared" si="9"/>
        <v>2010104000000000000FOR-007666/141825</v>
      </c>
      <c r="O302" s="156" t="s">
        <v>3834</v>
      </c>
      <c r="P302" s="157"/>
      <c r="Q302" s="145">
        <v>7695512000169</v>
      </c>
    </row>
    <row r="303" spans="1:17" ht="27.75" customHeight="1" x14ac:dyDescent="0.2">
      <c r="A303" s="144">
        <v>295</v>
      </c>
      <c r="B303" s="149" t="s">
        <v>30</v>
      </c>
      <c r="C303" s="150" t="s">
        <v>2981</v>
      </c>
      <c r="D303" s="150" t="s">
        <v>3613</v>
      </c>
      <c r="E303" s="151" t="s">
        <v>3331</v>
      </c>
      <c r="F303" s="150" t="s">
        <v>3825</v>
      </c>
      <c r="G303" s="150" t="s">
        <v>1380</v>
      </c>
      <c r="H303" s="150" t="s">
        <v>2769</v>
      </c>
      <c r="I303" s="152">
        <v>70</v>
      </c>
      <c r="J303" s="153">
        <f t="shared" si="8"/>
        <v>70</v>
      </c>
      <c r="K303" s="154">
        <v>41825</v>
      </c>
      <c r="L303" s="155" t="s">
        <v>5404</v>
      </c>
      <c r="M303" s="156">
        <v>2.010104E+18</v>
      </c>
      <c r="N303" s="157" t="str">
        <f t="shared" si="9"/>
        <v>2010104000000000000FOR-007677/141825</v>
      </c>
      <c r="O303" s="156" t="s">
        <v>3834</v>
      </c>
      <c r="P303" s="157"/>
      <c r="Q303" s="145">
        <v>7695512000169</v>
      </c>
    </row>
    <row r="304" spans="1:17" ht="27.75" customHeight="1" x14ac:dyDescent="0.2">
      <c r="A304" s="144">
        <v>296</v>
      </c>
      <c r="B304" s="149" t="s">
        <v>30</v>
      </c>
      <c r="C304" s="150" t="s">
        <v>2981</v>
      </c>
      <c r="D304" s="150" t="s">
        <v>3613</v>
      </c>
      <c r="E304" s="151" t="s">
        <v>3331</v>
      </c>
      <c r="F304" s="150" t="s">
        <v>3825</v>
      </c>
      <c r="G304" s="150" t="s">
        <v>1381</v>
      </c>
      <c r="H304" s="150" t="s">
        <v>2769</v>
      </c>
      <c r="I304" s="152">
        <v>140</v>
      </c>
      <c r="J304" s="153">
        <f t="shared" si="8"/>
        <v>140</v>
      </c>
      <c r="K304" s="154">
        <v>41825</v>
      </c>
      <c r="L304" s="155" t="s">
        <v>5405</v>
      </c>
      <c r="M304" s="156">
        <v>2.010104E+18</v>
      </c>
      <c r="N304" s="157" t="str">
        <f t="shared" si="9"/>
        <v>2010104000000000000FOR-007681/141825</v>
      </c>
      <c r="O304" s="156" t="s">
        <v>3834</v>
      </c>
      <c r="P304" s="157"/>
      <c r="Q304" s="145">
        <v>7695512000169</v>
      </c>
    </row>
    <row r="305" spans="1:17" ht="27.75" customHeight="1" x14ac:dyDescent="0.2">
      <c r="A305" s="144">
        <v>297</v>
      </c>
      <c r="B305" s="149" t="s">
        <v>30</v>
      </c>
      <c r="C305" s="150" t="s">
        <v>2981</v>
      </c>
      <c r="D305" s="150" t="s">
        <v>3613</v>
      </c>
      <c r="E305" s="151" t="s">
        <v>3331</v>
      </c>
      <c r="F305" s="150" t="s">
        <v>3825</v>
      </c>
      <c r="G305" s="150" t="s">
        <v>1382</v>
      </c>
      <c r="H305" s="150" t="s">
        <v>2769</v>
      </c>
      <c r="I305" s="152">
        <v>300</v>
      </c>
      <c r="J305" s="153">
        <f t="shared" si="8"/>
        <v>300</v>
      </c>
      <c r="K305" s="154">
        <v>41825</v>
      </c>
      <c r="L305" s="155" t="s">
        <v>5406</v>
      </c>
      <c r="M305" s="156">
        <v>2.010104E+18</v>
      </c>
      <c r="N305" s="157" t="str">
        <f t="shared" si="9"/>
        <v>2010104000000000000FOR-007714/141825</v>
      </c>
      <c r="O305" s="156" t="s">
        <v>3834</v>
      </c>
      <c r="P305" s="157"/>
      <c r="Q305" s="145">
        <v>7695512000169</v>
      </c>
    </row>
    <row r="306" spans="1:17" ht="27.75" customHeight="1" x14ac:dyDescent="0.2">
      <c r="A306" s="144">
        <v>298</v>
      </c>
      <c r="B306" s="149" t="s">
        <v>30</v>
      </c>
      <c r="C306" s="150" t="s">
        <v>2981</v>
      </c>
      <c r="D306" s="150" t="s">
        <v>3613</v>
      </c>
      <c r="E306" s="151" t="s">
        <v>3331</v>
      </c>
      <c r="F306" s="150" t="s">
        <v>3825</v>
      </c>
      <c r="G306" s="150" t="s">
        <v>1383</v>
      </c>
      <c r="H306" s="150" t="s">
        <v>2769</v>
      </c>
      <c r="I306" s="152">
        <v>100</v>
      </c>
      <c r="J306" s="153">
        <f t="shared" si="8"/>
        <v>100</v>
      </c>
      <c r="K306" s="154">
        <v>41825</v>
      </c>
      <c r="L306" s="155" t="s">
        <v>5407</v>
      </c>
      <c r="M306" s="156">
        <v>2.010104E+18</v>
      </c>
      <c r="N306" s="157" t="str">
        <f t="shared" si="9"/>
        <v>2010104000000000000FOR-007722/141825</v>
      </c>
      <c r="O306" s="156" t="s">
        <v>3834</v>
      </c>
      <c r="P306" s="157"/>
      <c r="Q306" s="145">
        <v>7695512000169</v>
      </c>
    </row>
    <row r="307" spans="1:17" ht="27.75" customHeight="1" x14ac:dyDescent="0.2">
      <c r="A307" s="144">
        <v>299</v>
      </c>
      <c r="B307" s="149" t="s">
        <v>30</v>
      </c>
      <c r="C307" s="150" t="s">
        <v>2981</v>
      </c>
      <c r="D307" s="150" t="s">
        <v>3613</v>
      </c>
      <c r="E307" s="151" t="s">
        <v>3331</v>
      </c>
      <c r="F307" s="150" t="s">
        <v>3825</v>
      </c>
      <c r="G307" s="150" t="s">
        <v>1384</v>
      </c>
      <c r="H307" s="150" t="s">
        <v>2769</v>
      </c>
      <c r="I307" s="152">
        <v>100</v>
      </c>
      <c r="J307" s="153">
        <f t="shared" si="8"/>
        <v>100</v>
      </c>
      <c r="K307" s="154">
        <v>41825</v>
      </c>
      <c r="L307" s="155" t="s">
        <v>5408</v>
      </c>
      <c r="M307" s="156">
        <v>2.010104E+18</v>
      </c>
      <c r="N307" s="157" t="str">
        <f t="shared" si="9"/>
        <v>2010104000000000000FOR-007723/141825</v>
      </c>
      <c r="O307" s="156" t="s">
        <v>3834</v>
      </c>
      <c r="P307" s="157"/>
      <c r="Q307" s="145">
        <v>7695512000169</v>
      </c>
    </row>
    <row r="308" spans="1:17" ht="27.75" customHeight="1" x14ac:dyDescent="0.2">
      <c r="A308" s="144">
        <v>300</v>
      </c>
      <c r="B308" s="149" t="s">
        <v>30</v>
      </c>
      <c r="C308" s="150" t="s">
        <v>2981</v>
      </c>
      <c r="D308" s="150" t="s">
        <v>3613</v>
      </c>
      <c r="E308" s="151" t="s">
        <v>3331</v>
      </c>
      <c r="F308" s="150" t="s">
        <v>3825</v>
      </c>
      <c r="G308" s="150" t="s">
        <v>1385</v>
      </c>
      <c r="H308" s="150" t="s">
        <v>2769</v>
      </c>
      <c r="I308" s="152">
        <v>40</v>
      </c>
      <c r="J308" s="153">
        <f t="shared" si="8"/>
        <v>40</v>
      </c>
      <c r="K308" s="154">
        <v>41841</v>
      </c>
      <c r="L308" s="155" t="s">
        <v>5409</v>
      </c>
      <c r="M308" s="156">
        <v>2.010104E+18</v>
      </c>
      <c r="N308" s="157" t="str">
        <f t="shared" si="9"/>
        <v>2010104000000000000FOR-007729/141841</v>
      </c>
      <c r="O308" s="156" t="s">
        <v>3834</v>
      </c>
      <c r="P308" s="157"/>
      <c r="Q308" s="145">
        <v>7695512000169</v>
      </c>
    </row>
    <row r="309" spans="1:17" ht="27.75" customHeight="1" x14ac:dyDescent="0.2">
      <c r="A309" s="144">
        <v>301</v>
      </c>
      <c r="B309" s="149" t="s">
        <v>30</v>
      </c>
      <c r="C309" s="150" t="s">
        <v>2981</v>
      </c>
      <c r="D309" s="150" t="s">
        <v>3613</v>
      </c>
      <c r="E309" s="151" t="s">
        <v>3331</v>
      </c>
      <c r="F309" s="150" t="s">
        <v>3825</v>
      </c>
      <c r="G309" s="150" t="s">
        <v>1386</v>
      </c>
      <c r="H309" s="150" t="s">
        <v>2769</v>
      </c>
      <c r="I309" s="152">
        <v>70</v>
      </c>
      <c r="J309" s="153">
        <f t="shared" si="8"/>
        <v>70</v>
      </c>
      <c r="K309" s="154">
        <v>41856</v>
      </c>
      <c r="L309" s="155" t="s">
        <v>5410</v>
      </c>
      <c r="M309" s="156">
        <v>2.010104E+18</v>
      </c>
      <c r="N309" s="157" t="str">
        <f t="shared" si="9"/>
        <v>2010104000000000000FOR-007809/141856</v>
      </c>
      <c r="O309" s="156" t="s">
        <v>3834</v>
      </c>
      <c r="P309" s="157"/>
      <c r="Q309" s="145">
        <v>7695512000169</v>
      </c>
    </row>
    <row r="310" spans="1:17" ht="27.75" customHeight="1" x14ac:dyDescent="0.2">
      <c r="A310" s="144">
        <v>302</v>
      </c>
      <c r="B310" s="149" t="s">
        <v>30</v>
      </c>
      <c r="C310" s="150" t="s">
        <v>2981</v>
      </c>
      <c r="D310" s="150" t="s">
        <v>3613</v>
      </c>
      <c r="E310" s="151" t="s">
        <v>3331</v>
      </c>
      <c r="F310" s="150" t="s">
        <v>3825</v>
      </c>
      <c r="G310" s="150" t="s">
        <v>1387</v>
      </c>
      <c r="H310" s="150" t="s">
        <v>2769</v>
      </c>
      <c r="I310" s="152">
        <v>70</v>
      </c>
      <c r="J310" s="153">
        <f t="shared" si="8"/>
        <v>70</v>
      </c>
      <c r="K310" s="154">
        <v>41840</v>
      </c>
      <c r="L310" s="155" t="s">
        <v>5411</v>
      </c>
      <c r="M310" s="156">
        <v>2.010104E+18</v>
      </c>
      <c r="N310" s="157" t="str">
        <f t="shared" si="9"/>
        <v>2010104000000000000FOR-007810/141840</v>
      </c>
      <c r="O310" s="156" t="s">
        <v>3834</v>
      </c>
      <c r="P310" s="157"/>
      <c r="Q310" s="145">
        <v>7695512000169</v>
      </c>
    </row>
    <row r="311" spans="1:17" ht="27.75" customHeight="1" x14ac:dyDescent="0.2">
      <c r="A311" s="144">
        <v>303</v>
      </c>
      <c r="B311" s="149" t="s">
        <v>30</v>
      </c>
      <c r="C311" s="150" t="s">
        <v>2981</v>
      </c>
      <c r="D311" s="150" t="s">
        <v>3613</v>
      </c>
      <c r="E311" s="151" t="s">
        <v>3331</v>
      </c>
      <c r="F311" s="150" t="s">
        <v>3825</v>
      </c>
      <c r="G311" s="150" t="s">
        <v>1388</v>
      </c>
      <c r="H311" s="150" t="s">
        <v>2769</v>
      </c>
      <c r="I311" s="152">
        <v>40</v>
      </c>
      <c r="J311" s="153">
        <f t="shared" si="8"/>
        <v>40</v>
      </c>
      <c r="K311" s="154">
        <v>41840</v>
      </c>
      <c r="L311" s="155" t="s">
        <v>5412</v>
      </c>
      <c r="M311" s="156">
        <v>2.010104E+18</v>
      </c>
      <c r="N311" s="157" t="str">
        <f t="shared" si="9"/>
        <v>2010104000000000000FOR-007811/141840</v>
      </c>
      <c r="O311" s="156" t="s">
        <v>3834</v>
      </c>
      <c r="P311" s="157"/>
      <c r="Q311" s="145">
        <v>7695512000169</v>
      </c>
    </row>
    <row r="312" spans="1:17" ht="27.75" customHeight="1" x14ac:dyDescent="0.2">
      <c r="A312" s="144">
        <v>304</v>
      </c>
      <c r="B312" s="149" t="s">
        <v>30</v>
      </c>
      <c r="C312" s="150" t="s">
        <v>2981</v>
      </c>
      <c r="D312" s="150" t="s">
        <v>3613</v>
      </c>
      <c r="E312" s="151" t="s">
        <v>3331</v>
      </c>
      <c r="F312" s="150" t="s">
        <v>3825</v>
      </c>
      <c r="G312" s="150" t="s">
        <v>1389</v>
      </c>
      <c r="H312" s="150" t="s">
        <v>2769</v>
      </c>
      <c r="I312" s="152">
        <v>78</v>
      </c>
      <c r="J312" s="153">
        <f t="shared" si="8"/>
        <v>78</v>
      </c>
      <c r="K312" s="154">
        <v>41840</v>
      </c>
      <c r="L312" s="155" t="s">
        <v>5413</v>
      </c>
      <c r="M312" s="156">
        <v>2.010104E+18</v>
      </c>
      <c r="N312" s="157" t="str">
        <f t="shared" si="9"/>
        <v>2010104000000000000FOR-007827/141840</v>
      </c>
      <c r="O312" s="156" t="s">
        <v>3834</v>
      </c>
      <c r="P312" s="157"/>
      <c r="Q312" s="145">
        <v>7695512000169</v>
      </c>
    </row>
    <row r="313" spans="1:17" ht="27.75" customHeight="1" x14ac:dyDescent="0.2">
      <c r="A313" s="144">
        <v>305</v>
      </c>
      <c r="B313" s="149" t="s">
        <v>30</v>
      </c>
      <c r="C313" s="150" t="s">
        <v>2981</v>
      </c>
      <c r="D313" s="150" t="s">
        <v>3613</v>
      </c>
      <c r="E313" s="151" t="s">
        <v>3331</v>
      </c>
      <c r="F313" s="150" t="s">
        <v>3825</v>
      </c>
      <c r="G313" s="150" t="s">
        <v>1390</v>
      </c>
      <c r="H313" s="150" t="s">
        <v>2769</v>
      </c>
      <c r="I313" s="152">
        <v>40</v>
      </c>
      <c r="J313" s="153">
        <f t="shared" si="8"/>
        <v>40</v>
      </c>
      <c r="K313" s="154">
        <v>41840</v>
      </c>
      <c r="L313" s="155" t="s">
        <v>5414</v>
      </c>
      <c r="M313" s="156">
        <v>2.010104E+18</v>
      </c>
      <c r="N313" s="157" t="str">
        <f t="shared" si="9"/>
        <v>2010104000000000000FOR-007828/141840</v>
      </c>
      <c r="O313" s="156" t="s">
        <v>3834</v>
      </c>
      <c r="P313" s="157"/>
      <c r="Q313" s="145">
        <v>7695512000169</v>
      </c>
    </row>
    <row r="314" spans="1:17" ht="27.75" customHeight="1" x14ac:dyDescent="0.2">
      <c r="A314" s="144">
        <v>306</v>
      </c>
      <c r="B314" s="149" t="s">
        <v>30</v>
      </c>
      <c r="C314" s="150" t="s">
        <v>2981</v>
      </c>
      <c r="D314" s="150" t="s">
        <v>3613</v>
      </c>
      <c r="E314" s="151" t="s">
        <v>3331</v>
      </c>
      <c r="F314" s="150" t="s">
        <v>3825</v>
      </c>
      <c r="G314" s="150" t="s">
        <v>1391</v>
      </c>
      <c r="H314" s="150" t="s">
        <v>2769</v>
      </c>
      <c r="I314" s="152">
        <v>95</v>
      </c>
      <c r="J314" s="153">
        <f t="shared" si="8"/>
        <v>95</v>
      </c>
      <c r="K314" s="154">
        <v>41912</v>
      </c>
      <c r="L314" s="155" t="s">
        <v>5415</v>
      </c>
      <c r="M314" s="156">
        <v>2.010104E+18</v>
      </c>
      <c r="N314" s="157" t="str">
        <f t="shared" si="9"/>
        <v>2010104000000000000FOR-007847/141912</v>
      </c>
      <c r="O314" s="156" t="s">
        <v>3834</v>
      </c>
      <c r="P314" s="157"/>
      <c r="Q314" s="145">
        <v>7695512000169</v>
      </c>
    </row>
    <row r="315" spans="1:17" ht="27.75" customHeight="1" x14ac:dyDescent="0.2">
      <c r="A315" s="144">
        <v>307</v>
      </c>
      <c r="B315" s="149" t="s">
        <v>30</v>
      </c>
      <c r="C315" s="150" t="s">
        <v>2981</v>
      </c>
      <c r="D315" s="150" t="s">
        <v>3613</v>
      </c>
      <c r="E315" s="151" t="s">
        <v>3331</v>
      </c>
      <c r="F315" s="150" t="s">
        <v>3825</v>
      </c>
      <c r="G315" s="150" t="s">
        <v>1392</v>
      </c>
      <c r="H315" s="150" t="s">
        <v>2769</v>
      </c>
      <c r="I315" s="152">
        <v>90</v>
      </c>
      <c r="J315" s="153">
        <f t="shared" si="8"/>
        <v>90</v>
      </c>
      <c r="K315" s="154">
        <v>41840</v>
      </c>
      <c r="L315" s="155" t="s">
        <v>5416</v>
      </c>
      <c r="M315" s="156">
        <v>2.010104E+18</v>
      </c>
      <c r="N315" s="157" t="str">
        <f t="shared" si="9"/>
        <v>2010104000000000000FOR-007867/141840</v>
      </c>
      <c r="O315" s="156" t="s">
        <v>3834</v>
      </c>
      <c r="P315" s="157"/>
      <c r="Q315" s="145">
        <v>7695512000169</v>
      </c>
    </row>
    <row r="316" spans="1:17" ht="27.75" customHeight="1" x14ac:dyDescent="0.2">
      <c r="A316" s="144">
        <v>308</v>
      </c>
      <c r="B316" s="149" t="s">
        <v>30</v>
      </c>
      <c r="C316" s="150" t="s">
        <v>2981</v>
      </c>
      <c r="D316" s="150" t="s">
        <v>3613</v>
      </c>
      <c r="E316" s="151" t="s">
        <v>3331</v>
      </c>
      <c r="F316" s="150" t="s">
        <v>3825</v>
      </c>
      <c r="G316" s="150" t="s">
        <v>1393</v>
      </c>
      <c r="H316" s="150" t="s">
        <v>2769</v>
      </c>
      <c r="I316" s="152">
        <v>70</v>
      </c>
      <c r="J316" s="153">
        <f t="shared" si="8"/>
        <v>70</v>
      </c>
      <c r="K316" s="154">
        <v>41840</v>
      </c>
      <c r="L316" s="155" t="s">
        <v>5417</v>
      </c>
      <c r="M316" s="156">
        <v>2.010104E+18</v>
      </c>
      <c r="N316" s="157" t="str">
        <f t="shared" si="9"/>
        <v>2010104000000000000FOR-007893/141840</v>
      </c>
      <c r="O316" s="156" t="s">
        <v>3834</v>
      </c>
      <c r="P316" s="157"/>
      <c r="Q316" s="145">
        <v>7695512000169</v>
      </c>
    </row>
    <row r="317" spans="1:17" ht="27.75" customHeight="1" x14ac:dyDescent="0.2">
      <c r="A317" s="144">
        <v>309</v>
      </c>
      <c r="B317" s="149" t="s">
        <v>30</v>
      </c>
      <c r="C317" s="150" t="s">
        <v>2981</v>
      </c>
      <c r="D317" s="150" t="s">
        <v>3613</v>
      </c>
      <c r="E317" s="151" t="s">
        <v>3331</v>
      </c>
      <c r="F317" s="150" t="s">
        <v>3825</v>
      </c>
      <c r="G317" s="150" t="s">
        <v>1394</v>
      </c>
      <c r="H317" s="150" t="s">
        <v>2769</v>
      </c>
      <c r="I317" s="152">
        <v>49</v>
      </c>
      <c r="J317" s="153">
        <f t="shared" si="8"/>
        <v>49</v>
      </c>
      <c r="K317" s="154">
        <v>41904</v>
      </c>
      <c r="L317" s="155" t="s">
        <v>5418</v>
      </c>
      <c r="M317" s="156">
        <v>2.010104E+18</v>
      </c>
      <c r="N317" s="157" t="str">
        <f t="shared" si="9"/>
        <v>2010104000000000000FOR-007930/141904</v>
      </c>
      <c r="O317" s="156" t="s">
        <v>3834</v>
      </c>
      <c r="P317" s="157"/>
      <c r="Q317" s="145">
        <v>7695512000169</v>
      </c>
    </row>
    <row r="318" spans="1:17" ht="27.75" customHeight="1" x14ac:dyDescent="0.2">
      <c r="A318" s="144">
        <v>310</v>
      </c>
      <c r="B318" s="149" t="s">
        <v>30</v>
      </c>
      <c r="C318" s="150" t="s">
        <v>2981</v>
      </c>
      <c r="D318" s="150" t="s">
        <v>3613</v>
      </c>
      <c r="E318" s="151" t="s">
        <v>3331</v>
      </c>
      <c r="F318" s="150" t="s">
        <v>3825</v>
      </c>
      <c r="G318" s="150" t="s">
        <v>1395</v>
      </c>
      <c r="H318" s="150" t="s">
        <v>2769</v>
      </c>
      <c r="I318" s="152">
        <v>51.97</v>
      </c>
      <c r="J318" s="153">
        <f t="shared" si="8"/>
        <v>51.97</v>
      </c>
      <c r="K318" s="154">
        <v>41904</v>
      </c>
      <c r="L318" s="155" t="s">
        <v>5419</v>
      </c>
      <c r="M318" s="156">
        <v>2.010104E+18</v>
      </c>
      <c r="N318" s="157" t="str">
        <f t="shared" si="9"/>
        <v>2010104000000000000FOR-007932/141904</v>
      </c>
      <c r="O318" s="156" t="s">
        <v>3834</v>
      </c>
      <c r="P318" s="157"/>
      <c r="Q318" s="145">
        <v>7695512000169</v>
      </c>
    </row>
    <row r="319" spans="1:17" ht="27.75" customHeight="1" x14ac:dyDescent="0.2">
      <c r="A319" s="144">
        <v>311</v>
      </c>
      <c r="B319" s="149" t="s">
        <v>30</v>
      </c>
      <c r="C319" s="150" t="s">
        <v>2981</v>
      </c>
      <c r="D319" s="150" t="s">
        <v>3613</v>
      </c>
      <c r="E319" s="151" t="s">
        <v>3331</v>
      </c>
      <c r="F319" s="150" t="s">
        <v>3825</v>
      </c>
      <c r="G319" s="150" t="s">
        <v>1396</v>
      </c>
      <c r="H319" s="150" t="s">
        <v>2769</v>
      </c>
      <c r="I319" s="152">
        <v>89.26</v>
      </c>
      <c r="J319" s="153">
        <f t="shared" si="8"/>
        <v>89.26</v>
      </c>
      <c r="K319" s="154">
        <v>41856</v>
      </c>
      <c r="L319" s="155" t="s">
        <v>5420</v>
      </c>
      <c r="M319" s="156">
        <v>2.010104E+18</v>
      </c>
      <c r="N319" s="157" t="str">
        <f t="shared" si="9"/>
        <v>2010104000000000000FOR-007956/141856</v>
      </c>
      <c r="O319" s="156" t="s">
        <v>3834</v>
      </c>
      <c r="P319" s="157"/>
      <c r="Q319" s="145">
        <v>7695512000169</v>
      </c>
    </row>
    <row r="320" spans="1:17" ht="27.75" customHeight="1" x14ac:dyDescent="0.2">
      <c r="A320" s="144">
        <v>312</v>
      </c>
      <c r="B320" s="149" t="s">
        <v>30</v>
      </c>
      <c r="C320" s="150" t="s">
        <v>2981</v>
      </c>
      <c r="D320" s="150" t="s">
        <v>3613</v>
      </c>
      <c r="E320" s="151" t="s">
        <v>3331</v>
      </c>
      <c r="F320" s="150" t="s">
        <v>3825</v>
      </c>
      <c r="G320" s="150" t="s">
        <v>1397</v>
      </c>
      <c r="H320" s="150" t="s">
        <v>2769</v>
      </c>
      <c r="I320" s="152">
        <v>60</v>
      </c>
      <c r="J320" s="153">
        <f t="shared" si="8"/>
        <v>60</v>
      </c>
      <c r="K320" s="154">
        <v>41856</v>
      </c>
      <c r="L320" s="155" t="s">
        <v>5421</v>
      </c>
      <c r="M320" s="156">
        <v>2.010104E+18</v>
      </c>
      <c r="N320" s="157" t="str">
        <f t="shared" si="9"/>
        <v>2010104000000000000FOR-008002/141856</v>
      </c>
      <c r="O320" s="156" t="s">
        <v>3834</v>
      </c>
      <c r="P320" s="157"/>
      <c r="Q320" s="145">
        <v>7695512000169</v>
      </c>
    </row>
    <row r="321" spans="1:17" ht="27.75" customHeight="1" x14ac:dyDescent="0.2">
      <c r="A321" s="144">
        <v>313</v>
      </c>
      <c r="B321" s="149" t="s">
        <v>30</v>
      </c>
      <c r="C321" s="150" t="s">
        <v>2981</v>
      </c>
      <c r="D321" s="150" t="s">
        <v>3613</v>
      </c>
      <c r="E321" s="151" t="s">
        <v>3331</v>
      </c>
      <c r="F321" s="150" t="s">
        <v>3825</v>
      </c>
      <c r="G321" s="150" t="s">
        <v>1398</v>
      </c>
      <c r="H321" s="150" t="s">
        <v>2769</v>
      </c>
      <c r="I321" s="152">
        <v>35</v>
      </c>
      <c r="J321" s="153">
        <f t="shared" si="8"/>
        <v>35</v>
      </c>
      <c r="K321" s="154">
        <v>41856</v>
      </c>
      <c r="L321" s="155" t="s">
        <v>5422</v>
      </c>
      <c r="M321" s="156">
        <v>2.010104E+18</v>
      </c>
      <c r="N321" s="157" t="str">
        <f t="shared" si="9"/>
        <v>2010104000000000000FOR-008033/141856</v>
      </c>
      <c r="O321" s="156" t="s">
        <v>3834</v>
      </c>
      <c r="P321" s="157"/>
      <c r="Q321" s="145">
        <v>7695512000169</v>
      </c>
    </row>
    <row r="322" spans="1:17" ht="27.75" customHeight="1" x14ac:dyDescent="0.2">
      <c r="A322" s="144">
        <v>314</v>
      </c>
      <c r="B322" s="149" t="s">
        <v>30</v>
      </c>
      <c r="C322" s="150" t="s">
        <v>2981</v>
      </c>
      <c r="D322" s="150" t="s">
        <v>3613</v>
      </c>
      <c r="E322" s="151" t="s">
        <v>3331</v>
      </c>
      <c r="F322" s="150" t="s">
        <v>3825</v>
      </c>
      <c r="G322" s="150" t="s">
        <v>1399</v>
      </c>
      <c r="H322" s="150" t="s">
        <v>2769</v>
      </c>
      <c r="I322" s="152">
        <v>50</v>
      </c>
      <c r="J322" s="153">
        <f t="shared" si="8"/>
        <v>50</v>
      </c>
      <c r="K322" s="154">
        <v>41856</v>
      </c>
      <c r="L322" s="155" t="s">
        <v>5423</v>
      </c>
      <c r="M322" s="156">
        <v>2.010104E+18</v>
      </c>
      <c r="N322" s="157" t="str">
        <f t="shared" si="9"/>
        <v>2010104000000000000FOR-008034/141856</v>
      </c>
      <c r="O322" s="156" t="s">
        <v>3834</v>
      </c>
      <c r="P322" s="157"/>
      <c r="Q322" s="145">
        <v>7695512000169</v>
      </c>
    </row>
    <row r="323" spans="1:17" ht="27.75" customHeight="1" x14ac:dyDescent="0.2">
      <c r="A323" s="144">
        <v>315</v>
      </c>
      <c r="B323" s="149" t="s">
        <v>30</v>
      </c>
      <c r="C323" s="150" t="s">
        <v>2981</v>
      </c>
      <c r="D323" s="150" t="s">
        <v>3613</v>
      </c>
      <c r="E323" s="151" t="s">
        <v>3331</v>
      </c>
      <c r="F323" s="150" t="s">
        <v>3825</v>
      </c>
      <c r="G323" s="150" t="s">
        <v>1400</v>
      </c>
      <c r="H323" s="150" t="s">
        <v>2769</v>
      </c>
      <c r="I323" s="152">
        <v>110</v>
      </c>
      <c r="J323" s="153">
        <f t="shared" si="8"/>
        <v>110</v>
      </c>
      <c r="K323" s="154">
        <v>41856</v>
      </c>
      <c r="L323" s="155" t="s">
        <v>5424</v>
      </c>
      <c r="M323" s="156">
        <v>2.010104E+18</v>
      </c>
      <c r="N323" s="157" t="str">
        <f t="shared" si="9"/>
        <v>2010104000000000000FOR-008044/141856</v>
      </c>
      <c r="O323" s="156" t="s">
        <v>3834</v>
      </c>
      <c r="P323" s="157"/>
      <c r="Q323" s="145">
        <v>7695512000169</v>
      </c>
    </row>
    <row r="324" spans="1:17" ht="27.75" customHeight="1" x14ac:dyDescent="0.2">
      <c r="A324" s="144">
        <v>316</v>
      </c>
      <c r="B324" s="149" t="s">
        <v>30</v>
      </c>
      <c r="C324" s="150" t="s">
        <v>2981</v>
      </c>
      <c r="D324" s="150" t="s">
        <v>3613</v>
      </c>
      <c r="E324" s="151" t="s">
        <v>3331</v>
      </c>
      <c r="F324" s="150" t="s">
        <v>3825</v>
      </c>
      <c r="G324" s="150" t="s">
        <v>1401</v>
      </c>
      <c r="H324" s="150" t="s">
        <v>2769</v>
      </c>
      <c r="I324" s="152">
        <v>30</v>
      </c>
      <c r="J324" s="153">
        <f t="shared" si="8"/>
        <v>30</v>
      </c>
      <c r="K324" s="154">
        <v>41856</v>
      </c>
      <c r="L324" s="155" t="s">
        <v>5425</v>
      </c>
      <c r="M324" s="156">
        <v>2.010104E+18</v>
      </c>
      <c r="N324" s="157" t="str">
        <f t="shared" si="9"/>
        <v>2010104000000000000FOR-008045/141856</v>
      </c>
      <c r="O324" s="156" t="s">
        <v>3834</v>
      </c>
      <c r="P324" s="157"/>
      <c r="Q324" s="145">
        <v>7695512000169</v>
      </c>
    </row>
    <row r="325" spans="1:17" ht="27.75" customHeight="1" x14ac:dyDescent="0.2">
      <c r="A325" s="144">
        <v>317</v>
      </c>
      <c r="B325" s="149" t="s">
        <v>30</v>
      </c>
      <c r="C325" s="150" t="s">
        <v>2981</v>
      </c>
      <c r="D325" s="150" t="s">
        <v>3613</v>
      </c>
      <c r="E325" s="151" t="s">
        <v>3331</v>
      </c>
      <c r="F325" s="150" t="s">
        <v>3825</v>
      </c>
      <c r="G325" s="150" t="s">
        <v>1402</v>
      </c>
      <c r="H325" s="150" t="s">
        <v>2769</v>
      </c>
      <c r="I325" s="152">
        <v>30</v>
      </c>
      <c r="J325" s="153">
        <f t="shared" si="8"/>
        <v>30</v>
      </c>
      <c r="K325" s="154">
        <v>41856</v>
      </c>
      <c r="L325" s="155" t="s">
        <v>5426</v>
      </c>
      <c r="M325" s="156">
        <v>2.010104E+18</v>
      </c>
      <c r="N325" s="157" t="str">
        <f t="shared" si="9"/>
        <v>2010104000000000000FOR-008049/141856</v>
      </c>
      <c r="O325" s="156" t="s">
        <v>3834</v>
      </c>
      <c r="P325" s="157"/>
      <c r="Q325" s="145">
        <v>7695512000169</v>
      </c>
    </row>
    <row r="326" spans="1:17" ht="27.75" customHeight="1" x14ac:dyDescent="0.2">
      <c r="A326" s="144">
        <v>318</v>
      </c>
      <c r="B326" s="149" t="s">
        <v>30</v>
      </c>
      <c r="C326" s="150" t="s">
        <v>2981</v>
      </c>
      <c r="D326" s="150" t="s">
        <v>3613</v>
      </c>
      <c r="E326" s="151" t="s">
        <v>3331</v>
      </c>
      <c r="F326" s="150" t="s">
        <v>3825</v>
      </c>
      <c r="G326" s="150" t="s">
        <v>1403</v>
      </c>
      <c r="H326" s="150" t="s">
        <v>2769</v>
      </c>
      <c r="I326" s="152">
        <v>80</v>
      </c>
      <c r="J326" s="153">
        <f t="shared" si="8"/>
        <v>80</v>
      </c>
      <c r="K326" s="154">
        <v>41904</v>
      </c>
      <c r="L326" s="155" t="s">
        <v>5427</v>
      </c>
      <c r="M326" s="156">
        <v>2.010104E+18</v>
      </c>
      <c r="N326" s="157" t="str">
        <f t="shared" si="9"/>
        <v>2010104000000000000FOR-008078/141904</v>
      </c>
      <c r="O326" s="156" t="s">
        <v>3834</v>
      </c>
      <c r="P326" s="157"/>
      <c r="Q326" s="145">
        <v>7695512000169</v>
      </c>
    </row>
    <row r="327" spans="1:17" ht="27.75" customHeight="1" x14ac:dyDescent="0.2">
      <c r="A327" s="144">
        <v>319</v>
      </c>
      <c r="B327" s="149" t="s">
        <v>30</v>
      </c>
      <c r="C327" s="150" t="s">
        <v>2981</v>
      </c>
      <c r="D327" s="150" t="s">
        <v>3613</v>
      </c>
      <c r="E327" s="151" t="s">
        <v>3331</v>
      </c>
      <c r="F327" s="150" t="s">
        <v>3825</v>
      </c>
      <c r="G327" s="150" t="s">
        <v>1404</v>
      </c>
      <c r="H327" s="150" t="s">
        <v>2769</v>
      </c>
      <c r="I327" s="152">
        <v>60</v>
      </c>
      <c r="J327" s="153">
        <f t="shared" si="8"/>
        <v>60</v>
      </c>
      <c r="K327" s="154">
        <v>41912</v>
      </c>
      <c r="L327" s="155" t="s">
        <v>5428</v>
      </c>
      <c r="M327" s="156">
        <v>2.010104E+18</v>
      </c>
      <c r="N327" s="157" t="str">
        <f t="shared" si="9"/>
        <v>2010104000000000000FOR-008079/141912</v>
      </c>
      <c r="O327" s="156" t="s">
        <v>3834</v>
      </c>
      <c r="P327" s="157"/>
      <c r="Q327" s="145">
        <v>7695512000169</v>
      </c>
    </row>
    <row r="328" spans="1:17" ht="27.75" customHeight="1" x14ac:dyDescent="0.2">
      <c r="A328" s="144">
        <v>320</v>
      </c>
      <c r="B328" s="149" t="s">
        <v>30</v>
      </c>
      <c r="C328" s="150" t="s">
        <v>2981</v>
      </c>
      <c r="D328" s="150" t="s">
        <v>3613</v>
      </c>
      <c r="E328" s="151" t="s">
        <v>3331</v>
      </c>
      <c r="F328" s="150" t="s">
        <v>3825</v>
      </c>
      <c r="G328" s="150" t="s">
        <v>1405</v>
      </c>
      <c r="H328" s="150" t="s">
        <v>2769</v>
      </c>
      <c r="I328" s="152">
        <v>60</v>
      </c>
      <c r="J328" s="153">
        <f t="shared" si="8"/>
        <v>60</v>
      </c>
      <c r="K328" s="154">
        <v>41904</v>
      </c>
      <c r="L328" s="155" t="s">
        <v>5429</v>
      </c>
      <c r="M328" s="156">
        <v>2.010104E+18</v>
      </c>
      <c r="N328" s="157" t="str">
        <f t="shared" si="9"/>
        <v>2010104000000000000FOR-008080/141904</v>
      </c>
      <c r="O328" s="156" t="s">
        <v>3834</v>
      </c>
      <c r="P328" s="157"/>
      <c r="Q328" s="145">
        <v>7695512000169</v>
      </c>
    </row>
    <row r="329" spans="1:17" ht="27.75" customHeight="1" x14ac:dyDescent="0.2">
      <c r="A329" s="144">
        <v>321</v>
      </c>
      <c r="B329" s="149" t="s">
        <v>30</v>
      </c>
      <c r="C329" s="150" t="s">
        <v>2981</v>
      </c>
      <c r="D329" s="150" t="s">
        <v>3613</v>
      </c>
      <c r="E329" s="151" t="s">
        <v>3331</v>
      </c>
      <c r="F329" s="150" t="s">
        <v>3825</v>
      </c>
      <c r="G329" s="150" t="s">
        <v>1406</v>
      </c>
      <c r="H329" s="150" t="s">
        <v>2769</v>
      </c>
      <c r="I329" s="152">
        <v>130</v>
      </c>
      <c r="J329" s="153">
        <f t="shared" ref="J329:J392" si="10">I329</f>
        <v>130</v>
      </c>
      <c r="K329" s="154">
        <v>41904</v>
      </c>
      <c r="L329" s="155" t="s">
        <v>5430</v>
      </c>
      <c r="M329" s="156">
        <v>2.010104E+18</v>
      </c>
      <c r="N329" s="157" t="str">
        <f t="shared" si="9"/>
        <v>2010104000000000000FOR-008088/141904</v>
      </c>
      <c r="O329" s="156" t="s">
        <v>3834</v>
      </c>
      <c r="P329" s="157"/>
      <c r="Q329" s="145">
        <v>7695512000169</v>
      </c>
    </row>
    <row r="330" spans="1:17" ht="27.75" customHeight="1" x14ac:dyDescent="0.2">
      <c r="A330" s="144">
        <v>322</v>
      </c>
      <c r="B330" s="149" t="s">
        <v>30</v>
      </c>
      <c r="C330" s="150" t="s">
        <v>2981</v>
      </c>
      <c r="D330" s="150" t="s">
        <v>3613</v>
      </c>
      <c r="E330" s="151" t="s">
        <v>3331</v>
      </c>
      <c r="F330" s="150" t="s">
        <v>3825</v>
      </c>
      <c r="G330" s="150" t="s">
        <v>1407</v>
      </c>
      <c r="H330" s="150" t="s">
        <v>2769</v>
      </c>
      <c r="I330" s="152">
        <v>130</v>
      </c>
      <c r="J330" s="153">
        <f t="shared" si="10"/>
        <v>130</v>
      </c>
      <c r="K330" s="154">
        <v>41904</v>
      </c>
      <c r="L330" s="155" t="s">
        <v>5431</v>
      </c>
      <c r="M330" s="156">
        <v>2.010104E+18</v>
      </c>
      <c r="N330" s="157" t="str">
        <f t="shared" ref="N330:N393" si="11">M330&amp;G330&amp;K330</f>
        <v>2010104000000000000FOR-008089/141904</v>
      </c>
      <c r="O330" s="156" t="s">
        <v>3834</v>
      </c>
      <c r="P330" s="157"/>
      <c r="Q330" s="145">
        <v>7695512000169</v>
      </c>
    </row>
    <row r="331" spans="1:17" ht="27.75" customHeight="1" x14ac:dyDescent="0.2">
      <c r="A331" s="144">
        <v>323</v>
      </c>
      <c r="B331" s="149" t="s">
        <v>30</v>
      </c>
      <c r="C331" s="150" t="s">
        <v>2981</v>
      </c>
      <c r="D331" s="150" t="s">
        <v>3613</v>
      </c>
      <c r="E331" s="151" t="s">
        <v>3331</v>
      </c>
      <c r="F331" s="150" t="s">
        <v>3825</v>
      </c>
      <c r="G331" s="150" t="s">
        <v>1408</v>
      </c>
      <c r="H331" s="150" t="s">
        <v>2769</v>
      </c>
      <c r="I331" s="152">
        <v>60</v>
      </c>
      <c r="J331" s="153">
        <f t="shared" si="10"/>
        <v>60</v>
      </c>
      <c r="K331" s="154">
        <v>41904</v>
      </c>
      <c r="L331" s="155" t="s">
        <v>5432</v>
      </c>
      <c r="M331" s="156">
        <v>2.010104E+18</v>
      </c>
      <c r="N331" s="157" t="str">
        <f t="shared" si="11"/>
        <v>2010104000000000000FOR-008090/141904</v>
      </c>
      <c r="O331" s="156" t="s">
        <v>3834</v>
      </c>
      <c r="P331" s="157"/>
      <c r="Q331" s="145">
        <v>7695512000169</v>
      </c>
    </row>
    <row r="332" spans="1:17" ht="27.75" customHeight="1" x14ac:dyDescent="0.2">
      <c r="A332" s="144">
        <v>324</v>
      </c>
      <c r="B332" s="149" t="s">
        <v>30</v>
      </c>
      <c r="C332" s="150" t="s">
        <v>2981</v>
      </c>
      <c r="D332" s="150" t="s">
        <v>3613</v>
      </c>
      <c r="E332" s="151" t="s">
        <v>3331</v>
      </c>
      <c r="F332" s="150" t="s">
        <v>3825</v>
      </c>
      <c r="G332" s="150" t="s">
        <v>1409</v>
      </c>
      <c r="H332" s="150" t="s">
        <v>2769</v>
      </c>
      <c r="I332" s="152">
        <v>80</v>
      </c>
      <c r="J332" s="153">
        <f t="shared" si="10"/>
        <v>80</v>
      </c>
      <c r="K332" s="154">
        <v>41912</v>
      </c>
      <c r="L332" s="155" t="s">
        <v>5433</v>
      </c>
      <c r="M332" s="156">
        <v>2.010104E+18</v>
      </c>
      <c r="N332" s="157" t="str">
        <f t="shared" si="11"/>
        <v>2010104000000000000FOR-008138/141912</v>
      </c>
      <c r="O332" s="156" t="s">
        <v>3834</v>
      </c>
      <c r="P332" s="157"/>
      <c r="Q332" s="145">
        <v>7695512000169</v>
      </c>
    </row>
    <row r="333" spans="1:17" ht="27.75" customHeight="1" x14ac:dyDescent="0.2">
      <c r="A333" s="144">
        <v>325</v>
      </c>
      <c r="B333" s="149" t="s">
        <v>30</v>
      </c>
      <c r="C333" s="150" t="s">
        <v>2981</v>
      </c>
      <c r="D333" s="150" t="s">
        <v>3613</v>
      </c>
      <c r="E333" s="151" t="s">
        <v>3331</v>
      </c>
      <c r="F333" s="150" t="s">
        <v>3825</v>
      </c>
      <c r="G333" s="150" t="s">
        <v>1410</v>
      </c>
      <c r="H333" s="150" t="s">
        <v>2769</v>
      </c>
      <c r="I333" s="152">
        <v>100</v>
      </c>
      <c r="J333" s="153">
        <f t="shared" si="10"/>
        <v>100</v>
      </c>
      <c r="K333" s="154">
        <v>41871</v>
      </c>
      <c r="L333" s="155" t="s">
        <v>5434</v>
      </c>
      <c r="M333" s="156">
        <v>2.010104E+18</v>
      </c>
      <c r="N333" s="157" t="str">
        <f t="shared" si="11"/>
        <v>2010104000000000000FOR-008163/141871</v>
      </c>
      <c r="O333" s="156" t="s">
        <v>3834</v>
      </c>
      <c r="P333" s="157"/>
      <c r="Q333" s="145">
        <v>7695512000169</v>
      </c>
    </row>
    <row r="334" spans="1:17" ht="27.75" customHeight="1" x14ac:dyDescent="0.2">
      <c r="A334" s="144">
        <v>326</v>
      </c>
      <c r="B334" s="149" t="s">
        <v>30</v>
      </c>
      <c r="C334" s="150" t="s">
        <v>2981</v>
      </c>
      <c r="D334" s="150" t="s">
        <v>3613</v>
      </c>
      <c r="E334" s="151" t="s">
        <v>3331</v>
      </c>
      <c r="F334" s="150" t="s">
        <v>3825</v>
      </c>
      <c r="G334" s="150" t="s">
        <v>1411</v>
      </c>
      <c r="H334" s="150" t="s">
        <v>2769</v>
      </c>
      <c r="I334" s="152">
        <v>100</v>
      </c>
      <c r="J334" s="153">
        <f t="shared" si="10"/>
        <v>100</v>
      </c>
      <c r="K334" s="154">
        <v>41871</v>
      </c>
      <c r="L334" s="155" t="s">
        <v>5435</v>
      </c>
      <c r="M334" s="156">
        <v>2.010104E+18</v>
      </c>
      <c r="N334" s="157" t="str">
        <f t="shared" si="11"/>
        <v>2010104000000000000FOR-008164/141871</v>
      </c>
      <c r="O334" s="156" t="s">
        <v>3834</v>
      </c>
      <c r="P334" s="157"/>
      <c r="Q334" s="145">
        <v>7695512000169</v>
      </c>
    </row>
    <row r="335" spans="1:17" ht="27.75" customHeight="1" x14ac:dyDescent="0.2">
      <c r="A335" s="144">
        <v>327</v>
      </c>
      <c r="B335" s="149" t="s">
        <v>30</v>
      </c>
      <c r="C335" s="150" t="s">
        <v>2981</v>
      </c>
      <c r="D335" s="150" t="s">
        <v>3613</v>
      </c>
      <c r="E335" s="151" t="s">
        <v>3331</v>
      </c>
      <c r="F335" s="150" t="s">
        <v>3825</v>
      </c>
      <c r="G335" s="150" t="s">
        <v>1412</v>
      </c>
      <c r="H335" s="150" t="s">
        <v>2769</v>
      </c>
      <c r="I335" s="152">
        <v>300</v>
      </c>
      <c r="J335" s="153">
        <f t="shared" si="10"/>
        <v>300</v>
      </c>
      <c r="K335" s="154">
        <v>41871</v>
      </c>
      <c r="L335" s="155" t="s">
        <v>5436</v>
      </c>
      <c r="M335" s="156">
        <v>2.010104E+18</v>
      </c>
      <c r="N335" s="157" t="str">
        <f t="shared" si="11"/>
        <v>2010104000000000000FOR-008175/141871</v>
      </c>
      <c r="O335" s="156" t="s">
        <v>3834</v>
      </c>
      <c r="P335" s="157"/>
      <c r="Q335" s="145">
        <v>7695512000169</v>
      </c>
    </row>
    <row r="336" spans="1:17" ht="27.75" customHeight="1" x14ac:dyDescent="0.2">
      <c r="A336" s="144">
        <v>328</v>
      </c>
      <c r="B336" s="149" t="s">
        <v>30</v>
      </c>
      <c r="C336" s="150" t="s">
        <v>2981</v>
      </c>
      <c r="D336" s="150" t="s">
        <v>3613</v>
      </c>
      <c r="E336" s="151" t="s">
        <v>3331</v>
      </c>
      <c r="F336" s="150" t="s">
        <v>3825</v>
      </c>
      <c r="G336" s="150" t="s">
        <v>1413</v>
      </c>
      <c r="H336" s="150" t="s">
        <v>2769</v>
      </c>
      <c r="I336" s="152">
        <v>60</v>
      </c>
      <c r="J336" s="153">
        <f t="shared" si="10"/>
        <v>60</v>
      </c>
      <c r="K336" s="154">
        <v>41871</v>
      </c>
      <c r="L336" s="155" t="s">
        <v>5437</v>
      </c>
      <c r="M336" s="156">
        <v>2.010104E+18</v>
      </c>
      <c r="N336" s="157" t="str">
        <f t="shared" si="11"/>
        <v>2010104000000000000FOR-008176/141871</v>
      </c>
      <c r="O336" s="156" t="s">
        <v>3834</v>
      </c>
      <c r="P336" s="157"/>
      <c r="Q336" s="145">
        <v>7695512000169</v>
      </c>
    </row>
    <row r="337" spans="1:17" ht="27.75" customHeight="1" x14ac:dyDescent="0.2">
      <c r="A337" s="144">
        <v>329</v>
      </c>
      <c r="B337" s="149" t="s">
        <v>30</v>
      </c>
      <c r="C337" s="150" t="s">
        <v>2981</v>
      </c>
      <c r="D337" s="150" t="s">
        <v>3613</v>
      </c>
      <c r="E337" s="151" t="s">
        <v>3331</v>
      </c>
      <c r="F337" s="150" t="s">
        <v>3825</v>
      </c>
      <c r="G337" s="150" t="s">
        <v>1414</v>
      </c>
      <c r="H337" s="150" t="s">
        <v>2769</v>
      </c>
      <c r="I337" s="152">
        <v>1100</v>
      </c>
      <c r="J337" s="153">
        <f t="shared" si="10"/>
        <v>1100</v>
      </c>
      <c r="K337" s="154">
        <v>41858</v>
      </c>
      <c r="L337" s="155" t="s">
        <v>5438</v>
      </c>
      <c r="M337" s="156">
        <v>2.010104E+18</v>
      </c>
      <c r="N337" s="157" t="str">
        <f t="shared" si="11"/>
        <v>2010104000000000000FOR-008206/141858</v>
      </c>
      <c r="O337" s="156" t="s">
        <v>3834</v>
      </c>
      <c r="P337" s="157"/>
      <c r="Q337" s="145">
        <v>7695512000169</v>
      </c>
    </row>
    <row r="338" spans="1:17" ht="27.75" customHeight="1" x14ac:dyDescent="0.2">
      <c r="A338" s="144">
        <v>330</v>
      </c>
      <c r="B338" s="149" t="s">
        <v>30</v>
      </c>
      <c r="C338" s="150" t="s">
        <v>2981</v>
      </c>
      <c r="D338" s="150" t="s">
        <v>3613</v>
      </c>
      <c r="E338" s="151" t="s">
        <v>3331</v>
      </c>
      <c r="F338" s="150" t="s">
        <v>3825</v>
      </c>
      <c r="G338" s="150" t="s">
        <v>1415</v>
      </c>
      <c r="H338" s="150" t="s">
        <v>2769</v>
      </c>
      <c r="I338" s="152">
        <v>80</v>
      </c>
      <c r="J338" s="153">
        <f t="shared" si="10"/>
        <v>80</v>
      </c>
      <c r="K338" s="154">
        <v>41904</v>
      </c>
      <c r="L338" s="155" t="s">
        <v>5439</v>
      </c>
      <c r="M338" s="156">
        <v>2.010104E+18</v>
      </c>
      <c r="N338" s="157" t="str">
        <f t="shared" si="11"/>
        <v>2010104000000000000FOR-008208/141904</v>
      </c>
      <c r="O338" s="156" t="s">
        <v>3834</v>
      </c>
      <c r="P338" s="157"/>
      <c r="Q338" s="145">
        <v>7695512000169</v>
      </c>
    </row>
    <row r="339" spans="1:17" ht="27.75" customHeight="1" x14ac:dyDescent="0.2">
      <c r="A339" s="144">
        <v>331</v>
      </c>
      <c r="B339" s="149" t="s">
        <v>30</v>
      </c>
      <c r="C339" s="150" t="s">
        <v>2981</v>
      </c>
      <c r="D339" s="150" t="s">
        <v>3613</v>
      </c>
      <c r="E339" s="151" t="s">
        <v>3331</v>
      </c>
      <c r="F339" s="150" t="s">
        <v>3825</v>
      </c>
      <c r="G339" s="150" t="s">
        <v>1416</v>
      </c>
      <c r="H339" s="150" t="s">
        <v>2769</v>
      </c>
      <c r="I339" s="152">
        <v>50</v>
      </c>
      <c r="J339" s="153">
        <f t="shared" si="10"/>
        <v>50</v>
      </c>
      <c r="K339" s="154">
        <v>41912</v>
      </c>
      <c r="L339" s="155" t="s">
        <v>5440</v>
      </c>
      <c r="M339" s="156">
        <v>2.010104E+18</v>
      </c>
      <c r="N339" s="157" t="str">
        <f t="shared" si="11"/>
        <v>2010104000000000000FOR-008238/141912</v>
      </c>
      <c r="O339" s="156" t="s">
        <v>3834</v>
      </c>
      <c r="P339" s="157"/>
      <c r="Q339" s="145">
        <v>7695512000169</v>
      </c>
    </row>
    <row r="340" spans="1:17" ht="27.75" customHeight="1" x14ac:dyDescent="0.2">
      <c r="A340" s="144">
        <v>332</v>
      </c>
      <c r="B340" s="149" t="s">
        <v>30</v>
      </c>
      <c r="C340" s="150" t="s">
        <v>2981</v>
      </c>
      <c r="D340" s="150" t="s">
        <v>3613</v>
      </c>
      <c r="E340" s="151" t="s">
        <v>3331</v>
      </c>
      <c r="F340" s="150" t="s">
        <v>3825</v>
      </c>
      <c r="G340" s="150" t="s">
        <v>1417</v>
      </c>
      <c r="H340" s="150" t="s">
        <v>2769</v>
      </c>
      <c r="I340" s="152">
        <v>80</v>
      </c>
      <c r="J340" s="153">
        <f t="shared" si="10"/>
        <v>80</v>
      </c>
      <c r="K340" s="154">
        <v>41912</v>
      </c>
      <c r="L340" s="155" t="s">
        <v>5441</v>
      </c>
      <c r="M340" s="156">
        <v>2.010104E+18</v>
      </c>
      <c r="N340" s="157" t="str">
        <f t="shared" si="11"/>
        <v>2010104000000000000FOR-008259/141912</v>
      </c>
      <c r="O340" s="156" t="s">
        <v>3834</v>
      </c>
      <c r="P340" s="157"/>
      <c r="Q340" s="145">
        <v>7695512000169</v>
      </c>
    </row>
    <row r="341" spans="1:17" ht="27.75" customHeight="1" x14ac:dyDescent="0.2">
      <c r="A341" s="144">
        <v>333</v>
      </c>
      <c r="B341" s="149" t="s">
        <v>30</v>
      </c>
      <c r="C341" s="150" t="s">
        <v>2981</v>
      </c>
      <c r="D341" s="150" t="s">
        <v>3613</v>
      </c>
      <c r="E341" s="151" t="s">
        <v>3331</v>
      </c>
      <c r="F341" s="150" t="s">
        <v>3825</v>
      </c>
      <c r="G341" s="150" t="s">
        <v>1418</v>
      </c>
      <c r="H341" s="150" t="s">
        <v>2769</v>
      </c>
      <c r="I341" s="152">
        <v>134.88</v>
      </c>
      <c r="J341" s="153">
        <f t="shared" si="10"/>
        <v>134.88</v>
      </c>
      <c r="K341" s="154">
        <v>41904</v>
      </c>
      <c r="L341" s="155" t="s">
        <v>5442</v>
      </c>
      <c r="M341" s="156">
        <v>2.010104E+18</v>
      </c>
      <c r="N341" s="157" t="str">
        <f t="shared" si="11"/>
        <v>2010104000000000000FOR-008310/141904</v>
      </c>
      <c r="O341" s="156" t="s">
        <v>3834</v>
      </c>
      <c r="P341" s="157"/>
      <c r="Q341" s="145">
        <v>7695512000169</v>
      </c>
    </row>
    <row r="342" spans="1:17" ht="27.75" customHeight="1" x14ac:dyDescent="0.2">
      <c r="A342" s="144">
        <v>334</v>
      </c>
      <c r="B342" s="149" t="s">
        <v>30</v>
      </c>
      <c r="C342" s="150" t="s">
        <v>2981</v>
      </c>
      <c r="D342" s="150" t="s">
        <v>3613</v>
      </c>
      <c r="E342" s="151" t="s">
        <v>3331</v>
      </c>
      <c r="F342" s="150" t="s">
        <v>3825</v>
      </c>
      <c r="G342" s="150" t="s">
        <v>1419</v>
      </c>
      <c r="H342" s="150" t="s">
        <v>2769</v>
      </c>
      <c r="I342" s="152">
        <v>70</v>
      </c>
      <c r="J342" s="153">
        <f t="shared" si="10"/>
        <v>70</v>
      </c>
      <c r="K342" s="154">
        <v>41871</v>
      </c>
      <c r="L342" s="155" t="s">
        <v>5443</v>
      </c>
      <c r="M342" s="156">
        <v>2.010104E+18</v>
      </c>
      <c r="N342" s="157" t="str">
        <f t="shared" si="11"/>
        <v>2010104000000000000FOR-008324/141871</v>
      </c>
      <c r="O342" s="156" t="s">
        <v>3834</v>
      </c>
      <c r="P342" s="157"/>
      <c r="Q342" s="145">
        <v>7695512000169</v>
      </c>
    </row>
    <row r="343" spans="1:17" ht="27.75" customHeight="1" x14ac:dyDescent="0.2">
      <c r="A343" s="144">
        <v>335</v>
      </c>
      <c r="B343" s="149" t="s">
        <v>30</v>
      </c>
      <c r="C343" s="150" t="s">
        <v>2981</v>
      </c>
      <c r="D343" s="150" t="s">
        <v>3613</v>
      </c>
      <c r="E343" s="151" t="s">
        <v>3331</v>
      </c>
      <c r="F343" s="150" t="s">
        <v>3825</v>
      </c>
      <c r="G343" s="150" t="s">
        <v>1420</v>
      </c>
      <c r="H343" s="150" t="s">
        <v>2769</v>
      </c>
      <c r="I343" s="152">
        <v>40</v>
      </c>
      <c r="J343" s="153">
        <f t="shared" si="10"/>
        <v>40</v>
      </c>
      <c r="K343" s="154">
        <v>41871</v>
      </c>
      <c r="L343" s="155" t="s">
        <v>5444</v>
      </c>
      <c r="M343" s="156">
        <v>2.010104E+18</v>
      </c>
      <c r="N343" s="157" t="str">
        <f t="shared" si="11"/>
        <v>2010104000000000000FOR-008325/141871</v>
      </c>
      <c r="O343" s="156" t="s">
        <v>3834</v>
      </c>
      <c r="P343" s="157"/>
      <c r="Q343" s="145">
        <v>7695512000169</v>
      </c>
    </row>
    <row r="344" spans="1:17" ht="27.75" customHeight="1" x14ac:dyDescent="0.2">
      <c r="A344" s="144">
        <v>336</v>
      </c>
      <c r="B344" s="149" t="s">
        <v>30</v>
      </c>
      <c r="C344" s="150" t="s">
        <v>2981</v>
      </c>
      <c r="D344" s="150" t="s">
        <v>3613</v>
      </c>
      <c r="E344" s="151" t="s">
        <v>3331</v>
      </c>
      <c r="F344" s="150" t="s">
        <v>3825</v>
      </c>
      <c r="G344" s="150" t="s">
        <v>1421</v>
      </c>
      <c r="H344" s="150" t="s">
        <v>2769</v>
      </c>
      <c r="I344" s="152">
        <v>86</v>
      </c>
      <c r="J344" s="153">
        <f t="shared" si="10"/>
        <v>86</v>
      </c>
      <c r="K344" s="154">
        <v>41904</v>
      </c>
      <c r="L344" s="155" t="s">
        <v>5445</v>
      </c>
      <c r="M344" s="156">
        <v>2.010104E+18</v>
      </c>
      <c r="N344" s="157" t="str">
        <f t="shared" si="11"/>
        <v>2010104000000000000FOR-008326/141904</v>
      </c>
      <c r="O344" s="156" t="s">
        <v>3834</v>
      </c>
      <c r="P344" s="157"/>
      <c r="Q344" s="145">
        <v>7695512000169</v>
      </c>
    </row>
    <row r="345" spans="1:17" ht="27.75" customHeight="1" x14ac:dyDescent="0.2">
      <c r="A345" s="144">
        <v>337</v>
      </c>
      <c r="B345" s="149" t="s">
        <v>30</v>
      </c>
      <c r="C345" s="150" t="s">
        <v>2981</v>
      </c>
      <c r="D345" s="150" t="s">
        <v>3613</v>
      </c>
      <c r="E345" s="151" t="s">
        <v>3331</v>
      </c>
      <c r="F345" s="150" t="s">
        <v>3825</v>
      </c>
      <c r="G345" s="150" t="s">
        <v>1422</v>
      </c>
      <c r="H345" s="150" t="s">
        <v>2769</v>
      </c>
      <c r="I345" s="152">
        <v>20</v>
      </c>
      <c r="J345" s="153">
        <f t="shared" si="10"/>
        <v>20</v>
      </c>
      <c r="K345" s="154">
        <v>41918</v>
      </c>
      <c r="L345" s="155" t="s">
        <v>5446</v>
      </c>
      <c r="M345" s="156">
        <v>2.010104E+18</v>
      </c>
      <c r="N345" s="157" t="str">
        <f t="shared" si="11"/>
        <v>2010104000000000000FOR-008910/141918</v>
      </c>
      <c r="O345" s="156" t="s">
        <v>3834</v>
      </c>
      <c r="P345" s="157"/>
      <c r="Q345" s="145">
        <v>7695512000169</v>
      </c>
    </row>
    <row r="346" spans="1:17" ht="27.75" customHeight="1" x14ac:dyDescent="0.2">
      <c r="A346" s="144">
        <v>338</v>
      </c>
      <c r="B346" s="149" t="s">
        <v>30</v>
      </c>
      <c r="C346" s="150" t="s">
        <v>2981</v>
      </c>
      <c r="D346" s="150" t="s">
        <v>3613</v>
      </c>
      <c r="E346" s="151" t="s">
        <v>3331</v>
      </c>
      <c r="F346" s="150" t="s">
        <v>3825</v>
      </c>
      <c r="G346" s="150" t="s">
        <v>1423</v>
      </c>
      <c r="H346" s="150" t="s">
        <v>2769</v>
      </c>
      <c r="I346" s="152">
        <v>440</v>
      </c>
      <c r="J346" s="153">
        <f t="shared" si="10"/>
        <v>440</v>
      </c>
      <c r="K346" s="154">
        <v>41948</v>
      </c>
      <c r="L346" s="155" t="s">
        <v>5447</v>
      </c>
      <c r="M346" s="156">
        <v>2.010104E+18</v>
      </c>
      <c r="N346" s="157" t="str">
        <f t="shared" si="11"/>
        <v>2010104000000000000FOR-009151/141948</v>
      </c>
      <c r="O346" s="156" t="s">
        <v>3834</v>
      </c>
      <c r="P346" s="157"/>
      <c r="Q346" s="145">
        <v>7695512000169</v>
      </c>
    </row>
    <row r="347" spans="1:17" ht="27.75" customHeight="1" x14ac:dyDescent="0.2">
      <c r="A347" s="144">
        <v>339</v>
      </c>
      <c r="B347" s="149" t="s">
        <v>30</v>
      </c>
      <c r="C347" s="150" t="s">
        <v>2981</v>
      </c>
      <c r="D347" s="150" t="s">
        <v>3613</v>
      </c>
      <c r="E347" s="151" t="s">
        <v>3331</v>
      </c>
      <c r="F347" s="150" t="s">
        <v>3825</v>
      </c>
      <c r="G347" s="150" t="s">
        <v>1424</v>
      </c>
      <c r="H347" s="150" t="s">
        <v>2769</v>
      </c>
      <c r="I347" s="152">
        <v>80</v>
      </c>
      <c r="J347" s="153">
        <f t="shared" si="10"/>
        <v>80</v>
      </c>
      <c r="K347" s="154">
        <v>41948</v>
      </c>
      <c r="L347" s="155" t="s">
        <v>5448</v>
      </c>
      <c r="M347" s="156">
        <v>2.010104E+18</v>
      </c>
      <c r="N347" s="157" t="str">
        <f t="shared" si="11"/>
        <v>2010104000000000000FOR-009186/141948</v>
      </c>
      <c r="O347" s="156" t="s">
        <v>3834</v>
      </c>
      <c r="P347" s="157"/>
      <c r="Q347" s="145">
        <v>7695512000169</v>
      </c>
    </row>
    <row r="348" spans="1:17" ht="27.75" customHeight="1" x14ac:dyDescent="0.2">
      <c r="A348" s="144">
        <v>340</v>
      </c>
      <c r="B348" s="149" t="s">
        <v>30</v>
      </c>
      <c r="C348" s="150" t="s">
        <v>2981</v>
      </c>
      <c r="D348" s="150" t="s">
        <v>3613</v>
      </c>
      <c r="E348" s="151" t="s">
        <v>3331</v>
      </c>
      <c r="F348" s="150" t="s">
        <v>3825</v>
      </c>
      <c r="G348" s="150" t="s">
        <v>1425</v>
      </c>
      <c r="H348" s="150" t="s">
        <v>2769</v>
      </c>
      <c r="I348" s="152">
        <v>50</v>
      </c>
      <c r="J348" s="153">
        <f t="shared" si="10"/>
        <v>50</v>
      </c>
      <c r="K348" s="154">
        <v>41948</v>
      </c>
      <c r="L348" s="155" t="s">
        <v>5449</v>
      </c>
      <c r="M348" s="156">
        <v>2.010104E+18</v>
      </c>
      <c r="N348" s="157" t="str">
        <f t="shared" si="11"/>
        <v>2010104000000000000FOR-009187/141948</v>
      </c>
      <c r="O348" s="156" t="s">
        <v>3834</v>
      </c>
      <c r="P348" s="157"/>
      <c r="Q348" s="145">
        <v>7695512000169</v>
      </c>
    </row>
    <row r="349" spans="1:17" ht="27.75" customHeight="1" x14ac:dyDescent="0.2">
      <c r="A349" s="144">
        <v>341</v>
      </c>
      <c r="B349" s="149" t="s">
        <v>30</v>
      </c>
      <c r="C349" s="150" t="s">
        <v>2981</v>
      </c>
      <c r="D349" s="150" t="s">
        <v>3613</v>
      </c>
      <c r="E349" s="151" t="s">
        <v>3331</v>
      </c>
      <c r="F349" s="150" t="s">
        <v>3825</v>
      </c>
      <c r="G349" s="150" t="s">
        <v>1426</v>
      </c>
      <c r="H349" s="150" t="s">
        <v>2769</v>
      </c>
      <c r="I349" s="152">
        <v>95</v>
      </c>
      <c r="J349" s="153">
        <f t="shared" si="10"/>
        <v>95</v>
      </c>
      <c r="K349" s="154">
        <v>41948</v>
      </c>
      <c r="L349" s="155" t="s">
        <v>5450</v>
      </c>
      <c r="M349" s="156">
        <v>2.010104E+18</v>
      </c>
      <c r="N349" s="157" t="str">
        <f t="shared" si="11"/>
        <v>2010104000000000000FOR-009230/141948</v>
      </c>
      <c r="O349" s="156" t="s">
        <v>3834</v>
      </c>
      <c r="P349" s="157"/>
      <c r="Q349" s="145">
        <v>7695512000169</v>
      </c>
    </row>
    <row r="350" spans="1:17" ht="27.75" customHeight="1" x14ac:dyDescent="0.2">
      <c r="A350" s="144">
        <v>342</v>
      </c>
      <c r="B350" s="149" t="s">
        <v>30</v>
      </c>
      <c r="C350" s="150" t="s">
        <v>2981</v>
      </c>
      <c r="D350" s="150" t="s">
        <v>3613</v>
      </c>
      <c r="E350" s="151" t="s">
        <v>3331</v>
      </c>
      <c r="F350" s="150" t="s">
        <v>3825</v>
      </c>
      <c r="G350" s="150" t="s">
        <v>1427</v>
      </c>
      <c r="H350" s="150" t="s">
        <v>2769</v>
      </c>
      <c r="I350" s="152">
        <v>35</v>
      </c>
      <c r="J350" s="153">
        <f t="shared" si="10"/>
        <v>35</v>
      </c>
      <c r="K350" s="154">
        <v>41948</v>
      </c>
      <c r="L350" s="155" t="s">
        <v>5451</v>
      </c>
      <c r="M350" s="156">
        <v>2.010104E+18</v>
      </c>
      <c r="N350" s="157" t="str">
        <f t="shared" si="11"/>
        <v>2010104000000000000FOR-009269/141948</v>
      </c>
      <c r="O350" s="156" t="s">
        <v>3834</v>
      </c>
      <c r="P350" s="157"/>
      <c r="Q350" s="145">
        <v>7695512000169</v>
      </c>
    </row>
    <row r="351" spans="1:17" ht="27.75" customHeight="1" x14ac:dyDescent="0.2">
      <c r="A351" s="144">
        <v>343</v>
      </c>
      <c r="B351" s="149" t="s">
        <v>30</v>
      </c>
      <c r="C351" s="150" t="s">
        <v>2981</v>
      </c>
      <c r="D351" s="150" t="s">
        <v>3613</v>
      </c>
      <c r="E351" s="151" t="s">
        <v>3331</v>
      </c>
      <c r="F351" s="150" t="s">
        <v>3825</v>
      </c>
      <c r="G351" s="150" t="s">
        <v>1428</v>
      </c>
      <c r="H351" s="150" t="s">
        <v>2769</v>
      </c>
      <c r="I351" s="152">
        <v>60</v>
      </c>
      <c r="J351" s="153">
        <f t="shared" si="10"/>
        <v>60</v>
      </c>
      <c r="K351" s="154">
        <v>41948</v>
      </c>
      <c r="L351" s="155" t="s">
        <v>5452</v>
      </c>
      <c r="M351" s="156">
        <v>2.010104E+18</v>
      </c>
      <c r="N351" s="157" t="str">
        <f t="shared" si="11"/>
        <v>2010104000000000000FOR-009273/141948</v>
      </c>
      <c r="O351" s="156" t="s">
        <v>3834</v>
      </c>
      <c r="P351" s="157"/>
      <c r="Q351" s="145">
        <v>7695512000169</v>
      </c>
    </row>
    <row r="352" spans="1:17" ht="27.75" customHeight="1" x14ac:dyDescent="0.2">
      <c r="A352" s="144">
        <v>344</v>
      </c>
      <c r="B352" s="149" t="s">
        <v>30</v>
      </c>
      <c r="C352" s="150" t="s">
        <v>2981</v>
      </c>
      <c r="D352" s="150" t="s">
        <v>3613</v>
      </c>
      <c r="E352" s="151" t="s">
        <v>3331</v>
      </c>
      <c r="F352" s="150" t="s">
        <v>3825</v>
      </c>
      <c r="G352" s="150" t="s">
        <v>1429</v>
      </c>
      <c r="H352" s="150" t="s">
        <v>2769</v>
      </c>
      <c r="I352" s="152">
        <v>10</v>
      </c>
      <c r="J352" s="153">
        <f t="shared" si="10"/>
        <v>10</v>
      </c>
      <c r="K352" s="154">
        <v>41949</v>
      </c>
      <c r="L352" s="155" t="s">
        <v>5453</v>
      </c>
      <c r="M352" s="156">
        <v>2.010104E+18</v>
      </c>
      <c r="N352" s="157" t="str">
        <f t="shared" si="11"/>
        <v>2010104000000000000FOR-009285/141949</v>
      </c>
      <c r="O352" s="156" t="s">
        <v>3834</v>
      </c>
      <c r="P352" s="157"/>
      <c r="Q352" s="145">
        <v>7695512000169</v>
      </c>
    </row>
    <row r="353" spans="1:17" ht="27.75" customHeight="1" x14ac:dyDescent="0.2">
      <c r="A353" s="144">
        <v>345</v>
      </c>
      <c r="B353" s="149" t="s">
        <v>30</v>
      </c>
      <c r="C353" s="150" t="s">
        <v>2981</v>
      </c>
      <c r="D353" s="150" t="s">
        <v>3613</v>
      </c>
      <c r="E353" s="151" t="s">
        <v>3331</v>
      </c>
      <c r="F353" s="150" t="s">
        <v>3825</v>
      </c>
      <c r="G353" s="150" t="s">
        <v>1430</v>
      </c>
      <c r="H353" s="150" t="s">
        <v>2769</v>
      </c>
      <c r="I353" s="152">
        <v>600</v>
      </c>
      <c r="J353" s="153">
        <f t="shared" si="10"/>
        <v>600</v>
      </c>
      <c r="K353" s="154">
        <v>41949</v>
      </c>
      <c r="L353" s="155" t="s">
        <v>5454</v>
      </c>
      <c r="M353" s="156">
        <v>2.010104E+18</v>
      </c>
      <c r="N353" s="157" t="str">
        <f t="shared" si="11"/>
        <v>2010104000000000000FOR-009289/141949</v>
      </c>
      <c r="O353" s="156" t="s">
        <v>3834</v>
      </c>
      <c r="P353" s="157"/>
      <c r="Q353" s="145">
        <v>7695512000169</v>
      </c>
    </row>
    <row r="354" spans="1:17" ht="27.75" customHeight="1" x14ac:dyDescent="0.2">
      <c r="A354" s="144">
        <v>346</v>
      </c>
      <c r="B354" s="149" t="s">
        <v>30</v>
      </c>
      <c r="C354" s="150" t="s">
        <v>2981</v>
      </c>
      <c r="D354" s="150" t="s">
        <v>3613</v>
      </c>
      <c r="E354" s="151" t="s">
        <v>3331</v>
      </c>
      <c r="F354" s="150" t="s">
        <v>3825</v>
      </c>
      <c r="G354" s="150" t="s">
        <v>1431</v>
      </c>
      <c r="H354" s="150" t="s">
        <v>2769</v>
      </c>
      <c r="I354" s="152">
        <v>300</v>
      </c>
      <c r="J354" s="153">
        <f t="shared" si="10"/>
        <v>300</v>
      </c>
      <c r="K354" s="154">
        <v>41950</v>
      </c>
      <c r="L354" s="155" t="s">
        <v>5455</v>
      </c>
      <c r="M354" s="156">
        <v>2.010104E+18</v>
      </c>
      <c r="N354" s="157" t="str">
        <f t="shared" si="11"/>
        <v>2010104000000000000FOR-009322/141950</v>
      </c>
      <c r="O354" s="156" t="s">
        <v>3834</v>
      </c>
      <c r="P354" s="157"/>
      <c r="Q354" s="145">
        <v>7695512000169</v>
      </c>
    </row>
    <row r="355" spans="1:17" ht="27.75" customHeight="1" x14ac:dyDescent="0.2">
      <c r="A355" s="144">
        <v>347</v>
      </c>
      <c r="B355" s="149" t="s">
        <v>30</v>
      </c>
      <c r="C355" s="150" t="s">
        <v>2981</v>
      </c>
      <c r="D355" s="150" t="s">
        <v>3613</v>
      </c>
      <c r="E355" s="151" t="s">
        <v>3331</v>
      </c>
      <c r="F355" s="150" t="s">
        <v>3825</v>
      </c>
      <c r="G355" s="150" t="s">
        <v>1432</v>
      </c>
      <c r="H355" s="150" t="s">
        <v>2769</v>
      </c>
      <c r="I355" s="152">
        <v>90</v>
      </c>
      <c r="J355" s="153">
        <f t="shared" si="10"/>
        <v>90</v>
      </c>
      <c r="K355" s="154">
        <v>41963</v>
      </c>
      <c r="L355" s="155" t="s">
        <v>5456</v>
      </c>
      <c r="M355" s="156">
        <v>2.010104E+18</v>
      </c>
      <c r="N355" s="157" t="str">
        <f t="shared" si="11"/>
        <v>2010104000000000000FOR-009351/141963</v>
      </c>
      <c r="O355" s="156" t="s">
        <v>3834</v>
      </c>
      <c r="P355" s="157"/>
      <c r="Q355" s="145">
        <v>7695512000169</v>
      </c>
    </row>
    <row r="356" spans="1:17" ht="27.75" customHeight="1" x14ac:dyDescent="0.2">
      <c r="A356" s="144">
        <v>348</v>
      </c>
      <c r="B356" s="149" t="s">
        <v>30</v>
      </c>
      <c r="C356" s="150" t="s">
        <v>2981</v>
      </c>
      <c r="D356" s="150" t="s">
        <v>3613</v>
      </c>
      <c r="E356" s="151" t="s">
        <v>3331</v>
      </c>
      <c r="F356" s="150" t="s">
        <v>3825</v>
      </c>
      <c r="G356" s="150" t="s">
        <v>1433</v>
      </c>
      <c r="H356" s="150" t="s">
        <v>2769</v>
      </c>
      <c r="I356" s="152">
        <v>60</v>
      </c>
      <c r="J356" s="153">
        <f t="shared" si="10"/>
        <v>60</v>
      </c>
      <c r="K356" s="154">
        <v>41963</v>
      </c>
      <c r="L356" s="155" t="s">
        <v>5457</v>
      </c>
      <c r="M356" s="156">
        <v>2.010104E+18</v>
      </c>
      <c r="N356" s="157" t="str">
        <f t="shared" si="11"/>
        <v>2010104000000000000FOR-009400/141963</v>
      </c>
      <c r="O356" s="156" t="s">
        <v>3834</v>
      </c>
      <c r="P356" s="157"/>
      <c r="Q356" s="145">
        <v>7695512000169</v>
      </c>
    </row>
    <row r="357" spans="1:17" ht="27.75" customHeight="1" x14ac:dyDescent="0.2">
      <c r="A357" s="144">
        <v>349</v>
      </c>
      <c r="B357" s="149" t="s">
        <v>30</v>
      </c>
      <c r="C357" s="150" t="s">
        <v>2981</v>
      </c>
      <c r="D357" s="150" t="s">
        <v>3613</v>
      </c>
      <c r="E357" s="151" t="s">
        <v>3331</v>
      </c>
      <c r="F357" s="150" t="s">
        <v>3825</v>
      </c>
      <c r="G357" s="150" t="s">
        <v>1434</v>
      </c>
      <c r="H357" s="150" t="s">
        <v>2769</v>
      </c>
      <c r="I357" s="152">
        <v>182</v>
      </c>
      <c r="J357" s="153">
        <f t="shared" si="10"/>
        <v>182</v>
      </c>
      <c r="K357" s="154">
        <v>41963</v>
      </c>
      <c r="L357" s="155" t="s">
        <v>5458</v>
      </c>
      <c r="M357" s="156">
        <v>2.010104E+18</v>
      </c>
      <c r="N357" s="157" t="str">
        <f t="shared" si="11"/>
        <v>2010104000000000000FOR-009401/141963</v>
      </c>
      <c r="O357" s="156" t="s">
        <v>3834</v>
      </c>
      <c r="P357" s="157"/>
      <c r="Q357" s="145">
        <v>7695512000169</v>
      </c>
    </row>
    <row r="358" spans="1:17" ht="27.75" customHeight="1" x14ac:dyDescent="0.2">
      <c r="A358" s="144">
        <v>350</v>
      </c>
      <c r="B358" s="149" t="s">
        <v>30</v>
      </c>
      <c r="C358" s="150" t="s">
        <v>2981</v>
      </c>
      <c r="D358" s="150" t="s">
        <v>3613</v>
      </c>
      <c r="E358" s="151" t="s">
        <v>3331</v>
      </c>
      <c r="F358" s="150" t="s">
        <v>3825</v>
      </c>
      <c r="G358" s="150" t="s">
        <v>1435</v>
      </c>
      <c r="H358" s="150" t="s">
        <v>2769</v>
      </c>
      <c r="I358" s="152">
        <v>100</v>
      </c>
      <c r="J358" s="153">
        <f t="shared" si="10"/>
        <v>100</v>
      </c>
      <c r="K358" s="154">
        <v>41963</v>
      </c>
      <c r="L358" s="155" t="s">
        <v>5459</v>
      </c>
      <c r="M358" s="156">
        <v>2.010104E+18</v>
      </c>
      <c r="N358" s="157" t="str">
        <f t="shared" si="11"/>
        <v>2010104000000000000FOR-009478/141963</v>
      </c>
      <c r="O358" s="156" t="s">
        <v>3834</v>
      </c>
      <c r="P358" s="157"/>
      <c r="Q358" s="145">
        <v>7695512000169</v>
      </c>
    </row>
    <row r="359" spans="1:17" ht="27.75" customHeight="1" x14ac:dyDescent="0.2">
      <c r="A359" s="144">
        <v>351</v>
      </c>
      <c r="B359" s="149" t="s">
        <v>30</v>
      </c>
      <c r="C359" s="150" t="s">
        <v>2981</v>
      </c>
      <c r="D359" s="150" t="s">
        <v>3613</v>
      </c>
      <c r="E359" s="151" t="s">
        <v>3331</v>
      </c>
      <c r="F359" s="150" t="s">
        <v>3825</v>
      </c>
      <c r="G359" s="150" t="s">
        <v>1436</v>
      </c>
      <c r="H359" s="150" t="s">
        <v>2769</v>
      </c>
      <c r="I359" s="152">
        <v>70</v>
      </c>
      <c r="J359" s="153">
        <f t="shared" si="10"/>
        <v>70</v>
      </c>
      <c r="K359" s="154">
        <v>41963</v>
      </c>
      <c r="L359" s="155" t="s">
        <v>5460</v>
      </c>
      <c r="M359" s="156">
        <v>2.010104E+18</v>
      </c>
      <c r="N359" s="157" t="str">
        <f t="shared" si="11"/>
        <v>2010104000000000000FOR-009479/141963</v>
      </c>
      <c r="O359" s="156" t="s">
        <v>3834</v>
      </c>
      <c r="P359" s="157"/>
      <c r="Q359" s="145">
        <v>7695512000169</v>
      </c>
    </row>
    <row r="360" spans="1:17" ht="27.75" customHeight="1" x14ac:dyDescent="0.2">
      <c r="A360" s="144">
        <v>352</v>
      </c>
      <c r="B360" s="149" t="s">
        <v>30</v>
      </c>
      <c r="C360" s="150" t="s">
        <v>2981</v>
      </c>
      <c r="D360" s="150" t="s">
        <v>3613</v>
      </c>
      <c r="E360" s="151" t="s">
        <v>3331</v>
      </c>
      <c r="F360" s="150" t="s">
        <v>3825</v>
      </c>
      <c r="G360" s="150" t="s">
        <v>1437</v>
      </c>
      <c r="H360" s="150" t="s">
        <v>2769</v>
      </c>
      <c r="I360" s="152">
        <v>500</v>
      </c>
      <c r="J360" s="153">
        <f t="shared" si="10"/>
        <v>500</v>
      </c>
      <c r="K360" s="154">
        <v>41963</v>
      </c>
      <c r="L360" s="155" t="s">
        <v>5461</v>
      </c>
      <c r="M360" s="156">
        <v>2.010104E+18</v>
      </c>
      <c r="N360" s="157" t="str">
        <f t="shared" si="11"/>
        <v>2010104000000000000FOR-009512/141963</v>
      </c>
      <c r="O360" s="156" t="s">
        <v>3834</v>
      </c>
      <c r="P360" s="157"/>
      <c r="Q360" s="145">
        <v>7695512000169</v>
      </c>
    </row>
    <row r="361" spans="1:17" ht="27.75" customHeight="1" x14ac:dyDescent="0.2">
      <c r="A361" s="144">
        <v>353</v>
      </c>
      <c r="B361" s="149" t="s">
        <v>30</v>
      </c>
      <c r="C361" s="150" t="s">
        <v>2981</v>
      </c>
      <c r="D361" s="150" t="s">
        <v>3613</v>
      </c>
      <c r="E361" s="151" t="s">
        <v>3331</v>
      </c>
      <c r="F361" s="150" t="s">
        <v>3825</v>
      </c>
      <c r="G361" s="150" t="s">
        <v>1438</v>
      </c>
      <c r="H361" s="150" t="s">
        <v>2769</v>
      </c>
      <c r="I361" s="152">
        <v>69.099999999999994</v>
      </c>
      <c r="J361" s="153">
        <f t="shared" si="10"/>
        <v>69.099999999999994</v>
      </c>
      <c r="K361" s="154">
        <v>41988</v>
      </c>
      <c r="L361" s="155" t="s">
        <v>5462</v>
      </c>
      <c r="M361" s="156">
        <v>2.010104E+18</v>
      </c>
      <c r="N361" s="157" t="str">
        <f t="shared" si="11"/>
        <v>2010104000000000000FOR-009555/141988</v>
      </c>
      <c r="O361" s="156" t="s">
        <v>3834</v>
      </c>
      <c r="P361" s="157"/>
      <c r="Q361" s="145">
        <v>7695512000169</v>
      </c>
    </row>
    <row r="362" spans="1:17" ht="27.75" customHeight="1" x14ac:dyDescent="0.2">
      <c r="A362" s="144">
        <v>354</v>
      </c>
      <c r="B362" s="149" t="s">
        <v>30</v>
      </c>
      <c r="C362" s="150" t="s">
        <v>2981</v>
      </c>
      <c r="D362" s="150" t="s">
        <v>3613</v>
      </c>
      <c r="E362" s="151" t="s">
        <v>3331</v>
      </c>
      <c r="F362" s="150" t="s">
        <v>3825</v>
      </c>
      <c r="G362" s="150" t="s">
        <v>1439</v>
      </c>
      <c r="H362" s="150" t="s">
        <v>2769</v>
      </c>
      <c r="I362" s="152">
        <v>60</v>
      </c>
      <c r="J362" s="153">
        <f t="shared" si="10"/>
        <v>60</v>
      </c>
      <c r="K362" s="154">
        <v>41988</v>
      </c>
      <c r="L362" s="155" t="s">
        <v>5463</v>
      </c>
      <c r="M362" s="156">
        <v>2.010104E+18</v>
      </c>
      <c r="N362" s="157" t="str">
        <f t="shared" si="11"/>
        <v>2010104000000000000FOR-009589/141988</v>
      </c>
      <c r="O362" s="156" t="s">
        <v>3834</v>
      </c>
      <c r="P362" s="157"/>
      <c r="Q362" s="145">
        <v>7695512000169</v>
      </c>
    </row>
    <row r="363" spans="1:17" ht="27.75" customHeight="1" x14ac:dyDescent="0.2">
      <c r="A363" s="144">
        <v>355</v>
      </c>
      <c r="B363" s="149" t="s">
        <v>30</v>
      </c>
      <c r="C363" s="150" t="s">
        <v>2981</v>
      </c>
      <c r="D363" s="150" t="s">
        <v>3613</v>
      </c>
      <c r="E363" s="151" t="s">
        <v>3331</v>
      </c>
      <c r="F363" s="150" t="s">
        <v>3825</v>
      </c>
      <c r="G363" s="150" t="s">
        <v>1440</v>
      </c>
      <c r="H363" s="150" t="s">
        <v>2769</v>
      </c>
      <c r="I363" s="152">
        <v>80</v>
      </c>
      <c r="J363" s="153">
        <f t="shared" si="10"/>
        <v>80</v>
      </c>
      <c r="K363" s="154">
        <v>41969</v>
      </c>
      <c r="L363" s="155" t="s">
        <v>5464</v>
      </c>
      <c r="M363" s="156">
        <v>2.010104E+18</v>
      </c>
      <c r="N363" s="157" t="str">
        <f t="shared" si="11"/>
        <v>2010104000000000000FOR-009590/141969</v>
      </c>
      <c r="O363" s="156" t="s">
        <v>3834</v>
      </c>
      <c r="P363" s="157"/>
      <c r="Q363" s="145">
        <v>7695512000169</v>
      </c>
    </row>
    <row r="364" spans="1:17" ht="27.75" customHeight="1" x14ac:dyDescent="0.2">
      <c r="A364" s="144">
        <v>356</v>
      </c>
      <c r="B364" s="149" t="s">
        <v>30</v>
      </c>
      <c r="C364" s="150" t="s">
        <v>2981</v>
      </c>
      <c r="D364" s="150" t="s">
        <v>3613</v>
      </c>
      <c r="E364" s="151" t="s">
        <v>3331</v>
      </c>
      <c r="F364" s="150" t="s">
        <v>3825</v>
      </c>
      <c r="G364" s="150" t="s">
        <v>1441</v>
      </c>
      <c r="H364" s="150" t="s">
        <v>2769</v>
      </c>
      <c r="I364" s="152">
        <v>70</v>
      </c>
      <c r="J364" s="153">
        <f t="shared" si="10"/>
        <v>70</v>
      </c>
      <c r="K364" s="154">
        <v>41978</v>
      </c>
      <c r="L364" s="155" t="s">
        <v>5465</v>
      </c>
      <c r="M364" s="156">
        <v>2.010104E+18</v>
      </c>
      <c r="N364" s="157" t="str">
        <f t="shared" si="11"/>
        <v>2010104000000000000FOR-009594/141978</v>
      </c>
      <c r="O364" s="156" t="s">
        <v>3834</v>
      </c>
      <c r="P364" s="157"/>
      <c r="Q364" s="145">
        <v>7695512000169</v>
      </c>
    </row>
    <row r="365" spans="1:17" ht="27.75" customHeight="1" x14ac:dyDescent="0.2">
      <c r="A365" s="144">
        <v>357</v>
      </c>
      <c r="B365" s="149" t="s">
        <v>30</v>
      </c>
      <c r="C365" s="150" t="s">
        <v>2981</v>
      </c>
      <c r="D365" s="150" t="s">
        <v>3613</v>
      </c>
      <c r="E365" s="151" t="s">
        <v>3331</v>
      </c>
      <c r="F365" s="150" t="s">
        <v>3825</v>
      </c>
      <c r="G365" s="150" t="s">
        <v>1442</v>
      </c>
      <c r="H365" s="150" t="s">
        <v>2769</v>
      </c>
      <c r="I365" s="152">
        <v>100</v>
      </c>
      <c r="J365" s="153">
        <f t="shared" si="10"/>
        <v>100</v>
      </c>
      <c r="K365" s="154">
        <v>41978</v>
      </c>
      <c r="L365" s="155" t="s">
        <v>5466</v>
      </c>
      <c r="M365" s="156">
        <v>2.010104E+18</v>
      </c>
      <c r="N365" s="157" t="str">
        <f t="shared" si="11"/>
        <v>2010104000000000000FOR-009595/141978</v>
      </c>
      <c r="O365" s="156" t="s">
        <v>3834</v>
      </c>
      <c r="P365" s="157"/>
      <c r="Q365" s="145">
        <v>7695512000169</v>
      </c>
    </row>
    <row r="366" spans="1:17" ht="27.75" customHeight="1" x14ac:dyDescent="0.2">
      <c r="A366" s="144">
        <v>358</v>
      </c>
      <c r="B366" s="149" t="s">
        <v>30</v>
      </c>
      <c r="C366" s="150" t="s">
        <v>2981</v>
      </c>
      <c r="D366" s="150" t="s">
        <v>3613</v>
      </c>
      <c r="E366" s="151" t="s">
        <v>3331</v>
      </c>
      <c r="F366" s="150" t="s">
        <v>3825</v>
      </c>
      <c r="G366" s="150" t="s">
        <v>1443</v>
      </c>
      <c r="H366" s="150" t="s">
        <v>2769</v>
      </c>
      <c r="I366" s="152">
        <v>97.08</v>
      </c>
      <c r="J366" s="153">
        <f t="shared" si="10"/>
        <v>97.08</v>
      </c>
      <c r="K366" s="154">
        <v>41978</v>
      </c>
      <c r="L366" s="155" t="s">
        <v>5467</v>
      </c>
      <c r="M366" s="156">
        <v>2.010104E+18</v>
      </c>
      <c r="N366" s="157" t="str">
        <f t="shared" si="11"/>
        <v>2010104000000000000FOR-009666/141978</v>
      </c>
      <c r="O366" s="156" t="s">
        <v>3834</v>
      </c>
      <c r="P366" s="157"/>
      <c r="Q366" s="145">
        <v>7695512000169</v>
      </c>
    </row>
    <row r="367" spans="1:17" ht="27.75" customHeight="1" x14ac:dyDescent="0.2">
      <c r="A367" s="144">
        <v>359</v>
      </c>
      <c r="B367" s="149" t="s">
        <v>30</v>
      </c>
      <c r="C367" s="150" t="s">
        <v>2981</v>
      </c>
      <c r="D367" s="150" t="s">
        <v>3613</v>
      </c>
      <c r="E367" s="151" t="s">
        <v>3331</v>
      </c>
      <c r="F367" s="150" t="s">
        <v>3825</v>
      </c>
      <c r="G367" s="150" t="s">
        <v>1444</v>
      </c>
      <c r="H367" s="150" t="s">
        <v>2769</v>
      </c>
      <c r="I367" s="152">
        <v>280</v>
      </c>
      <c r="J367" s="153">
        <f t="shared" si="10"/>
        <v>280</v>
      </c>
      <c r="K367" s="154">
        <v>41978</v>
      </c>
      <c r="L367" s="155" t="s">
        <v>5468</v>
      </c>
      <c r="M367" s="156">
        <v>2.010104E+18</v>
      </c>
      <c r="N367" s="157" t="str">
        <f t="shared" si="11"/>
        <v>2010104000000000000FOR-009667/141978</v>
      </c>
      <c r="O367" s="156" t="s">
        <v>3834</v>
      </c>
      <c r="P367" s="157"/>
      <c r="Q367" s="145">
        <v>7695512000169</v>
      </c>
    </row>
    <row r="368" spans="1:17" ht="27.75" customHeight="1" x14ac:dyDescent="0.2">
      <c r="A368" s="144">
        <v>360</v>
      </c>
      <c r="B368" s="149" t="s">
        <v>30</v>
      </c>
      <c r="C368" s="150" t="s">
        <v>2981</v>
      </c>
      <c r="D368" s="150" t="s">
        <v>3613</v>
      </c>
      <c r="E368" s="151" t="s">
        <v>3331</v>
      </c>
      <c r="F368" s="150" t="s">
        <v>3825</v>
      </c>
      <c r="G368" s="150" t="s">
        <v>1445</v>
      </c>
      <c r="H368" s="150" t="s">
        <v>2769</v>
      </c>
      <c r="I368" s="152">
        <v>350</v>
      </c>
      <c r="J368" s="153">
        <f t="shared" si="10"/>
        <v>350</v>
      </c>
      <c r="K368" s="154">
        <v>41976</v>
      </c>
      <c r="L368" s="155" t="s">
        <v>5469</v>
      </c>
      <c r="M368" s="156">
        <v>2.010104E+18</v>
      </c>
      <c r="N368" s="157" t="str">
        <f t="shared" si="11"/>
        <v>2010104000000000000FOR-009676/141976</v>
      </c>
      <c r="O368" s="156" t="s">
        <v>3834</v>
      </c>
      <c r="P368" s="157"/>
      <c r="Q368" s="145">
        <v>7695512000169</v>
      </c>
    </row>
    <row r="369" spans="1:17" ht="27.75" customHeight="1" x14ac:dyDescent="0.2">
      <c r="A369" s="144">
        <v>361</v>
      </c>
      <c r="B369" s="149" t="s">
        <v>30</v>
      </c>
      <c r="C369" s="150" t="s">
        <v>2981</v>
      </c>
      <c r="D369" s="150" t="s">
        <v>3613</v>
      </c>
      <c r="E369" s="151" t="s">
        <v>3331</v>
      </c>
      <c r="F369" s="150" t="s">
        <v>3825</v>
      </c>
      <c r="G369" s="150" t="s">
        <v>1446</v>
      </c>
      <c r="H369" s="150" t="s">
        <v>2769</v>
      </c>
      <c r="I369" s="152">
        <v>10</v>
      </c>
      <c r="J369" s="153">
        <f t="shared" si="10"/>
        <v>10</v>
      </c>
      <c r="K369" s="154">
        <v>41976</v>
      </c>
      <c r="L369" s="155" t="s">
        <v>5470</v>
      </c>
      <c r="M369" s="156">
        <v>2.010104E+18</v>
      </c>
      <c r="N369" s="157" t="str">
        <f t="shared" si="11"/>
        <v>2010104000000000000FOR-009677/141976</v>
      </c>
      <c r="O369" s="156" t="s">
        <v>3834</v>
      </c>
      <c r="P369" s="157"/>
      <c r="Q369" s="145">
        <v>7695512000169</v>
      </c>
    </row>
    <row r="370" spans="1:17" ht="27.75" customHeight="1" x14ac:dyDescent="0.2">
      <c r="A370" s="144">
        <v>362</v>
      </c>
      <c r="B370" s="149" t="s">
        <v>30</v>
      </c>
      <c r="C370" s="150" t="s">
        <v>2981</v>
      </c>
      <c r="D370" s="150" t="s">
        <v>3613</v>
      </c>
      <c r="E370" s="151" t="s">
        <v>3331</v>
      </c>
      <c r="F370" s="150" t="s">
        <v>3825</v>
      </c>
      <c r="G370" s="150" t="s">
        <v>1447</v>
      </c>
      <c r="H370" s="150" t="s">
        <v>2769</v>
      </c>
      <c r="I370" s="152">
        <v>176.5</v>
      </c>
      <c r="J370" s="153">
        <f t="shared" si="10"/>
        <v>176.5</v>
      </c>
      <c r="K370" s="154">
        <v>41978</v>
      </c>
      <c r="L370" s="155" t="s">
        <v>5471</v>
      </c>
      <c r="M370" s="156">
        <v>2.010104E+18</v>
      </c>
      <c r="N370" s="157" t="str">
        <f t="shared" si="11"/>
        <v>2010104000000000000FOR-009708/141978</v>
      </c>
      <c r="O370" s="156" t="s">
        <v>3834</v>
      </c>
      <c r="P370" s="157"/>
      <c r="Q370" s="145">
        <v>7695512000169</v>
      </c>
    </row>
    <row r="371" spans="1:17" ht="27.75" customHeight="1" x14ac:dyDescent="0.2">
      <c r="A371" s="144">
        <v>363</v>
      </c>
      <c r="B371" s="149" t="s">
        <v>30</v>
      </c>
      <c r="C371" s="150" t="s">
        <v>2981</v>
      </c>
      <c r="D371" s="150" t="s">
        <v>3613</v>
      </c>
      <c r="E371" s="151" t="s">
        <v>3331</v>
      </c>
      <c r="F371" s="150" t="s">
        <v>3825</v>
      </c>
      <c r="G371" s="150" t="s">
        <v>1448</v>
      </c>
      <c r="H371" s="150" t="s">
        <v>2769</v>
      </c>
      <c r="I371" s="152">
        <v>130</v>
      </c>
      <c r="J371" s="153">
        <f t="shared" si="10"/>
        <v>130</v>
      </c>
      <c r="K371" s="154">
        <v>41978</v>
      </c>
      <c r="L371" s="155" t="s">
        <v>5472</v>
      </c>
      <c r="M371" s="156">
        <v>2.010104E+18</v>
      </c>
      <c r="N371" s="157" t="str">
        <f t="shared" si="11"/>
        <v>2010104000000000000FOR-009709/141978</v>
      </c>
      <c r="O371" s="156" t="s">
        <v>3834</v>
      </c>
      <c r="P371" s="157"/>
      <c r="Q371" s="145">
        <v>7695512000169</v>
      </c>
    </row>
    <row r="372" spans="1:17" ht="27.75" customHeight="1" x14ac:dyDescent="0.2">
      <c r="A372" s="144">
        <v>364</v>
      </c>
      <c r="B372" s="149" t="s">
        <v>30</v>
      </c>
      <c r="C372" s="150" t="s">
        <v>2981</v>
      </c>
      <c r="D372" s="150" t="s">
        <v>3613</v>
      </c>
      <c r="E372" s="151" t="s">
        <v>3331</v>
      </c>
      <c r="F372" s="150" t="s">
        <v>3825</v>
      </c>
      <c r="G372" s="150" t="s">
        <v>1449</v>
      </c>
      <c r="H372" s="150" t="s">
        <v>2769</v>
      </c>
      <c r="I372" s="152">
        <v>88.51</v>
      </c>
      <c r="J372" s="153">
        <f t="shared" si="10"/>
        <v>88.51</v>
      </c>
      <c r="K372" s="154">
        <v>41978</v>
      </c>
      <c r="L372" s="155" t="s">
        <v>5473</v>
      </c>
      <c r="M372" s="156">
        <v>2.010104E+18</v>
      </c>
      <c r="N372" s="157" t="str">
        <f t="shared" si="11"/>
        <v>2010104000000000000FOR-009710/141978</v>
      </c>
      <c r="O372" s="156" t="s">
        <v>3834</v>
      </c>
      <c r="P372" s="157"/>
      <c r="Q372" s="145">
        <v>7695512000169</v>
      </c>
    </row>
    <row r="373" spans="1:17" ht="27.75" customHeight="1" x14ac:dyDescent="0.2">
      <c r="A373" s="144">
        <v>365</v>
      </c>
      <c r="B373" s="149" t="s">
        <v>30</v>
      </c>
      <c r="C373" s="150" t="s">
        <v>2981</v>
      </c>
      <c r="D373" s="150" t="s">
        <v>3613</v>
      </c>
      <c r="E373" s="151" t="s">
        <v>3331</v>
      </c>
      <c r="F373" s="150" t="s">
        <v>3825</v>
      </c>
      <c r="G373" s="150" t="s">
        <v>1450</v>
      </c>
      <c r="H373" s="150" t="s">
        <v>2769</v>
      </c>
      <c r="I373" s="152">
        <v>600</v>
      </c>
      <c r="J373" s="153">
        <f t="shared" si="10"/>
        <v>600</v>
      </c>
      <c r="K373" s="154">
        <v>41978</v>
      </c>
      <c r="L373" s="155" t="s">
        <v>5474</v>
      </c>
      <c r="M373" s="156">
        <v>2.010104E+18</v>
      </c>
      <c r="N373" s="157" t="str">
        <f t="shared" si="11"/>
        <v>2010104000000000000FOR-009711/141978</v>
      </c>
      <c r="O373" s="156" t="s">
        <v>3834</v>
      </c>
      <c r="P373" s="157"/>
      <c r="Q373" s="145">
        <v>7695512000169</v>
      </c>
    </row>
    <row r="374" spans="1:17" ht="27.75" customHeight="1" x14ac:dyDescent="0.2">
      <c r="A374" s="144">
        <v>366</v>
      </c>
      <c r="B374" s="149" t="s">
        <v>30</v>
      </c>
      <c r="C374" s="150" t="s">
        <v>2981</v>
      </c>
      <c r="D374" s="150" t="s">
        <v>3613</v>
      </c>
      <c r="E374" s="151" t="s">
        <v>3331</v>
      </c>
      <c r="F374" s="150" t="s">
        <v>3825</v>
      </c>
      <c r="G374" s="150" t="s">
        <v>1451</v>
      </c>
      <c r="H374" s="150" t="s">
        <v>2769</v>
      </c>
      <c r="I374" s="152">
        <v>1000</v>
      </c>
      <c r="J374" s="153">
        <f t="shared" si="10"/>
        <v>1000</v>
      </c>
      <c r="K374" s="154">
        <v>41977</v>
      </c>
      <c r="L374" s="155" t="s">
        <v>5475</v>
      </c>
      <c r="M374" s="156">
        <v>2.010104E+18</v>
      </c>
      <c r="N374" s="157" t="str">
        <f t="shared" si="11"/>
        <v>2010104000000000000FOR-009714/141977</v>
      </c>
      <c r="O374" s="156" t="s">
        <v>3834</v>
      </c>
      <c r="P374" s="157"/>
      <c r="Q374" s="145">
        <v>7695512000169</v>
      </c>
    </row>
    <row r="375" spans="1:17" ht="27.75" customHeight="1" x14ac:dyDescent="0.2">
      <c r="A375" s="144">
        <v>367</v>
      </c>
      <c r="B375" s="149" t="s">
        <v>30</v>
      </c>
      <c r="C375" s="150" t="s">
        <v>2981</v>
      </c>
      <c r="D375" s="150" t="s">
        <v>3613</v>
      </c>
      <c r="E375" s="151" t="s">
        <v>3331</v>
      </c>
      <c r="F375" s="150" t="s">
        <v>3825</v>
      </c>
      <c r="G375" s="150" t="s">
        <v>1452</v>
      </c>
      <c r="H375" s="150" t="s">
        <v>2769</v>
      </c>
      <c r="I375" s="152">
        <v>200</v>
      </c>
      <c r="J375" s="153">
        <f t="shared" si="10"/>
        <v>200</v>
      </c>
      <c r="K375" s="154">
        <v>41983</v>
      </c>
      <c r="L375" s="155" t="s">
        <v>5476</v>
      </c>
      <c r="M375" s="156">
        <v>2.010104E+18</v>
      </c>
      <c r="N375" s="157" t="str">
        <f t="shared" si="11"/>
        <v>2010104000000000000FOR-009759/141983</v>
      </c>
      <c r="O375" s="156" t="s">
        <v>3834</v>
      </c>
      <c r="P375" s="157"/>
      <c r="Q375" s="145">
        <v>7695512000169</v>
      </c>
    </row>
    <row r="376" spans="1:17" ht="27.75" customHeight="1" x14ac:dyDescent="0.2">
      <c r="A376" s="144">
        <v>368</v>
      </c>
      <c r="B376" s="149" t="s">
        <v>30</v>
      </c>
      <c r="C376" s="150" t="s">
        <v>2981</v>
      </c>
      <c r="D376" s="150" t="s">
        <v>3613</v>
      </c>
      <c r="E376" s="151" t="s">
        <v>3331</v>
      </c>
      <c r="F376" s="150" t="s">
        <v>3825</v>
      </c>
      <c r="G376" s="150" t="s">
        <v>1453</v>
      </c>
      <c r="H376" s="150" t="s">
        <v>2769</v>
      </c>
      <c r="I376" s="152">
        <v>65</v>
      </c>
      <c r="J376" s="153">
        <f t="shared" si="10"/>
        <v>65</v>
      </c>
      <c r="K376" s="154">
        <v>41990</v>
      </c>
      <c r="L376" s="155" t="s">
        <v>5477</v>
      </c>
      <c r="M376" s="156">
        <v>2.010104E+18</v>
      </c>
      <c r="N376" s="157" t="str">
        <f t="shared" si="11"/>
        <v>2010104000000000000FOR-009768/141990</v>
      </c>
      <c r="O376" s="156" t="s">
        <v>3834</v>
      </c>
      <c r="P376" s="157"/>
      <c r="Q376" s="145">
        <v>7695512000169</v>
      </c>
    </row>
    <row r="377" spans="1:17" ht="27.75" customHeight="1" x14ac:dyDescent="0.2">
      <c r="A377" s="144">
        <v>369</v>
      </c>
      <c r="B377" s="149" t="s">
        <v>30</v>
      </c>
      <c r="C377" s="150" t="s">
        <v>2981</v>
      </c>
      <c r="D377" s="150" t="s">
        <v>3613</v>
      </c>
      <c r="E377" s="151" t="s">
        <v>3331</v>
      </c>
      <c r="F377" s="150" t="s">
        <v>3825</v>
      </c>
      <c r="G377" s="150" t="s">
        <v>1454</v>
      </c>
      <c r="H377" s="150" t="s">
        <v>2769</v>
      </c>
      <c r="I377" s="152">
        <v>10</v>
      </c>
      <c r="J377" s="153">
        <f t="shared" si="10"/>
        <v>10</v>
      </c>
      <c r="K377" s="154">
        <v>41984</v>
      </c>
      <c r="L377" s="155" t="s">
        <v>5478</v>
      </c>
      <c r="M377" s="156">
        <v>2.010104E+18</v>
      </c>
      <c r="N377" s="157" t="str">
        <f t="shared" si="11"/>
        <v>2010104000000000000FOR-009787/141984</v>
      </c>
      <c r="O377" s="156" t="s">
        <v>3834</v>
      </c>
      <c r="P377" s="157"/>
      <c r="Q377" s="145">
        <v>7695512000169</v>
      </c>
    </row>
    <row r="378" spans="1:17" ht="27.75" customHeight="1" x14ac:dyDescent="0.2">
      <c r="A378" s="144">
        <v>370</v>
      </c>
      <c r="B378" s="149" t="s">
        <v>30</v>
      </c>
      <c r="C378" s="150" t="s">
        <v>2981</v>
      </c>
      <c r="D378" s="150" t="s">
        <v>3613</v>
      </c>
      <c r="E378" s="151" t="s">
        <v>3331</v>
      </c>
      <c r="F378" s="150" t="s">
        <v>3825</v>
      </c>
      <c r="G378" s="150" t="s">
        <v>1455</v>
      </c>
      <c r="H378" s="150" t="s">
        <v>2769</v>
      </c>
      <c r="I378" s="152">
        <v>890</v>
      </c>
      <c r="J378" s="153">
        <f t="shared" si="10"/>
        <v>890</v>
      </c>
      <c r="K378" s="154">
        <v>41984</v>
      </c>
      <c r="L378" s="155" t="s">
        <v>5479</v>
      </c>
      <c r="M378" s="156">
        <v>2.010104E+18</v>
      </c>
      <c r="N378" s="157" t="str">
        <f t="shared" si="11"/>
        <v>2010104000000000000FOR-009788/141984</v>
      </c>
      <c r="O378" s="156" t="s">
        <v>3834</v>
      </c>
      <c r="P378" s="157"/>
      <c r="Q378" s="145">
        <v>7695512000169</v>
      </c>
    </row>
    <row r="379" spans="1:17" ht="27.75" customHeight="1" x14ac:dyDescent="0.2">
      <c r="A379" s="144">
        <v>371</v>
      </c>
      <c r="B379" s="149" t="s">
        <v>30</v>
      </c>
      <c r="C379" s="150" t="s">
        <v>2981</v>
      </c>
      <c r="D379" s="150" t="s">
        <v>3613</v>
      </c>
      <c r="E379" s="151" t="s">
        <v>3331</v>
      </c>
      <c r="F379" s="150" t="s">
        <v>3825</v>
      </c>
      <c r="G379" s="150" t="s">
        <v>1456</v>
      </c>
      <c r="H379" s="150" t="s">
        <v>2769</v>
      </c>
      <c r="I379" s="152">
        <v>35</v>
      </c>
      <c r="J379" s="153">
        <f t="shared" si="10"/>
        <v>35</v>
      </c>
      <c r="K379" s="154">
        <v>41983</v>
      </c>
      <c r="L379" s="155" t="s">
        <v>5480</v>
      </c>
      <c r="M379" s="156">
        <v>2.010104E+18</v>
      </c>
      <c r="N379" s="157" t="str">
        <f t="shared" si="11"/>
        <v>2010104000000000000FOR-009790/141983</v>
      </c>
      <c r="O379" s="156" t="s">
        <v>3834</v>
      </c>
      <c r="P379" s="157"/>
      <c r="Q379" s="145">
        <v>7695512000169</v>
      </c>
    </row>
    <row r="380" spans="1:17" ht="27.75" customHeight="1" x14ac:dyDescent="0.2">
      <c r="A380" s="144">
        <v>372</v>
      </c>
      <c r="B380" s="149" t="s">
        <v>30</v>
      </c>
      <c r="C380" s="150" t="s">
        <v>2981</v>
      </c>
      <c r="D380" s="150" t="s">
        <v>3613</v>
      </c>
      <c r="E380" s="151" t="s">
        <v>3331</v>
      </c>
      <c r="F380" s="150" t="s">
        <v>3825</v>
      </c>
      <c r="G380" s="150" t="s">
        <v>1457</v>
      </c>
      <c r="H380" s="150" t="s">
        <v>2769</v>
      </c>
      <c r="I380" s="152">
        <v>67</v>
      </c>
      <c r="J380" s="153">
        <f t="shared" si="10"/>
        <v>67</v>
      </c>
      <c r="K380" s="154">
        <v>41983</v>
      </c>
      <c r="L380" s="155" t="s">
        <v>5481</v>
      </c>
      <c r="M380" s="156">
        <v>2.010104E+18</v>
      </c>
      <c r="N380" s="157" t="str">
        <f t="shared" si="11"/>
        <v>2010104000000000000FOR-009816/141983</v>
      </c>
      <c r="O380" s="156" t="s">
        <v>3834</v>
      </c>
      <c r="P380" s="157"/>
      <c r="Q380" s="145">
        <v>7695512000169</v>
      </c>
    </row>
    <row r="381" spans="1:17" ht="27.75" customHeight="1" x14ac:dyDescent="0.2">
      <c r="A381" s="144">
        <v>373</v>
      </c>
      <c r="B381" s="149" t="s">
        <v>30</v>
      </c>
      <c r="C381" s="150" t="s">
        <v>2981</v>
      </c>
      <c r="D381" s="150" t="s">
        <v>3613</v>
      </c>
      <c r="E381" s="151" t="s">
        <v>3331</v>
      </c>
      <c r="F381" s="150" t="s">
        <v>3825</v>
      </c>
      <c r="G381" s="150" t="s">
        <v>1458</v>
      </c>
      <c r="H381" s="150" t="s">
        <v>2769</v>
      </c>
      <c r="I381" s="152">
        <v>81</v>
      </c>
      <c r="J381" s="153">
        <f t="shared" si="10"/>
        <v>81</v>
      </c>
      <c r="K381" s="154">
        <v>41983</v>
      </c>
      <c r="L381" s="155" t="s">
        <v>5482</v>
      </c>
      <c r="M381" s="156">
        <v>2.010104E+18</v>
      </c>
      <c r="N381" s="157" t="str">
        <f t="shared" si="11"/>
        <v>2010104000000000000FOR-009817/141983</v>
      </c>
      <c r="O381" s="156" t="s">
        <v>3834</v>
      </c>
      <c r="P381" s="157"/>
      <c r="Q381" s="145">
        <v>7695512000169</v>
      </c>
    </row>
    <row r="382" spans="1:17" ht="27.75" customHeight="1" x14ac:dyDescent="0.2">
      <c r="A382" s="144">
        <v>374</v>
      </c>
      <c r="B382" s="149" t="s">
        <v>30</v>
      </c>
      <c r="C382" s="150" t="s">
        <v>2981</v>
      </c>
      <c r="D382" s="150" t="s">
        <v>3613</v>
      </c>
      <c r="E382" s="151" t="s">
        <v>3331</v>
      </c>
      <c r="F382" s="150" t="s">
        <v>3825</v>
      </c>
      <c r="G382" s="150" t="s">
        <v>1459</v>
      </c>
      <c r="H382" s="150" t="s">
        <v>2769</v>
      </c>
      <c r="I382" s="152">
        <v>60</v>
      </c>
      <c r="J382" s="153">
        <f t="shared" si="10"/>
        <v>60</v>
      </c>
      <c r="K382" s="154">
        <v>41983</v>
      </c>
      <c r="L382" s="155" t="s">
        <v>5483</v>
      </c>
      <c r="M382" s="156">
        <v>2.010104E+18</v>
      </c>
      <c r="N382" s="157" t="str">
        <f t="shared" si="11"/>
        <v>2010104000000000000FOR-009885/141983</v>
      </c>
      <c r="O382" s="156" t="s">
        <v>3834</v>
      </c>
      <c r="P382" s="157"/>
      <c r="Q382" s="145">
        <v>7695512000169</v>
      </c>
    </row>
    <row r="383" spans="1:17" ht="27.75" customHeight="1" x14ac:dyDescent="0.2">
      <c r="A383" s="144">
        <v>375</v>
      </c>
      <c r="B383" s="149" t="s">
        <v>30</v>
      </c>
      <c r="C383" s="150" t="s">
        <v>2981</v>
      </c>
      <c r="D383" s="150" t="s">
        <v>3613</v>
      </c>
      <c r="E383" s="151" t="s">
        <v>3331</v>
      </c>
      <c r="F383" s="150" t="s">
        <v>3825</v>
      </c>
      <c r="G383" s="150" t="s">
        <v>1460</v>
      </c>
      <c r="H383" s="150" t="s">
        <v>2769</v>
      </c>
      <c r="I383" s="152">
        <v>110.16</v>
      </c>
      <c r="J383" s="153">
        <f t="shared" si="10"/>
        <v>110.16</v>
      </c>
      <c r="K383" s="154">
        <v>41990</v>
      </c>
      <c r="L383" s="155" t="s">
        <v>5484</v>
      </c>
      <c r="M383" s="156">
        <v>2.010104E+18</v>
      </c>
      <c r="N383" s="157" t="str">
        <f t="shared" si="11"/>
        <v>2010104000000000000FOR-009916/141990</v>
      </c>
      <c r="O383" s="156" t="s">
        <v>3834</v>
      </c>
      <c r="P383" s="157"/>
      <c r="Q383" s="145">
        <v>7695512000169</v>
      </c>
    </row>
    <row r="384" spans="1:17" ht="27.75" customHeight="1" x14ac:dyDescent="0.2">
      <c r="A384" s="144">
        <v>376</v>
      </c>
      <c r="B384" s="149" t="s">
        <v>30</v>
      </c>
      <c r="C384" s="150" t="s">
        <v>2981</v>
      </c>
      <c r="D384" s="150" t="s">
        <v>3613</v>
      </c>
      <c r="E384" s="151" t="s">
        <v>3331</v>
      </c>
      <c r="F384" s="150" t="s">
        <v>3825</v>
      </c>
      <c r="G384" s="150" t="s">
        <v>1461</v>
      </c>
      <c r="H384" s="150" t="s">
        <v>2769</v>
      </c>
      <c r="I384" s="152">
        <v>166.5</v>
      </c>
      <c r="J384" s="153">
        <f t="shared" si="10"/>
        <v>166.5</v>
      </c>
      <c r="K384" s="154">
        <v>41983</v>
      </c>
      <c r="L384" s="155" t="s">
        <v>5485</v>
      </c>
      <c r="M384" s="156">
        <v>2.010104E+18</v>
      </c>
      <c r="N384" s="157" t="str">
        <f t="shared" si="11"/>
        <v>2010104000000000000FOR-009917/141983</v>
      </c>
      <c r="O384" s="156" t="s">
        <v>3834</v>
      </c>
      <c r="P384" s="157"/>
      <c r="Q384" s="145">
        <v>7695512000169</v>
      </c>
    </row>
    <row r="385" spans="1:17" ht="27.75" customHeight="1" x14ac:dyDescent="0.2">
      <c r="A385" s="144">
        <v>377</v>
      </c>
      <c r="B385" s="149" t="s">
        <v>30</v>
      </c>
      <c r="C385" s="150" t="s">
        <v>2981</v>
      </c>
      <c r="D385" s="150" t="s">
        <v>3613</v>
      </c>
      <c r="E385" s="151" t="s">
        <v>3331</v>
      </c>
      <c r="F385" s="150" t="s">
        <v>3825</v>
      </c>
      <c r="G385" s="150" t="s">
        <v>1462</v>
      </c>
      <c r="H385" s="150" t="s">
        <v>2769</v>
      </c>
      <c r="I385" s="152">
        <v>150</v>
      </c>
      <c r="J385" s="153">
        <f t="shared" si="10"/>
        <v>150</v>
      </c>
      <c r="K385" s="154">
        <v>41983</v>
      </c>
      <c r="L385" s="155" t="s">
        <v>5486</v>
      </c>
      <c r="M385" s="156">
        <v>2.010104E+18</v>
      </c>
      <c r="N385" s="157" t="str">
        <f t="shared" si="11"/>
        <v>2010104000000000000FOR-009918/141983</v>
      </c>
      <c r="O385" s="156" t="s">
        <v>3834</v>
      </c>
      <c r="P385" s="157"/>
      <c r="Q385" s="145">
        <v>7695512000169</v>
      </c>
    </row>
    <row r="386" spans="1:17" ht="27.75" customHeight="1" x14ac:dyDescent="0.2">
      <c r="A386" s="144">
        <v>378</v>
      </c>
      <c r="B386" s="149" t="s">
        <v>30</v>
      </c>
      <c r="C386" s="150" t="s">
        <v>2981</v>
      </c>
      <c r="D386" s="150" t="s">
        <v>3613</v>
      </c>
      <c r="E386" s="151" t="s">
        <v>3331</v>
      </c>
      <c r="F386" s="150" t="s">
        <v>3825</v>
      </c>
      <c r="G386" s="150" t="s">
        <v>1463</v>
      </c>
      <c r="H386" s="150" t="s">
        <v>2769</v>
      </c>
      <c r="I386" s="152">
        <v>384.4</v>
      </c>
      <c r="J386" s="153">
        <f t="shared" si="10"/>
        <v>384.4</v>
      </c>
      <c r="K386" s="154">
        <v>41990</v>
      </c>
      <c r="L386" s="155" t="s">
        <v>5487</v>
      </c>
      <c r="M386" s="156">
        <v>2.010104E+18</v>
      </c>
      <c r="N386" s="157" t="str">
        <f t="shared" si="11"/>
        <v>2010104000000000000FOR-009919/141990</v>
      </c>
      <c r="O386" s="156" t="s">
        <v>3834</v>
      </c>
      <c r="P386" s="157"/>
      <c r="Q386" s="145">
        <v>7695512000169</v>
      </c>
    </row>
    <row r="387" spans="1:17" ht="27.75" customHeight="1" x14ac:dyDescent="0.2">
      <c r="A387" s="144">
        <v>379</v>
      </c>
      <c r="B387" s="149" t="s">
        <v>30</v>
      </c>
      <c r="C387" s="150" t="s">
        <v>2981</v>
      </c>
      <c r="D387" s="150" t="s">
        <v>3613</v>
      </c>
      <c r="E387" s="151" t="s">
        <v>3331</v>
      </c>
      <c r="F387" s="150" t="s">
        <v>3825</v>
      </c>
      <c r="G387" s="150" t="s">
        <v>1464</v>
      </c>
      <c r="H387" s="150" t="s">
        <v>2769</v>
      </c>
      <c r="I387" s="152">
        <v>166.5</v>
      </c>
      <c r="J387" s="153">
        <f t="shared" si="10"/>
        <v>166.5</v>
      </c>
      <c r="K387" s="154">
        <v>41983</v>
      </c>
      <c r="L387" s="155" t="s">
        <v>5488</v>
      </c>
      <c r="M387" s="156">
        <v>2.010104E+18</v>
      </c>
      <c r="N387" s="157" t="str">
        <f t="shared" si="11"/>
        <v>2010104000000000000FOR-009920/141983</v>
      </c>
      <c r="O387" s="156" t="s">
        <v>3834</v>
      </c>
      <c r="P387" s="157"/>
      <c r="Q387" s="145">
        <v>7695512000169</v>
      </c>
    </row>
    <row r="388" spans="1:17" ht="27.75" customHeight="1" x14ac:dyDescent="0.2">
      <c r="A388" s="144">
        <v>380</v>
      </c>
      <c r="B388" s="149" t="s">
        <v>30</v>
      </c>
      <c r="C388" s="150" t="s">
        <v>2981</v>
      </c>
      <c r="D388" s="150" t="s">
        <v>3613</v>
      </c>
      <c r="E388" s="151" t="s">
        <v>3331</v>
      </c>
      <c r="F388" s="150" t="s">
        <v>3825</v>
      </c>
      <c r="G388" s="150" t="s">
        <v>1465</v>
      </c>
      <c r="H388" s="150" t="s">
        <v>2769</v>
      </c>
      <c r="I388" s="152">
        <v>68.28</v>
      </c>
      <c r="J388" s="153">
        <f t="shared" si="10"/>
        <v>68.28</v>
      </c>
      <c r="K388" s="154">
        <v>41983</v>
      </c>
      <c r="L388" s="155" t="s">
        <v>5489</v>
      </c>
      <c r="M388" s="156">
        <v>2.010104E+18</v>
      </c>
      <c r="N388" s="157" t="str">
        <f t="shared" si="11"/>
        <v>2010104000000000000FOR-009921/141983</v>
      </c>
      <c r="O388" s="156" t="s">
        <v>3834</v>
      </c>
      <c r="P388" s="157"/>
      <c r="Q388" s="145">
        <v>7695512000169</v>
      </c>
    </row>
    <row r="389" spans="1:17" ht="27.75" customHeight="1" x14ac:dyDescent="0.2">
      <c r="A389" s="144">
        <v>381</v>
      </c>
      <c r="B389" s="149" t="s">
        <v>30</v>
      </c>
      <c r="C389" s="150" t="s">
        <v>2981</v>
      </c>
      <c r="D389" s="150" t="s">
        <v>3613</v>
      </c>
      <c r="E389" s="151" t="s">
        <v>3331</v>
      </c>
      <c r="F389" s="150" t="s">
        <v>3825</v>
      </c>
      <c r="G389" s="150" t="s">
        <v>1466</v>
      </c>
      <c r="H389" s="150" t="s">
        <v>2769</v>
      </c>
      <c r="I389" s="152">
        <v>400</v>
      </c>
      <c r="J389" s="153">
        <f t="shared" si="10"/>
        <v>400</v>
      </c>
      <c r="K389" s="154">
        <v>41996</v>
      </c>
      <c r="L389" s="155" t="s">
        <v>5490</v>
      </c>
      <c r="M389" s="156">
        <v>2.010104E+18</v>
      </c>
      <c r="N389" s="157" t="str">
        <f t="shared" si="11"/>
        <v>2010104000000000000FOR-009981/141996</v>
      </c>
      <c r="O389" s="156" t="s">
        <v>3834</v>
      </c>
      <c r="P389" s="157"/>
      <c r="Q389" s="145">
        <v>7695512000169</v>
      </c>
    </row>
    <row r="390" spans="1:17" ht="27.75" customHeight="1" x14ac:dyDescent="0.2">
      <c r="A390" s="144">
        <v>382</v>
      </c>
      <c r="B390" s="149" t="s">
        <v>30</v>
      </c>
      <c r="C390" s="150" t="s">
        <v>2981</v>
      </c>
      <c r="D390" s="150" t="s">
        <v>3613</v>
      </c>
      <c r="E390" s="151" t="s">
        <v>3331</v>
      </c>
      <c r="F390" s="150" t="s">
        <v>3825</v>
      </c>
      <c r="G390" s="150" t="s">
        <v>1467</v>
      </c>
      <c r="H390" s="150" t="s">
        <v>2769</v>
      </c>
      <c r="I390" s="152">
        <v>20</v>
      </c>
      <c r="J390" s="153">
        <f t="shared" si="10"/>
        <v>20</v>
      </c>
      <c r="K390" s="154">
        <v>41992</v>
      </c>
      <c r="L390" s="155" t="s">
        <v>5491</v>
      </c>
      <c r="M390" s="156">
        <v>2.010104E+18</v>
      </c>
      <c r="N390" s="157" t="str">
        <f t="shared" si="11"/>
        <v>2010104000000000000FOR-009983/141992</v>
      </c>
      <c r="O390" s="156" t="s">
        <v>3834</v>
      </c>
      <c r="P390" s="157"/>
      <c r="Q390" s="145">
        <v>7695512000169</v>
      </c>
    </row>
    <row r="391" spans="1:17" ht="27.75" customHeight="1" x14ac:dyDescent="0.2">
      <c r="A391" s="144">
        <v>383</v>
      </c>
      <c r="B391" s="149" t="s">
        <v>30</v>
      </c>
      <c r="C391" s="150" t="s">
        <v>2981</v>
      </c>
      <c r="D391" s="150" t="s">
        <v>3613</v>
      </c>
      <c r="E391" s="151" t="s">
        <v>3331</v>
      </c>
      <c r="F391" s="150" t="s">
        <v>3825</v>
      </c>
      <c r="G391" s="150" t="s">
        <v>1468</v>
      </c>
      <c r="H391" s="150" t="s">
        <v>2769</v>
      </c>
      <c r="I391" s="152">
        <v>480</v>
      </c>
      <c r="J391" s="153">
        <f t="shared" si="10"/>
        <v>480</v>
      </c>
      <c r="K391" s="154">
        <v>41996</v>
      </c>
      <c r="L391" s="155" t="s">
        <v>5492</v>
      </c>
      <c r="M391" s="156">
        <v>2.010104E+18</v>
      </c>
      <c r="N391" s="157" t="str">
        <f t="shared" si="11"/>
        <v>2010104000000000000FOR-009986/141996</v>
      </c>
      <c r="O391" s="156" t="s">
        <v>3834</v>
      </c>
      <c r="P391" s="157"/>
      <c r="Q391" s="145">
        <v>7695512000169</v>
      </c>
    </row>
    <row r="392" spans="1:17" ht="27.75" customHeight="1" x14ac:dyDescent="0.2">
      <c r="A392" s="144">
        <v>384</v>
      </c>
      <c r="B392" s="149" t="s">
        <v>30</v>
      </c>
      <c r="C392" s="150" t="s">
        <v>2981</v>
      </c>
      <c r="D392" s="150" t="s">
        <v>3613</v>
      </c>
      <c r="E392" s="151" t="s">
        <v>3331</v>
      </c>
      <c r="F392" s="150" t="s">
        <v>3825</v>
      </c>
      <c r="G392" s="150" t="s">
        <v>1469</v>
      </c>
      <c r="H392" s="150" t="s">
        <v>2769</v>
      </c>
      <c r="I392" s="152">
        <v>214.27</v>
      </c>
      <c r="J392" s="153">
        <f t="shared" si="10"/>
        <v>214.27</v>
      </c>
      <c r="K392" s="154">
        <v>41990</v>
      </c>
      <c r="L392" s="155" t="s">
        <v>5493</v>
      </c>
      <c r="M392" s="156">
        <v>2.010104E+18</v>
      </c>
      <c r="N392" s="157" t="str">
        <f t="shared" si="11"/>
        <v>2010104000000000000FOR-009988/141990</v>
      </c>
      <c r="O392" s="156" t="s">
        <v>3834</v>
      </c>
      <c r="P392" s="157"/>
      <c r="Q392" s="145">
        <v>7695512000169</v>
      </c>
    </row>
    <row r="393" spans="1:17" ht="27.75" customHeight="1" x14ac:dyDescent="0.2">
      <c r="A393" s="144">
        <v>385</v>
      </c>
      <c r="B393" s="149" t="s">
        <v>30</v>
      </c>
      <c r="C393" s="150" t="s">
        <v>2981</v>
      </c>
      <c r="D393" s="150" t="s">
        <v>3613</v>
      </c>
      <c r="E393" s="151" t="s">
        <v>3331</v>
      </c>
      <c r="F393" s="150" t="s">
        <v>3825</v>
      </c>
      <c r="G393" s="150" t="s">
        <v>1470</v>
      </c>
      <c r="H393" s="150" t="s">
        <v>2769</v>
      </c>
      <c r="I393" s="152">
        <v>73.680000000000007</v>
      </c>
      <c r="J393" s="153">
        <f t="shared" ref="J393:J456" si="12">I393</f>
        <v>73.680000000000007</v>
      </c>
      <c r="K393" s="154">
        <v>41990</v>
      </c>
      <c r="L393" s="155" t="s">
        <v>5494</v>
      </c>
      <c r="M393" s="156">
        <v>2.010104E+18</v>
      </c>
      <c r="N393" s="157" t="str">
        <f t="shared" si="11"/>
        <v>2010104000000000000FOR-009989/141990</v>
      </c>
      <c r="O393" s="156" t="s">
        <v>3834</v>
      </c>
      <c r="P393" s="157"/>
      <c r="Q393" s="145">
        <v>7695512000169</v>
      </c>
    </row>
    <row r="394" spans="1:17" ht="27.75" customHeight="1" x14ac:dyDescent="0.2">
      <c r="A394" s="144">
        <v>386</v>
      </c>
      <c r="B394" s="149" t="s">
        <v>30</v>
      </c>
      <c r="C394" s="150" t="s">
        <v>2981</v>
      </c>
      <c r="D394" s="150" t="s">
        <v>3613</v>
      </c>
      <c r="E394" s="151" t="s">
        <v>3331</v>
      </c>
      <c r="F394" s="150" t="s">
        <v>3825</v>
      </c>
      <c r="G394" s="150" t="s">
        <v>1471</v>
      </c>
      <c r="H394" s="150" t="s">
        <v>2769</v>
      </c>
      <c r="I394" s="152">
        <v>300</v>
      </c>
      <c r="J394" s="153">
        <f t="shared" si="12"/>
        <v>300</v>
      </c>
      <c r="K394" s="154">
        <v>41998</v>
      </c>
      <c r="L394" s="155" t="s">
        <v>5495</v>
      </c>
      <c r="M394" s="156">
        <v>2.010104E+18</v>
      </c>
      <c r="N394" s="157" t="str">
        <f t="shared" ref="N394:N457" si="13">M394&amp;G394&amp;K394</f>
        <v>2010104000000000000FOR-009996/141998</v>
      </c>
      <c r="O394" s="156" t="s">
        <v>3834</v>
      </c>
      <c r="P394" s="157"/>
      <c r="Q394" s="145">
        <v>7695512000169</v>
      </c>
    </row>
    <row r="395" spans="1:17" ht="27.75" customHeight="1" x14ac:dyDescent="0.2">
      <c r="A395" s="144">
        <v>387</v>
      </c>
      <c r="B395" s="149" t="s">
        <v>30</v>
      </c>
      <c r="C395" s="150" t="s">
        <v>2981</v>
      </c>
      <c r="D395" s="150" t="s">
        <v>3613</v>
      </c>
      <c r="E395" s="151" t="s">
        <v>3331</v>
      </c>
      <c r="F395" s="150" t="s">
        <v>3825</v>
      </c>
      <c r="G395" s="150" t="s">
        <v>1472</v>
      </c>
      <c r="H395" s="150" t="s">
        <v>2769</v>
      </c>
      <c r="I395" s="152">
        <v>20</v>
      </c>
      <c r="J395" s="153">
        <f t="shared" si="12"/>
        <v>20</v>
      </c>
      <c r="K395" s="154">
        <v>41998</v>
      </c>
      <c r="L395" s="155" t="s">
        <v>5496</v>
      </c>
      <c r="M395" s="156">
        <v>2.010104E+18</v>
      </c>
      <c r="N395" s="157" t="str">
        <f t="shared" si="13"/>
        <v>2010104000000000000FOR-009997/141998</v>
      </c>
      <c r="O395" s="156" t="s">
        <v>3834</v>
      </c>
      <c r="P395" s="157"/>
      <c r="Q395" s="145">
        <v>7695512000169</v>
      </c>
    </row>
    <row r="396" spans="1:17" ht="27.75" customHeight="1" x14ac:dyDescent="0.2">
      <c r="A396" s="144">
        <v>388</v>
      </c>
      <c r="B396" s="149" t="s">
        <v>30</v>
      </c>
      <c r="C396" s="150" t="s">
        <v>2981</v>
      </c>
      <c r="D396" s="150" t="s">
        <v>3613</v>
      </c>
      <c r="E396" s="151" t="s">
        <v>3331</v>
      </c>
      <c r="F396" s="150" t="s">
        <v>3825</v>
      </c>
      <c r="G396" s="150" t="s">
        <v>1473</v>
      </c>
      <c r="H396" s="150" t="s">
        <v>2769</v>
      </c>
      <c r="I396" s="152">
        <v>180</v>
      </c>
      <c r="J396" s="153">
        <f t="shared" si="12"/>
        <v>180</v>
      </c>
      <c r="K396" s="154">
        <v>41998</v>
      </c>
      <c r="L396" s="155" t="s">
        <v>5497</v>
      </c>
      <c r="M396" s="156">
        <v>2.010104E+18</v>
      </c>
      <c r="N396" s="157" t="str">
        <f t="shared" si="13"/>
        <v>2010104000000000000FOR-009998/141998</v>
      </c>
      <c r="O396" s="156" t="s">
        <v>3834</v>
      </c>
      <c r="P396" s="157"/>
      <c r="Q396" s="145">
        <v>7695512000169</v>
      </c>
    </row>
    <row r="397" spans="1:17" ht="27.75" customHeight="1" x14ac:dyDescent="0.2">
      <c r="A397" s="144">
        <v>389</v>
      </c>
      <c r="B397" s="149" t="s">
        <v>30</v>
      </c>
      <c r="C397" s="150" t="s">
        <v>2981</v>
      </c>
      <c r="D397" s="150" t="s">
        <v>3613</v>
      </c>
      <c r="E397" s="151" t="s">
        <v>3331</v>
      </c>
      <c r="F397" s="150" t="s">
        <v>3825</v>
      </c>
      <c r="G397" s="150" t="s">
        <v>1474</v>
      </c>
      <c r="H397" s="150" t="s">
        <v>2769</v>
      </c>
      <c r="I397" s="152">
        <v>73.790000000000006</v>
      </c>
      <c r="J397" s="153">
        <f t="shared" si="12"/>
        <v>73.790000000000006</v>
      </c>
      <c r="K397" s="154">
        <v>41990</v>
      </c>
      <c r="L397" s="155" t="s">
        <v>5498</v>
      </c>
      <c r="M397" s="156">
        <v>2.010104E+18</v>
      </c>
      <c r="N397" s="157" t="str">
        <f t="shared" si="13"/>
        <v>2010104000000000000FOR-009999/141990</v>
      </c>
      <c r="O397" s="156" t="s">
        <v>3834</v>
      </c>
      <c r="P397" s="157"/>
      <c r="Q397" s="145">
        <v>7695512000169</v>
      </c>
    </row>
    <row r="398" spans="1:17" ht="27.75" customHeight="1" x14ac:dyDescent="0.2">
      <c r="A398" s="144">
        <v>390</v>
      </c>
      <c r="B398" s="149" t="s">
        <v>30</v>
      </c>
      <c r="C398" s="150" t="s">
        <v>2981</v>
      </c>
      <c r="D398" s="150" t="s">
        <v>3613</v>
      </c>
      <c r="E398" s="151" t="s">
        <v>3331</v>
      </c>
      <c r="F398" s="150" t="s">
        <v>3825</v>
      </c>
      <c r="G398" s="150" t="s">
        <v>1475</v>
      </c>
      <c r="H398" s="150" t="s">
        <v>2769</v>
      </c>
      <c r="I398" s="152">
        <v>124.59</v>
      </c>
      <c r="J398" s="153">
        <f t="shared" si="12"/>
        <v>124.59</v>
      </c>
      <c r="K398" s="154">
        <v>41990</v>
      </c>
      <c r="L398" s="155" t="s">
        <v>5499</v>
      </c>
      <c r="M398" s="156">
        <v>2.010104E+18</v>
      </c>
      <c r="N398" s="157" t="str">
        <f t="shared" si="13"/>
        <v>2010104000000000000FOR-010000/141990</v>
      </c>
      <c r="O398" s="156" t="s">
        <v>3834</v>
      </c>
      <c r="P398" s="157"/>
      <c r="Q398" s="145">
        <v>7695512000169</v>
      </c>
    </row>
    <row r="399" spans="1:17" ht="27.75" customHeight="1" x14ac:dyDescent="0.2">
      <c r="A399" s="144">
        <v>391</v>
      </c>
      <c r="B399" s="149" t="s">
        <v>30</v>
      </c>
      <c r="C399" s="150" t="s">
        <v>2981</v>
      </c>
      <c r="D399" s="150" t="s">
        <v>3613</v>
      </c>
      <c r="E399" s="151" t="s">
        <v>3331</v>
      </c>
      <c r="F399" s="150" t="s">
        <v>3825</v>
      </c>
      <c r="G399" s="150" t="s">
        <v>1476</v>
      </c>
      <c r="H399" s="150" t="s">
        <v>2769</v>
      </c>
      <c r="I399" s="152">
        <v>103.9</v>
      </c>
      <c r="J399" s="153">
        <f t="shared" si="12"/>
        <v>103.9</v>
      </c>
      <c r="K399" s="154">
        <v>42009</v>
      </c>
      <c r="L399" s="155" t="s">
        <v>5500</v>
      </c>
      <c r="M399" s="156">
        <v>2.010104E+18</v>
      </c>
      <c r="N399" s="157" t="str">
        <f t="shared" si="13"/>
        <v>2010104000000000000FOR-010037/142009</v>
      </c>
      <c r="O399" s="156" t="s">
        <v>3834</v>
      </c>
      <c r="P399" s="157"/>
      <c r="Q399" s="145">
        <v>7695512000169</v>
      </c>
    </row>
    <row r="400" spans="1:17" ht="27.75" customHeight="1" x14ac:dyDescent="0.2">
      <c r="A400" s="144">
        <v>392</v>
      </c>
      <c r="B400" s="149" t="s">
        <v>30</v>
      </c>
      <c r="C400" s="150" t="s">
        <v>2981</v>
      </c>
      <c r="D400" s="150" t="s">
        <v>3613</v>
      </c>
      <c r="E400" s="151" t="s">
        <v>3331</v>
      </c>
      <c r="F400" s="150" t="s">
        <v>3825</v>
      </c>
      <c r="G400" s="150" t="s">
        <v>1477</v>
      </c>
      <c r="H400" s="150" t="s">
        <v>2769</v>
      </c>
      <c r="I400" s="152">
        <v>61.05</v>
      </c>
      <c r="J400" s="153">
        <f t="shared" si="12"/>
        <v>61.05</v>
      </c>
      <c r="K400" s="154">
        <v>42009</v>
      </c>
      <c r="L400" s="155" t="s">
        <v>5501</v>
      </c>
      <c r="M400" s="156">
        <v>2.010104E+18</v>
      </c>
      <c r="N400" s="157" t="str">
        <f t="shared" si="13"/>
        <v>2010104000000000000FOR-010038/142009</v>
      </c>
      <c r="O400" s="156" t="s">
        <v>3834</v>
      </c>
      <c r="P400" s="157"/>
      <c r="Q400" s="145">
        <v>7695512000169</v>
      </c>
    </row>
    <row r="401" spans="1:17" ht="27.75" customHeight="1" x14ac:dyDescent="0.2">
      <c r="A401" s="144">
        <v>393</v>
      </c>
      <c r="B401" s="149" t="s">
        <v>30</v>
      </c>
      <c r="C401" s="150" t="s">
        <v>2981</v>
      </c>
      <c r="D401" s="150" t="s">
        <v>3613</v>
      </c>
      <c r="E401" s="151" t="s">
        <v>3331</v>
      </c>
      <c r="F401" s="150" t="s">
        <v>3825</v>
      </c>
      <c r="G401" s="150" t="s">
        <v>1478</v>
      </c>
      <c r="H401" s="150" t="s">
        <v>2769</v>
      </c>
      <c r="I401" s="152">
        <v>80.989999999999995</v>
      </c>
      <c r="J401" s="153">
        <f t="shared" si="12"/>
        <v>80.989999999999995</v>
      </c>
      <c r="K401" s="154">
        <v>42009</v>
      </c>
      <c r="L401" s="155" t="s">
        <v>5502</v>
      </c>
      <c r="M401" s="156">
        <v>2.010104E+18</v>
      </c>
      <c r="N401" s="157" t="str">
        <f t="shared" si="13"/>
        <v>2010104000000000000FOR-010039/142009</v>
      </c>
      <c r="O401" s="156" t="s">
        <v>3834</v>
      </c>
      <c r="P401" s="157"/>
      <c r="Q401" s="145">
        <v>7695512000169</v>
      </c>
    </row>
    <row r="402" spans="1:17" ht="27.75" customHeight="1" x14ac:dyDescent="0.2">
      <c r="A402" s="144">
        <v>394</v>
      </c>
      <c r="B402" s="149" t="s">
        <v>30</v>
      </c>
      <c r="C402" s="150" t="s">
        <v>2981</v>
      </c>
      <c r="D402" s="150" t="s">
        <v>3613</v>
      </c>
      <c r="E402" s="151" t="s">
        <v>3331</v>
      </c>
      <c r="F402" s="150" t="s">
        <v>3825</v>
      </c>
      <c r="G402" s="150" t="s">
        <v>1479</v>
      </c>
      <c r="H402" s="150" t="s">
        <v>2769</v>
      </c>
      <c r="I402" s="152">
        <v>68.33</v>
      </c>
      <c r="J402" s="153">
        <f t="shared" si="12"/>
        <v>68.33</v>
      </c>
      <c r="K402" s="154">
        <v>42009</v>
      </c>
      <c r="L402" s="155" t="s">
        <v>5503</v>
      </c>
      <c r="M402" s="156">
        <v>2.010104E+18</v>
      </c>
      <c r="N402" s="157" t="str">
        <f t="shared" si="13"/>
        <v>2010104000000000000FOR-010040/142009</v>
      </c>
      <c r="O402" s="156" t="s">
        <v>3834</v>
      </c>
      <c r="P402" s="157"/>
      <c r="Q402" s="145">
        <v>7695512000169</v>
      </c>
    </row>
    <row r="403" spans="1:17" ht="27.75" customHeight="1" x14ac:dyDescent="0.2">
      <c r="A403" s="144">
        <v>395</v>
      </c>
      <c r="B403" s="149" t="s">
        <v>30</v>
      </c>
      <c r="C403" s="150" t="s">
        <v>2981</v>
      </c>
      <c r="D403" s="150" t="s">
        <v>3613</v>
      </c>
      <c r="E403" s="151" t="s">
        <v>3331</v>
      </c>
      <c r="F403" s="150" t="s">
        <v>3825</v>
      </c>
      <c r="G403" s="150" t="s">
        <v>1480</v>
      </c>
      <c r="H403" s="150" t="s">
        <v>2769</v>
      </c>
      <c r="I403" s="152">
        <v>103.9</v>
      </c>
      <c r="J403" s="153">
        <f t="shared" si="12"/>
        <v>103.9</v>
      </c>
      <c r="K403" s="154">
        <v>42009</v>
      </c>
      <c r="L403" s="155" t="s">
        <v>5504</v>
      </c>
      <c r="M403" s="156">
        <v>2.010104E+18</v>
      </c>
      <c r="N403" s="157" t="str">
        <f t="shared" si="13"/>
        <v>2010104000000000000FOR-010041/142009</v>
      </c>
      <c r="O403" s="156" t="s">
        <v>3834</v>
      </c>
      <c r="P403" s="157"/>
      <c r="Q403" s="145">
        <v>7695512000169</v>
      </c>
    </row>
    <row r="404" spans="1:17" ht="27.75" customHeight="1" x14ac:dyDescent="0.2">
      <c r="A404" s="144">
        <v>396</v>
      </c>
      <c r="B404" s="149" t="s">
        <v>30</v>
      </c>
      <c r="C404" s="150" t="s">
        <v>2981</v>
      </c>
      <c r="D404" s="150" t="s">
        <v>3613</v>
      </c>
      <c r="E404" s="151" t="s">
        <v>3331</v>
      </c>
      <c r="F404" s="150" t="s">
        <v>3825</v>
      </c>
      <c r="G404" s="150" t="s">
        <v>1481</v>
      </c>
      <c r="H404" s="150" t="s">
        <v>2769</v>
      </c>
      <c r="I404" s="152">
        <v>160</v>
      </c>
      <c r="J404" s="153">
        <f t="shared" si="12"/>
        <v>160</v>
      </c>
      <c r="K404" s="154">
        <v>42003</v>
      </c>
      <c r="L404" s="155" t="s">
        <v>5505</v>
      </c>
      <c r="M404" s="156">
        <v>2.010104E+18</v>
      </c>
      <c r="N404" s="157" t="str">
        <f t="shared" si="13"/>
        <v>2010104000000000000FOR-010080/142003</v>
      </c>
      <c r="O404" s="156" t="s">
        <v>3834</v>
      </c>
      <c r="P404" s="157"/>
      <c r="Q404" s="145">
        <v>7695512000169</v>
      </c>
    </row>
    <row r="405" spans="1:17" ht="27.75" customHeight="1" x14ac:dyDescent="0.2">
      <c r="A405" s="144">
        <v>397</v>
      </c>
      <c r="B405" s="149" t="s">
        <v>30</v>
      </c>
      <c r="C405" s="150" t="s">
        <v>2981</v>
      </c>
      <c r="D405" s="150" t="s">
        <v>3613</v>
      </c>
      <c r="E405" s="151" t="s">
        <v>3331</v>
      </c>
      <c r="F405" s="150" t="s">
        <v>3825</v>
      </c>
      <c r="G405" s="150" t="s">
        <v>1482</v>
      </c>
      <c r="H405" s="150" t="s">
        <v>2769</v>
      </c>
      <c r="I405" s="152">
        <v>340</v>
      </c>
      <c r="J405" s="153">
        <f t="shared" si="12"/>
        <v>340</v>
      </c>
      <c r="K405" s="154">
        <v>42003</v>
      </c>
      <c r="L405" s="155" t="s">
        <v>5506</v>
      </c>
      <c r="M405" s="156">
        <v>2.010104E+18</v>
      </c>
      <c r="N405" s="157" t="str">
        <f t="shared" si="13"/>
        <v>2010104000000000000FOR-010081/142003</v>
      </c>
      <c r="O405" s="156" t="s">
        <v>3834</v>
      </c>
      <c r="P405" s="157"/>
      <c r="Q405" s="145">
        <v>7695512000169</v>
      </c>
    </row>
    <row r="406" spans="1:17" ht="27.75" customHeight="1" x14ac:dyDescent="0.2">
      <c r="A406" s="144">
        <v>398</v>
      </c>
      <c r="B406" s="149" t="s">
        <v>30</v>
      </c>
      <c r="C406" s="150" t="s">
        <v>2981</v>
      </c>
      <c r="D406" s="150" t="s">
        <v>3613</v>
      </c>
      <c r="E406" s="151" t="s">
        <v>3331</v>
      </c>
      <c r="F406" s="150" t="s">
        <v>3825</v>
      </c>
      <c r="G406" s="150" t="s">
        <v>1483</v>
      </c>
      <c r="H406" s="150" t="s">
        <v>2769</v>
      </c>
      <c r="I406" s="152">
        <v>396.22</v>
      </c>
      <c r="J406" s="153">
        <f t="shared" si="12"/>
        <v>396.22</v>
      </c>
      <c r="K406" s="154">
        <v>42009</v>
      </c>
      <c r="L406" s="155" t="s">
        <v>5507</v>
      </c>
      <c r="M406" s="156">
        <v>2.010104E+18</v>
      </c>
      <c r="N406" s="157" t="str">
        <f t="shared" si="13"/>
        <v>2010104000000000000FOR-010111/142009</v>
      </c>
      <c r="O406" s="156" t="s">
        <v>3834</v>
      </c>
      <c r="P406" s="157"/>
      <c r="Q406" s="145">
        <v>7695512000169</v>
      </c>
    </row>
    <row r="407" spans="1:17" ht="27.75" customHeight="1" x14ac:dyDescent="0.2">
      <c r="A407" s="144">
        <v>399</v>
      </c>
      <c r="B407" s="149" t="s">
        <v>30</v>
      </c>
      <c r="C407" s="150" t="s">
        <v>2981</v>
      </c>
      <c r="D407" s="150" t="s">
        <v>3613</v>
      </c>
      <c r="E407" s="151" t="s">
        <v>3331</v>
      </c>
      <c r="F407" s="150" t="s">
        <v>3825</v>
      </c>
      <c r="G407" s="150" t="s">
        <v>1484</v>
      </c>
      <c r="H407" s="150" t="s">
        <v>2769</v>
      </c>
      <c r="I407" s="152">
        <v>80</v>
      </c>
      <c r="J407" s="153">
        <f t="shared" si="12"/>
        <v>80</v>
      </c>
      <c r="K407" s="154">
        <v>42009</v>
      </c>
      <c r="L407" s="155" t="s">
        <v>5508</v>
      </c>
      <c r="M407" s="156">
        <v>2.010104E+18</v>
      </c>
      <c r="N407" s="157" t="str">
        <f t="shared" si="13"/>
        <v>2010104000000000000FOR-010151/142009</v>
      </c>
      <c r="O407" s="156" t="s">
        <v>3834</v>
      </c>
      <c r="P407" s="157"/>
      <c r="Q407" s="145">
        <v>7695512000169</v>
      </c>
    </row>
    <row r="408" spans="1:17" ht="27.75" customHeight="1" x14ac:dyDescent="0.2">
      <c r="A408" s="144">
        <v>400</v>
      </c>
      <c r="B408" s="149" t="s">
        <v>30</v>
      </c>
      <c r="C408" s="150" t="s">
        <v>2981</v>
      </c>
      <c r="D408" s="150" t="s">
        <v>3613</v>
      </c>
      <c r="E408" s="151" t="s">
        <v>3331</v>
      </c>
      <c r="F408" s="150" t="s">
        <v>3825</v>
      </c>
      <c r="G408" s="150" t="s">
        <v>1485</v>
      </c>
      <c r="H408" s="150" t="s">
        <v>2769</v>
      </c>
      <c r="I408" s="152">
        <v>71.930000000000007</v>
      </c>
      <c r="J408" s="153">
        <f t="shared" si="12"/>
        <v>71.930000000000007</v>
      </c>
      <c r="K408" s="154">
        <v>42009</v>
      </c>
      <c r="L408" s="155" t="s">
        <v>5509</v>
      </c>
      <c r="M408" s="156">
        <v>2.010104E+18</v>
      </c>
      <c r="N408" s="157" t="str">
        <f t="shared" si="13"/>
        <v>2010104000000000000FOR-010177/142009</v>
      </c>
      <c r="O408" s="156" t="s">
        <v>3834</v>
      </c>
      <c r="P408" s="157"/>
      <c r="Q408" s="145">
        <v>7695512000169</v>
      </c>
    </row>
    <row r="409" spans="1:17" ht="27.75" customHeight="1" x14ac:dyDescent="0.2">
      <c r="A409" s="144">
        <v>401</v>
      </c>
      <c r="B409" s="149" t="s">
        <v>30</v>
      </c>
      <c r="C409" s="150" t="s">
        <v>2981</v>
      </c>
      <c r="D409" s="150" t="s">
        <v>3613</v>
      </c>
      <c r="E409" s="151" t="s">
        <v>3331</v>
      </c>
      <c r="F409" s="150" t="s">
        <v>3825</v>
      </c>
      <c r="G409" s="150" t="s">
        <v>1486</v>
      </c>
      <c r="H409" s="150" t="s">
        <v>2769</v>
      </c>
      <c r="I409" s="152">
        <v>457.39</v>
      </c>
      <c r="J409" s="153">
        <f t="shared" si="12"/>
        <v>457.39</v>
      </c>
      <c r="K409" s="154">
        <v>42009</v>
      </c>
      <c r="L409" s="155" t="s">
        <v>5510</v>
      </c>
      <c r="M409" s="156">
        <v>2.010104E+18</v>
      </c>
      <c r="N409" s="157" t="str">
        <f t="shared" si="13"/>
        <v>2010104000000000000FOR-010190/142009</v>
      </c>
      <c r="O409" s="156" t="s">
        <v>3834</v>
      </c>
      <c r="P409" s="157"/>
      <c r="Q409" s="145">
        <v>7695512000169</v>
      </c>
    </row>
    <row r="410" spans="1:17" ht="27.75" customHeight="1" x14ac:dyDescent="0.2">
      <c r="A410" s="144">
        <v>402</v>
      </c>
      <c r="B410" s="149" t="s">
        <v>30</v>
      </c>
      <c r="C410" s="150" t="s">
        <v>2981</v>
      </c>
      <c r="D410" s="150" t="s">
        <v>3613</v>
      </c>
      <c r="E410" s="151" t="s">
        <v>3331</v>
      </c>
      <c r="F410" s="150" t="s">
        <v>3825</v>
      </c>
      <c r="G410" s="150" t="s">
        <v>1487</v>
      </c>
      <c r="H410" s="150" t="s">
        <v>2769</v>
      </c>
      <c r="I410" s="152">
        <v>85</v>
      </c>
      <c r="J410" s="153">
        <f t="shared" si="12"/>
        <v>85</v>
      </c>
      <c r="K410" s="154">
        <v>42060</v>
      </c>
      <c r="L410" s="155" t="s">
        <v>5511</v>
      </c>
      <c r="M410" s="156">
        <v>2.010104E+18</v>
      </c>
      <c r="N410" s="157" t="str">
        <f t="shared" si="13"/>
        <v>2010104000000000000FOR-010266/142060</v>
      </c>
      <c r="O410" s="156" t="s">
        <v>3834</v>
      </c>
      <c r="P410" s="157"/>
      <c r="Q410" s="145">
        <v>7695512000169</v>
      </c>
    </row>
    <row r="411" spans="1:17" ht="27.75" customHeight="1" x14ac:dyDescent="0.2">
      <c r="A411" s="144">
        <v>403</v>
      </c>
      <c r="B411" s="149" t="s">
        <v>30</v>
      </c>
      <c r="C411" s="150" t="s">
        <v>2981</v>
      </c>
      <c r="D411" s="150" t="s">
        <v>3613</v>
      </c>
      <c r="E411" s="151" t="s">
        <v>3331</v>
      </c>
      <c r="F411" s="150" t="s">
        <v>3825</v>
      </c>
      <c r="G411" s="150" t="s">
        <v>1488</v>
      </c>
      <c r="H411" s="150" t="s">
        <v>2769</v>
      </c>
      <c r="I411" s="152">
        <v>60</v>
      </c>
      <c r="J411" s="153">
        <f t="shared" si="12"/>
        <v>60</v>
      </c>
      <c r="K411" s="154">
        <v>42060</v>
      </c>
      <c r="L411" s="155" t="s">
        <v>5512</v>
      </c>
      <c r="M411" s="156">
        <v>2.010104E+18</v>
      </c>
      <c r="N411" s="157" t="str">
        <f t="shared" si="13"/>
        <v>2010104000000000000FOR-010287/142060</v>
      </c>
      <c r="O411" s="156" t="s">
        <v>3834</v>
      </c>
      <c r="P411" s="157"/>
      <c r="Q411" s="145">
        <v>7695512000169</v>
      </c>
    </row>
    <row r="412" spans="1:17" ht="27.75" customHeight="1" x14ac:dyDescent="0.2">
      <c r="A412" s="144">
        <v>404</v>
      </c>
      <c r="B412" s="149" t="s">
        <v>30</v>
      </c>
      <c r="C412" s="150" t="s">
        <v>2981</v>
      </c>
      <c r="D412" s="150" t="s">
        <v>3613</v>
      </c>
      <c r="E412" s="151" t="s">
        <v>3331</v>
      </c>
      <c r="F412" s="150" t="s">
        <v>3825</v>
      </c>
      <c r="G412" s="150" t="s">
        <v>1489</v>
      </c>
      <c r="H412" s="150" t="s">
        <v>2769</v>
      </c>
      <c r="I412" s="152">
        <v>800</v>
      </c>
      <c r="J412" s="153">
        <f t="shared" si="12"/>
        <v>800</v>
      </c>
      <c r="K412" s="154">
        <v>42060</v>
      </c>
      <c r="L412" s="155" t="s">
        <v>5513</v>
      </c>
      <c r="M412" s="156">
        <v>2.010104E+18</v>
      </c>
      <c r="N412" s="157" t="str">
        <f t="shared" si="13"/>
        <v>2010104000000000000FOR-010288/142060</v>
      </c>
      <c r="O412" s="156" t="s">
        <v>3834</v>
      </c>
      <c r="P412" s="157"/>
      <c r="Q412" s="145">
        <v>7695512000169</v>
      </c>
    </row>
    <row r="413" spans="1:17" ht="27.75" customHeight="1" x14ac:dyDescent="0.2">
      <c r="A413" s="144">
        <v>405</v>
      </c>
      <c r="B413" s="149" t="s">
        <v>30</v>
      </c>
      <c r="C413" s="150" t="s">
        <v>2981</v>
      </c>
      <c r="D413" s="150" t="s">
        <v>3613</v>
      </c>
      <c r="E413" s="151" t="s">
        <v>3331</v>
      </c>
      <c r="F413" s="150" t="s">
        <v>3825</v>
      </c>
      <c r="G413" s="150" t="s">
        <v>1490</v>
      </c>
      <c r="H413" s="150" t="s">
        <v>2769</v>
      </c>
      <c r="I413" s="152">
        <v>78</v>
      </c>
      <c r="J413" s="153">
        <f t="shared" si="12"/>
        <v>78</v>
      </c>
      <c r="K413" s="154">
        <v>42060</v>
      </c>
      <c r="L413" s="155" t="s">
        <v>5514</v>
      </c>
      <c r="M413" s="156">
        <v>2.010104E+18</v>
      </c>
      <c r="N413" s="157" t="str">
        <f t="shared" si="13"/>
        <v>2010104000000000000FOR-010290/142060</v>
      </c>
      <c r="O413" s="156" t="s">
        <v>3834</v>
      </c>
      <c r="P413" s="157"/>
      <c r="Q413" s="145">
        <v>7695512000169</v>
      </c>
    </row>
    <row r="414" spans="1:17" ht="27.75" customHeight="1" x14ac:dyDescent="0.2">
      <c r="A414" s="144">
        <v>406</v>
      </c>
      <c r="B414" s="149" t="s">
        <v>30</v>
      </c>
      <c r="C414" s="150" t="s">
        <v>2981</v>
      </c>
      <c r="D414" s="150" t="s">
        <v>3613</v>
      </c>
      <c r="E414" s="151" t="s">
        <v>3331</v>
      </c>
      <c r="F414" s="150" t="s">
        <v>3825</v>
      </c>
      <c r="G414" s="150" t="s">
        <v>1491</v>
      </c>
      <c r="H414" s="150" t="s">
        <v>2769</v>
      </c>
      <c r="I414" s="152">
        <v>69</v>
      </c>
      <c r="J414" s="153">
        <f t="shared" si="12"/>
        <v>69</v>
      </c>
      <c r="K414" s="154">
        <v>42060</v>
      </c>
      <c r="L414" s="155" t="s">
        <v>5515</v>
      </c>
      <c r="M414" s="156">
        <v>2.010104E+18</v>
      </c>
      <c r="N414" s="157" t="str">
        <f t="shared" si="13"/>
        <v>2010104000000000000FOR-010293/142060</v>
      </c>
      <c r="O414" s="156" t="s">
        <v>3834</v>
      </c>
      <c r="P414" s="157"/>
      <c r="Q414" s="145">
        <v>7695512000169</v>
      </c>
    </row>
    <row r="415" spans="1:17" ht="27.75" customHeight="1" x14ac:dyDescent="0.2">
      <c r="A415" s="144">
        <v>407</v>
      </c>
      <c r="B415" s="149" t="s">
        <v>30</v>
      </c>
      <c r="C415" s="150" t="s">
        <v>2981</v>
      </c>
      <c r="D415" s="150" t="s">
        <v>3613</v>
      </c>
      <c r="E415" s="151" t="s">
        <v>3331</v>
      </c>
      <c r="F415" s="150" t="s">
        <v>3825</v>
      </c>
      <c r="G415" s="150" t="s">
        <v>1492</v>
      </c>
      <c r="H415" s="150" t="s">
        <v>2769</v>
      </c>
      <c r="I415" s="152">
        <v>80</v>
      </c>
      <c r="J415" s="153">
        <f t="shared" si="12"/>
        <v>80</v>
      </c>
      <c r="K415" s="154">
        <v>42060</v>
      </c>
      <c r="L415" s="155" t="s">
        <v>5516</v>
      </c>
      <c r="M415" s="156">
        <v>2.010104E+18</v>
      </c>
      <c r="N415" s="157" t="str">
        <f t="shared" si="13"/>
        <v>2010104000000000000FOR-010325/142060</v>
      </c>
      <c r="O415" s="156" t="s">
        <v>3834</v>
      </c>
      <c r="P415" s="157"/>
      <c r="Q415" s="145">
        <v>7695512000169</v>
      </c>
    </row>
    <row r="416" spans="1:17" ht="27.75" customHeight="1" x14ac:dyDescent="0.2">
      <c r="A416" s="144">
        <v>408</v>
      </c>
      <c r="B416" s="149" t="s">
        <v>30</v>
      </c>
      <c r="C416" s="150" t="s">
        <v>2981</v>
      </c>
      <c r="D416" s="150" t="s">
        <v>3613</v>
      </c>
      <c r="E416" s="151" t="s">
        <v>3331</v>
      </c>
      <c r="F416" s="150" t="s">
        <v>3825</v>
      </c>
      <c r="G416" s="150" t="s">
        <v>1493</v>
      </c>
      <c r="H416" s="150" t="s">
        <v>2769</v>
      </c>
      <c r="I416" s="152">
        <v>105</v>
      </c>
      <c r="J416" s="153">
        <f t="shared" si="12"/>
        <v>105</v>
      </c>
      <c r="K416" s="154">
        <v>42060</v>
      </c>
      <c r="L416" s="155" t="s">
        <v>5517</v>
      </c>
      <c r="M416" s="156">
        <v>2.010104E+18</v>
      </c>
      <c r="N416" s="157" t="str">
        <f t="shared" si="13"/>
        <v>2010104000000000000FOR-010326/142060</v>
      </c>
      <c r="O416" s="156" t="s">
        <v>3834</v>
      </c>
      <c r="P416" s="157"/>
      <c r="Q416" s="145">
        <v>7695512000169</v>
      </c>
    </row>
    <row r="417" spans="1:17" ht="27.75" customHeight="1" x14ac:dyDescent="0.2">
      <c r="A417" s="144">
        <v>409</v>
      </c>
      <c r="B417" s="149" t="s">
        <v>30</v>
      </c>
      <c r="C417" s="150" t="s">
        <v>2981</v>
      </c>
      <c r="D417" s="150" t="s">
        <v>3613</v>
      </c>
      <c r="E417" s="151" t="s">
        <v>3331</v>
      </c>
      <c r="F417" s="150" t="s">
        <v>3825</v>
      </c>
      <c r="G417" s="150" t="s">
        <v>1494</v>
      </c>
      <c r="H417" s="150" t="s">
        <v>2769</v>
      </c>
      <c r="I417" s="152">
        <v>105</v>
      </c>
      <c r="J417" s="153">
        <f t="shared" si="12"/>
        <v>105</v>
      </c>
      <c r="K417" s="154">
        <v>42062</v>
      </c>
      <c r="L417" s="155" t="s">
        <v>5518</v>
      </c>
      <c r="M417" s="156">
        <v>2.010104E+18</v>
      </c>
      <c r="N417" s="157" t="str">
        <f t="shared" si="13"/>
        <v>2010104000000000000FOR-010350/142062</v>
      </c>
      <c r="O417" s="156" t="s">
        <v>3834</v>
      </c>
      <c r="P417" s="157"/>
      <c r="Q417" s="145">
        <v>7695512000169</v>
      </c>
    </row>
    <row r="418" spans="1:17" ht="27.75" customHeight="1" x14ac:dyDescent="0.2">
      <c r="A418" s="144">
        <v>410</v>
      </c>
      <c r="B418" s="149" t="s">
        <v>30</v>
      </c>
      <c r="C418" s="150" t="s">
        <v>2981</v>
      </c>
      <c r="D418" s="150" t="s">
        <v>3613</v>
      </c>
      <c r="E418" s="151" t="s">
        <v>3331</v>
      </c>
      <c r="F418" s="150" t="s">
        <v>3825</v>
      </c>
      <c r="G418" s="150" t="s">
        <v>1495</v>
      </c>
      <c r="H418" s="150" t="s">
        <v>2769</v>
      </c>
      <c r="I418" s="152">
        <v>80</v>
      </c>
      <c r="J418" s="153">
        <f t="shared" si="12"/>
        <v>80</v>
      </c>
      <c r="K418" s="154">
        <v>42062</v>
      </c>
      <c r="L418" s="155" t="s">
        <v>5519</v>
      </c>
      <c r="M418" s="156">
        <v>2.010104E+18</v>
      </c>
      <c r="N418" s="157" t="str">
        <f t="shared" si="13"/>
        <v>2010104000000000000FOR-010351/142062</v>
      </c>
      <c r="O418" s="156" t="s">
        <v>3834</v>
      </c>
      <c r="P418" s="157"/>
      <c r="Q418" s="145">
        <v>7695512000169</v>
      </c>
    </row>
    <row r="419" spans="1:17" ht="27.75" customHeight="1" x14ac:dyDescent="0.2">
      <c r="A419" s="144">
        <v>411</v>
      </c>
      <c r="B419" s="149" t="s">
        <v>30</v>
      </c>
      <c r="C419" s="150" t="s">
        <v>2981</v>
      </c>
      <c r="D419" s="150" t="s">
        <v>3613</v>
      </c>
      <c r="E419" s="151" t="s">
        <v>3331</v>
      </c>
      <c r="F419" s="150" t="s">
        <v>3825</v>
      </c>
      <c r="G419" s="150" t="s">
        <v>1496</v>
      </c>
      <c r="H419" s="150" t="s">
        <v>2769</v>
      </c>
      <c r="I419" s="152">
        <v>132.91</v>
      </c>
      <c r="J419" s="153">
        <f t="shared" si="12"/>
        <v>132.91</v>
      </c>
      <c r="K419" s="154">
        <v>42062</v>
      </c>
      <c r="L419" s="155" t="s">
        <v>5520</v>
      </c>
      <c r="M419" s="156">
        <v>2.010104E+18</v>
      </c>
      <c r="N419" s="157" t="str">
        <f t="shared" si="13"/>
        <v>2010104000000000000FOR-010390/142062</v>
      </c>
      <c r="O419" s="156" t="s">
        <v>3834</v>
      </c>
      <c r="P419" s="157"/>
      <c r="Q419" s="145">
        <v>7695512000169</v>
      </c>
    </row>
    <row r="420" spans="1:17" ht="27.75" customHeight="1" x14ac:dyDescent="0.2">
      <c r="A420" s="144">
        <v>412</v>
      </c>
      <c r="B420" s="149" t="s">
        <v>30</v>
      </c>
      <c r="C420" s="150" t="s">
        <v>2981</v>
      </c>
      <c r="D420" s="150" t="s">
        <v>3613</v>
      </c>
      <c r="E420" s="151" t="s">
        <v>3331</v>
      </c>
      <c r="F420" s="150" t="s">
        <v>3825</v>
      </c>
      <c r="G420" s="150" t="s">
        <v>1497</v>
      </c>
      <c r="H420" s="150" t="s">
        <v>2769</v>
      </c>
      <c r="I420" s="152">
        <v>235.23</v>
      </c>
      <c r="J420" s="153">
        <f t="shared" si="12"/>
        <v>235.23</v>
      </c>
      <c r="K420" s="154">
        <v>42062</v>
      </c>
      <c r="L420" s="155" t="s">
        <v>5521</v>
      </c>
      <c r="M420" s="156">
        <v>2.010104E+18</v>
      </c>
      <c r="N420" s="157" t="str">
        <f t="shared" si="13"/>
        <v>2010104000000000000FOR-010392/142062</v>
      </c>
      <c r="O420" s="156" t="s">
        <v>3834</v>
      </c>
      <c r="P420" s="157"/>
      <c r="Q420" s="145">
        <v>7695512000169</v>
      </c>
    </row>
    <row r="421" spans="1:17" ht="27.75" customHeight="1" x14ac:dyDescent="0.2">
      <c r="A421" s="144">
        <v>413</v>
      </c>
      <c r="B421" s="149" t="s">
        <v>30</v>
      </c>
      <c r="C421" s="150" t="s">
        <v>2981</v>
      </c>
      <c r="D421" s="150" t="s">
        <v>3613</v>
      </c>
      <c r="E421" s="151" t="s">
        <v>3331</v>
      </c>
      <c r="F421" s="150" t="s">
        <v>3825</v>
      </c>
      <c r="G421" s="150" t="s">
        <v>1498</v>
      </c>
      <c r="H421" s="150" t="s">
        <v>2769</v>
      </c>
      <c r="I421" s="152">
        <v>231.63</v>
      </c>
      <c r="J421" s="153">
        <f t="shared" si="12"/>
        <v>231.63</v>
      </c>
      <c r="K421" s="154">
        <v>42062</v>
      </c>
      <c r="L421" s="155" t="s">
        <v>5522</v>
      </c>
      <c r="M421" s="156">
        <v>2.010104E+18</v>
      </c>
      <c r="N421" s="157" t="str">
        <f t="shared" si="13"/>
        <v>2010104000000000000FOR-010393/142062</v>
      </c>
      <c r="O421" s="156" t="s">
        <v>3834</v>
      </c>
      <c r="P421" s="157"/>
      <c r="Q421" s="145">
        <v>7695512000169</v>
      </c>
    </row>
    <row r="422" spans="1:17" ht="27.75" customHeight="1" x14ac:dyDescent="0.2">
      <c r="A422" s="144">
        <v>414</v>
      </c>
      <c r="B422" s="149" t="s">
        <v>30</v>
      </c>
      <c r="C422" s="150" t="s">
        <v>2981</v>
      </c>
      <c r="D422" s="150" t="s">
        <v>3613</v>
      </c>
      <c r="E422" s="151" t="s">
        <v>3331</v>
      </c>
      <c r="F422" s="150" t="s">
        <v>3825</v>
      </c>
      <c r="G422" s="150" t="s">
        <v>1499</v>
      </c>
      <c r="H422" s="150" t="s">
        <v>2769</v>
      </c>
      <c r="I422" s="152">
        <v>86.53</v>
      </c>
      <c r="J422" s="153">
        <f t="shared" si="12"/>
        <v>86.53</v>
      </c>
      <c r="K422" s="154">
        <v>42062</v>
      </c>
      <c r="L422" s="155" t="s">
        <v>5523</v>
      </c>
      <c r="M422" s="156">
        <v>2.010104E+18</v>
      </c>
      <c r="N422" s="157" t="str">
        <f t="shared" si="13"/>
        <v>2010104000000000000FOR-010395/142062</v>
      </c>
      <c r="O422" s="156" t="s">
        <v>3834</v>
      </c>
      <c r="P422" s="157"/>
      <c r="Q422" s="145">
        <v>7695512000169</v>
      </c>
    </row>
    <row r="423" spans="1:17" ht="27.75" customHeight="1" x14ac:dyDescent="0.2">
      <c r="A423" s="144">
        <v>415</v>
      </c>
      <c r="B423" s="149" t="s">
        <v>30</v>
      </c>
      <c r="C423" s="150" t="s">
        <v>2981</v>
      </c>
      <c r="D423" s="150" t="s">
        <v>3613</v>
      </c>
      <c r="E423" s="151" t="s">
        <v>3331</v>
      </c>
      <c r="F423" s="150" t="s">
        <v>3825</v>
      </c>
      <c r="G423" s="150" t="s">
        <v>1500</v>
      </c>
      <c r="H423" s="150" t="s">
        <v>2769</v>
      </c>
      <c r="I423" s="152">
        <v>165</v>
      </c>
      <c r="J423" s="153">
        <f t="shared" si="12"/>
        <v>165</v>
      </c>
      <c r="K423" s="154">
        <v>42062</v>
      </c>
      <c r="L423" s="155" t="s">
        <v>5524</v>
      </c>
      <c r="M423" s="156">
        <v>2.010104E+18</v>
      </c>
      <c r="N423" s="157" t="str">
        <f t="shared" si="13"/>
        <v>2010104000000000000FOR-010414/142062</v>
      </c>
      <c r="O423" s="156" t="s">
        <v>3834</v>
      </c>
      <c r="P423" s="157"/>
      <c r="Q423" s="145">
        <v>7695512000169</v>
      </c>
    </row>
    <row r="424" spans="1:17" ht="27.75" customHeight="1" x14ac:dyDescent="0.2">
      <c r="A424" s="144">
        <v>416</v>
      </c>
      <c r="B424" s="149" t="s">
        <v>30</v>
      </c>
      <c r="C424" s="150" t="s">
        <v>2981</v>
      </c>
      <c r="D424" s="150" t="s">
        <v>3613</v>
      </c>
      <c r="E424" s="151" t="s">
        <v>3331</v>
      </c>
      <c r="F424" s="150" t="s">
        <v>3825</v>
      </c>
      <c r="G424" s="150" t="s">
        <v>1501</v>
      </c>
      <c r="H424" s="150" t="s">
        <v>2769</v>
      </c>
      <c r="I424" s="152">
        <v>2600</v>
      </c>
      <c r="J424" s="153">
        <f t="shared" si="12"/>
        <v>2600</v>
      </c>
      <c r="K424" s="154">
        <v>42060</v>
      </c>
      <c r="L424" s="155" t="s">
        <v>5525</v>
      </c>
      <c r="M424" s="156">
        <v>2.010104E+18</v>
      </c>
      <c r="N424" s="157" t="str">
        <f t="shared" si="13"/>
        <v>2010104000000000000FOR-010436/142060</v>
      </c>
      <c r="O424" s="156" t="s">
        <v>3834</v>
      </c>
      <c r="P424" s="157"/>
      <c r="Q424" s="145">
        <v>7695512000169</v>
      </c>
    </row>
    <row r="425" spans="1:17" ht="27.75" customHeight="1" x14ac:dyDescent="0.2">
      <c r="A425" s="144">
        <v>417</v>
      </c>
      <c r="B425" s="149" t="s">
        <v>30</v>
      </c>
      <c r="C425" s="150" t="s">
        <v>2981</v>
      </c>
      <c r="D425" s="150" t="s">
        <v>3613</v>
      </c>
      <c r="E425" s="151" t="s">
        <v>3331</v>
      </c>
      <c r="F425" s="150" t="s">
        <v>3825</v>
      </c>
      <c r="G425" s="150" t="s">
        <v>1502</v>
      </c>
      <c r="H425" s="150" t="s">
        <v>2769</v>
      </c>
      <c r="I425" s="152">
        <v>35</v>
      </c>
      <c r="J425" s="153">
        <f t="shared" si="12"/>
        <v>35</v>
      </c>
      <c r="K425" s="154">
        <v>42062</v>
      </c>
      <c r="L425" s="155" t="s">
        <v>5526</v>
      </c>
      <c r="M425" s="156">
        <v>2.010104E+18</v>
      </c>
      <c r="N425" s="157" t="str">
        <f t="shared" si="13"/>
        <v>2010104000000000000FOR-010439/142062</v>
      </c>
      <c r="O425" s="156" t="s">
        <v>3834</v>
      </c>
      <c r="P425" s="157"/>
      <c r="Q425" s="145">
        <v>7695512000169</v>
      </c>
    </row>
    <row r="426" spans="1:17" ht="27.75" customHeight="1" x14ac:dyDescent="0.2">
      <c r="A426" s="144">
        <v>418</v>
      </c>
      <c r="B426" s="149" t="s">
        <v>30</v>
      </c>
      <c r="C426" s="150" t="s">
        <v>2981</v>
      </c>
      <c r="D426" s="150" t="s">
        <v>3613</v>
      </c>
      <c r="E426" s="151" t="s">
        <v>3331</v>
      </c>
      <c r="F426" s="150" t="s">
        <v>3825</v>
      </c>
      <c r="G426" s="150" t="s">
        <v>1503</v>
      </c>
      <c r="H426" s="150" t="s">
        <v>2769</v>
      </c>
      <c r="I426" s="152">
        <v>35</v>
      </c>
      <c r="J426" s="153">
        <f t="shared" si="12"/>
        <v>35</v>
      </c>
      <c r="K426" s="154">
        <v>42062</v>
      </c>
      <c r="L426" s="155" t="s">
        <v>5527</v>
      </c>
      <c r="M426" s="156">
        <v>2.010104E+18</v>
      </c>
      <c r="N426" s="157" t="str">
        <f t="shared" si="13"/>
        <v>2010104000000000000FOR-010440/142062</v>
      </c>
      <c r="O426" s="156" t="s">
        <v>3834</v>
      </c>
      <c r="P426" s="157"/>
      <c r="Q426" s="145">
        <v>7695512000169</v>
      </c>
    </row>
    <row r="427" spans="1:17" ht="27.75" customHeight="1" x14ac:dyDescent="0.2">
      <c r="A427" s="144">
        <v>419</v>
      </c>
      <c r="B427" s="149" t="s">
        <v>30</v>
      </c>
      <c r="C427" s="150" t="s">
        <v>2981</v>
      </c>
      <c r="D427" s="150" t="s">
        <v>3613</v>
      </c>
      <c r="E427" s="151" t="s">
        <v>3331</v>
      </c>
      <c r="F427" s="150" t="s">
        <v>3825</v>
      </c>
      <c r="G427" s="150" t="s">
        <v>1504</v>
      </c>
      <c r="H427" s="150" t="s">
        <v>2769</v>
      </c>
      <c r="I427" s="152">
        <v>2600</v>
      </c>
      <c r="J427" s="153">
        <f t="shared" si="12"/>
        <v>2600</v>
      </c>
      <c r="K427" s="154">
        <v>42062</v>
      </c>
      <c r="L427" s="155" t="s">
        <v>5528</v>
      </c>
      <c r="M427" s="156">
        <v>2.010104E+18</v>
      </c>
      <c r="N427" s="157" t="str">
        <f t="shared" si="13"/>
        <v>2010104000000000000FOR-010503/142062</v>
      </c>
      <c r="O427" s="156" t="s">
        <v>3834</v>
      </c>
      <c r="P427" s="157"/>
      <c r="Q427" s="145">
        <v>7695512000169</v>
      </c>
    </row>
    <row r="428" spans="1:17" ht="27.75" customHeight="1" x14ac:dyDescent="0.2">
      <c r="A428" s="144">
        <v>420</v>
      </c>
      <c r="B428" s="149" t="s">
        <v>30</v>
      </c>
      <c r="C428" s="150" t="s">
        <v>2981</v>
      </c>
      <c r="D428" s="150" t="s">
        <v>3613</v>
      </c>
      <c r="E428" s="151" t="s">
        <v>3331</v>
      </c>
      <c r="F428" s="150" t="s">
        <v>3825</v>
      </c>
      <c r="G428" s="150" t="s">
        <v>1505</v>
      </c>
      <c r="H428" s="150" t="s">
        <v>2769</v>
      </c>
      <c r="I428" s="152">
        <v>946.45</v>
      </c>
      <c r="J428" s="153">
        <f t="shared" si="12"/>
        <v>946.45</v>
      </c>
      <c r="K428" s="154">
        <v>42063</v>
      </c>
      <c r="L428" s="155" t="s">
        <v>5529</v>
      </c>
      <c r="M428" s="156">
        <v>2.010104E+18</v>
      </c>
      <c r="N428" s="157" t="str">
        <f t="shared" si="13"/>
        <v>2010104000000000000FOR-010582/142063</v>
      </c>
      <c r="O428" s="156" t="s">
        <v>3834</v>
      </c>
      <c r="P428" s="157"/>
      <c r="Q428" s="145">
        <v>7695512000169</v>
      </c>
    </row>
    <row r="429" spans="1:17" ht="27.75" customHeight="1" x14ac:dyDescent="0.2">
      <c r="A429" s="144">
        <v>421</v>
      </c>
      <c r="B429" s="149" t="s">
        <v>30</v>
      </c>
      <c r="C429" s="150" t="s">
        <v>2981</v>
      </c>
      <c r="D429" s="150" t="s">
        <v>3613</v>
      </c>
      <c r="E429" s="151" t="s">
        <v>3331</v>
      </c>
      <c r="F429" s="150" t="s">
        <v>3825</v>
      </c>
      <c r="G429" s="150" t="s">
        <v>1506</v>
      </c>
      <c r="H429" s="150" t="s">
        <v>2769</v>
      </c>
      <c r="I429" s="152">
        <v>186.2</v>
      </c>
      <c r="J429" s="153">
        <f t="shared" si="12"/>
        <v>186.2</v>
      </c>
      <c r="K429" s="154">
        <v>42068</v>
      </c>
      <c r="L429" s="155" t="s">
        <v>5530</v>
      </c>
      <c r="M429" s="156">
        <v>2.010104E+18</v>
      </c>
      <c r="N429" s="157" t="str">
        <f t="shared" si="13"/>
        <v>2010104000000000000FOR-010618/142068</v>
      </c>
      <c r="O429" s="156" t="s">
        <v>3834</v>
      </c>
      <c r="P429" s="157"/>
      <c r="Q429" s="145">
        <v>7695512000169</v>
      </c>
    </row>
    <row r="430" spans="1:17" ht="27.75" customHeight="1" x14ac:dyDescent="0.2">
      <c r="A430" s="144">
        <v>422</v>
      </c>
      <c r="B430" s="149" t="s">
        <v>30</v>
      </c>
      <c r="C430" s="150" t="s">
        <v>2981</v>
      </c>
      <c r="D430" s="150" t="s">
        <v>3613</v>
      </c>
      <c r="E430" s="151" t="s">
        <v>3331</v>
      </c>
      <c r="F430" s="150" t="s">
        <v>3825</v>
      </c>
      <c r="G430" s="150" t="s">
        <v>1507</v>
      </c>
      <c r="H430" s="150" t="s">
        <v>2769</v>
      </c>
      <c r="I430" s="152">
        <v>2600</v>
      </c>
      <c r="J430" s="153">
        <f t="shared" si="12"/>
        <v>2600</v>
      </c>
      <c r="K430" s="154">
        <v>42074</v>
      </c>
      <c r="L430" s="155" t="s">
        <v>5531</v>
      </c>
      <c r="M430" s="156">
        <v>2.010104E+18</v>
      </c>
      <c r="N430" s="157" t="str">
        <f t="shared" si="13"/>
        <v>2010104000000000000FOR-010647/142074</v>
      </c>
      <c r="O430" s="156" t="s">
        <v>3834</v>
      </c>
      <c r="P430" s="157"/>
      <c r="Q430" s="145">
        <v>7695512000169</v>
      </c>
    </row>
    <row r="431" spans="1:17" ht="27.75" customHeight="1" x14ac:dyDescent="0.2">
      <c r="A431" s="144">
        <v>423</v>
      </c>
      <c r="B431" s="149" t="s">
        <v>30</v>
      </c>
      <c r="C431" s="150" t="s">
        <v>2981</v>
      </c>
      <c r="D431" s="150" t="s">
        <v>3613</v>
      </c>
      <c r="E431" s="151" t="s">
        <v>3331</v>
      </c>
      <c r="F431" s="150" t="s">
        <v>3825</v>
      </c>
      <c r="G431" s="150" t="s">
        <v>1508</v>
      </c>
      <c r="H431" s="150" t="s">
        <v>2769</v>
      </c>
      <c r="I431" s="152">
        <v>542</v>
      </c>
      <c r="J431" s="153">
        <f t="shared" si="12"/>
        <v>542</v>
      </c>
      <c r="K431" s="154">
        <v>42083</v>
      </c>
      <c r="L431" s="155" t="s">
        <v>5532</v>
      </c>
      <c r="M431" s="156">
        <v>2.010104E+18</v>
      </c>
      <c r="N431" s="157" t="str">
        <f t="shared" si="13"/>
        <v>2010104000000000000FOR-010648/142083</v>
      </c>
      <c r="O431" s="156" t="s">
        <v>3834</v>
      </c>
      <c r="P431" s="157"/>
      <c r="Q431" s="145">
        <v>7695512000169</v>
      </c>
    </row>
    <row r="432" spans="1:17" ht="27.75" customHeight="1" x14ac:dyDescent="0.2">
      <c r="A432" s="144">
        <v>424</v>
      </c>
      <c r="B432" s="149" t="s">
        <v>30</v>
      </c>
      <c r="C432" s="150" t="s">
        <v>2981</v>
      </c>
      <c r="D432" s="150" t="s">
        <v>3613</v>
      </c>
      <c r="E432" s="151" t="s">
        <v>3331</v>
      </c>
      <c r="F432" s="150" t="s">
        <v>3825</v>
      </c>
      <c r="G432" s="150" t="s">
        <v>1509</v>
      </c>
      <c r="H432" s="150" t="s">
        <v>2769</v>
      </c>
      <c r="I432" s="152">
        <v>85</v>
      </c>
      <c r="J432" s="153">
        <f t="shared" si="12"/>
        <v>85</v>
      </c>
      <c r="K432" s="154">
        <v>42083</v>
      </c>
      <c r="L432" s="155" t="s">
        <v>5533</v>
      </c>
      <c r="M432" s="156">
        <v>2.010104E+18</v>
      </c>
      <c r="N432" s="157" t="str">
        <f t="shared" si="13"/>
        <v>2010104000000000000FOR-010649/142083</v>
      </c>
      <c r="O432" s="156" t="s">
        <v>3834</v>
      </c>
      <c r="P432" s="157"/>
      <c r="Q432" s="145">
        <v>7695512000169</v>
      </c>
    </row>
    <row r="433" spans="1:17" ht="27.75" customHeight="1" x14ac:dyDescent="0.2">
      <c r="A433" s="144">
        <v>425</v>
      </c>
      <c r="B433" s="149" t="s">
        <v>30</v>
      </c>
      <c r="C433" s="150" t="s">
        <v>2981</v>
      </c>
      <c r="D433" s="150" t="s">
        <v>3613</v>
      </c>
      <c r="E433" s="151" t="s">
        <v>3331</v>
      </c>
      <c r="F433" s="150" t="s">
        <v>3825</v>
      </c>
      <c r="G433" s="150" t="s">
        <v>1510</v>
      </c>
      <c r="H433" s="150" t="s">
        <v>2769</v>
      </c>
      <c r="I433" s="152">
        <v>222.01</v>
      </c>
      <c r="J433" s="153">
        <f t="shared" si="12"/>
        <v>222.01</v>
      </c>
      <c r="K433" s="154">
        <v>42083</v>
      </c>
      <c r="L433" s="155" t="s">
        <v>5534</v>
      </c>
      <c r="M433" s="156">
        <v>2.010104E+18</v>
      </c>
      <c r="N433" s="157" t="str">
        <f t="shared" si="13"/>
        <v>2010104000000000000FOR-010653/142083</v>
      </c>
      <c r="O433" s="156" t="s">
        <v>3834</v>
      </c>
      <c r="P433" s="157"/>
      <c r="Q433" s="145">
        <v>7695512000169</v>
      </c>
    </row>
    <row r="434" spans="1:17" ht="27.75" customHeight="1" x14ac:dyDescent="0.2">
      <c r="A434" s="144">
        <v>426</v>
      </c>
      <c r="B434" s="149" t="s">
        <v>30</v>
      </c>
      <c r="C434" s="150" t="s">
        <v>2981</v>
      </c>
      <c r="D434" s="150" t="s">
        <v>3613</v>
      </c>
      <c r="E434" s="151" t="s">
        <v>3331</v>
      </c>
      <c r="F434" s="150" t="s">
        <v>3825</v>
      </c>
      <c r="G434" s="150" t="s">
        <v>1511</v>
      </c>
      <c r="H434" s="150" t="s">
        <v>2769</v>
      </c>
      <c r="I434" s="152">
        <v>131.75</v>
      </c>
      <c r="J434" s="153">
        <f t="shared" si="12"/>
        <v>131.75</v>
      </c>
      <c r="K434" s="154">
        <v>42083</v>
      </c>
      <c r="L434" s="155" t="s">
        <v>5535</v>
      </c>
      <c r="M434" s="156">
        <v>2.010104E+18</v>
      </c>
      <c r="N434" s="157" t="str">
        <f t="shared" si="13"/>
        <v>2010104000000000000FOR-010689/142083</v>
      </c>
      <c r="O434" s="156" t="s">
        <v>3834</v>
      </c>
      <c r="P434" s="157"/>
      <c r="Q434" s="145">
        <v>7695512000169</v>
      </c>
    </row>
    <row r="435" spans="1:17" ht="27.75" customHeight="1" x14ac:dyDescent="0.2">
      <c r="A435" s="144">
        <v>427</v>
      </c>
      <c r="B435" s="149" t="s">
        <v>30</v>
      </c>
      <c r="C435" s="150" t="s">
        <v>2981</v>
      </c>
      <c r="D435" s="150" t="s">
        <v>3613</v>
      </c>
      <c r="E435" s="151" t="s">
        <v>3331</v>
      </c>
      <c r="F435" s="150" t="s">
        <v>3825</v>
      </c>
      <c r="G435" s="150" t="s">
        <v>1512</v>
      </c>
      <c r="H435" s="150" t="s">
        <v>2769</v>
      </c>
      <c r="I435" s="152">
        <v>95</v>
      </c>
      <c r="J435" s="153">
        <f t="shared" si="12"/>
        <v>95</v>
      </c>
      <c r="K435" s="154">
        <v>42099</v>
      </c>
      <c r="L435" s="155" t="s">
        <v>5536</v>
      </c>
      <c r="M435" s="156">
        <v>2.010104E+18</v>
      </c>
      <c r="N435" s="157" t="str">
        <f t="shared" si="13"/>
        <v>2010104000000000000FOR-010737/142099</v>
      </c>
      <c r="O435" s="156" t="s">
        <v>3834</v>
      </c>
      <c r="P435" s="157"/>
      <c r="Q435" s="145">
        <v>7695512000169</v>
      </c>
    </row>
    <row r="436" spans="1:17" ht="27.75" customHeight="1" x14ac:dyDescent="0.2">
      <c r="A436" s="144">
        <v>428</v>
      </c>
      <c r="B436" s="149" t="s">
        <v>30</v>
      </c>
      <c r="C436" s="150" t="s">
        <v>2981</v>
      </c>
      <c r="D436" s="150" t="s">
        <v>3613</v>
      </c>
      <c r="E436" s="151" t="s">
        <v>3331</v>
      </c>
      <c r="F436" s="150" t="s">
        <v>3825</v>
      </c>
      <c r="G436" s="150" t="s">
        <v>1513</v>
      </c>
      <c r="H436" s="150" t="s">
        <v>2769</v>
      </c>
      <c r="I436" s="152">
        <v>198.43</v>
      </c>
      <c r="J436" s="153">
        <f t="shared" si="12"/>
        <v>198.43</v>
      </c>
      <c r="K436" s="154">
        <v>42099</v>
      </c>
      <c r="L436" s="155" t="s">
        <v>5537</v>
      </c>
      <c r="M436" s="156">
        <v>2.010104E+18</v>
      </c>
      <c r="N436" s="157" t="str">
        <f t="shared" si="13"/>
        <v>2010104000000000000FOR-010759/142099</v>
      </c>
      <c r="O436" s="156" t="s">
        <v>3834</v>
      </c>
      <c r="P436" s="157"/>
      <c r="Q436" s="145">
        <v>7695512000169</v>
      </c>
    </row>
    <row r="437" spans="1:17" ht="27.75" customHeight="1" x14ac:dyDescent="0.2">
      <c r="A437" s="144">
        <v>429</v>
      </c>
      <c r="B437" s="149" t="s">
        <v>30</v>
      </c>
      <c r="C437" s="150" t="s">
        <v>2981</v>
      </c>
      <c r="D437" s="150" t="s">
        <v>3613</v>
      </c>
      <c r="E437" s="151" t="s">
        <v>3331</v>
      </c>
      <c r="F437" s="150" t="s">
        <v>3825</v>
      </c>
      <c r="G437" s="150" t="s">
        <v>1514</v>
      </c>
      <c r="H437" s="150" t="s">
        <v>2769</v>
      </c>
      <c r="I437" s="152">
        <v>2500</v>
      </c>
      <c r="J437" s="153">
        <f t="shared" si="12"/>
        <v>2500</v>
      </c>
      <c r="K437" s="154">
        <v>42088</v>
      </c>
      <c r="L437" s="155" t="s">
        <v>5538</v>
      </c>
      <c r="M437" s="156">
        <v>2.010104E+18</v>
      </c>
      <c r="N437" s="157" t="str">
        <f t="shared" si="13"/>
        <v>2010104000000000000FOR-010768/142088</v>
      </c>
      <c r="O437" s="156" t="s">
        <v>3834</v>
      </c>
      <c r="P437" s="157"/>
      <c r="Q437" s="145">
        <v>7695512000169</v>
      </c>
    </row>
    <row r="438" spans="1:17" ht="27.75" customHeight="1" x14ac:dyDescent="0.2">
      <c r="A438" s="144">
        <v>430</v>
      </c>
      <c r="B438" s="149" t="s">
        <v>30</v>
      </c>
      <c r="C438" s="150" t="s">
        <v>2981</v>
      </c>
      <c r="D438" s="150" t="s">
        <v>3613</v>
      </c>
      <c r="E438" s="151" t="s">
        <v>3331</v>
      </c>
      <c r="F438" s="150" t="s">
        <v>3825</v>
      </c>
      <c r="G438" s="150" t="s">
        <v>1515</v>
      </c>
      <c r="H438" s="150" t="s">
        <v>2769</v>
      </c>
      <c r="I438" s="152">
        <v>47.15</v>
      </c>
      <c r="J438" s="153">
        <f t="shared" si="12"/>
        <v>47.15</v>
      </c>
      <c r="K438" s="154">
        <v>42099</v>
      </c>
      <c r="L438" s="155" t="s">
        <v>5539</v>
      </c>
      <c r="M438" s="156">
        <v>2.010104E+18</v>
      </c>
      <c r="N438" s="157" t="str">
        <f t="shared" si="13"/>
        <v>2010104000000000000FOR-010827/142099</v>
      </c>
      <c r="O438" s="156" t="s">
        <v>3834</v>
      </c>
      <c r="P438" s="157"/>
      <c r="Q438" s="145">
        <v>7695512000169</v>
      </c>
    </row>
    <row r="439" spans="1:17" ht="27.75" customHeight="1" x14ac:dyDescent="0.2">
      <c r="A439" s="144">
        <v>431</v>
      </c>
      <c r="B439" s="149" t="s">
        <v>30</v>
      </c>
      <c r="C439" s="150" t="s">
        <v>2981</v>
      </c>
      <c r="D439" s="150" t="s">
        <v>3613</v>
      </c>
      <c r="E439" s="151" t="s">
        <v>3331</v>
      </c>
      <c r="F439" s="150" t="s">
        <v>3825</v>
      </c>
      <c r="G439" s="150" t="s">
        <v>1516</v>
      </c>
      <c r="H439" s="150" t="s">
        <v>2769</v>
      </c>
      <c r="I439" s="152">
        <v>175.66</v>
      </c>
      <c r="J439" s="153">
        <f t="shared" si="12"/>
        <v>175.66</v>
      </c>
      <c r="K439" s="154">
        <v>42124</v>
      </c>
      <c r="L439" s="155" t="s">
        <v>5540</v>
      </c>
      <c r="M439" s="156">
        <v>2.010104E+18</v>
      </c>
      <c r="N439" s="157" t="str">
        <f t="shared" si="13"/>
        <v>2010104000000000000FOR-010868/142124</v>
      </c>
      <c r="O439" s="156" t="s">
        <v>3834</v>
      </c>
      <c r="P439" s="157"/>
      <c r="Q439" s="145">
        <v>7695512000169</v>
      </c>
    </row>
    <row r="440" spans="1:17" ht="27.75" customHeight="1" x14ac:dyDescent="0.2">
      <c r="A440" s="144">
        <v>432</v>
      </c>
      <c r="B440" s="149" t="s">
        <v>30</v>
      </c>
      <c r="C440" s="150" t="s">
        <v>2981</v>
      </c>
      <c r="D440" s="150" t="s">
        <v>3613</v>
      </c>
      <c r="E440" s="151" t="s">
        <v>3331</v>
      </c>
      <c r="F440" s="150" t="s">
        <v>3825</v>
      </c>
      <c r="G440" s="150" t="s">
        <v>1517</v>
      </c>
      <c r="H440" s="150" t="s">
        <v>2769</v>
      </c>
      <c r="I440" s="152">
        <v>2500</v>
      </c>
      <c r="J440" s="153">
        <f t="shared" si="12"/>
        <v>2500</v>
      </c>
      <c r="K440" s="154">
        <v>42101</v>
      </c>
      <c r="L440" s="155" t="s">
        <v>5541</v>
      </c>
      <c r="M440" s="156">
        <v>2.010104E+18</v>
      </c>
      <c r="N440" s="157" t="str">
        <f t="shared" si="13"/>
        <v>2010104000000000000FOR-010885/142101</v>
      </c>
      <c r="O440" s="156" t="s">
        <v>3834</v>
      </c>
      <c r="P440" s="157"/>
      <c r="Q440" s="145">
        <v>7695512000169</v>
      </c>
    </row>
    <row r="441" spans="1:17" ht="27.75" customHeight="1" x14ac:dyDescent="0.2">
      <c r="A441" s="144">
        <v>433</v>
      </c>
      <c r="B441" s="149" t="s">
        <v>30</v>
      </c>
      <c r="C441" s="150" t="s">
        <v>2981</v>
      </c>
      <c r="D441" s="150" t="s">
        <v>3613</v>
      </c>
      <c r="E441" s="151" t="s">
        <v>3331</v>
      </c>
      <c r="F441" s="150" t="s">
        <v>3825</v>
      </c>
      <c r="G441" s="150" t="s">
        <v>1518</v>
      </c>
      <c r="H441" s="150" t="s">
        <v>2769</v>
      </c>
      <c r="I441" s="152">
        <v>150</v>
      </c>
      <c r="J441" s="153">
        <f t="shared" si="12"/>
        <v>150</v>
      </c>
      <c r="K441" s="154">
        <v>42112</v>
      </c>
      <c r="L441" s="155" t="s">
        <v>5542</v>
      </c>
      <c r="M441" s="156">
        <v>2.010104E+18</v>
      </c>
      <c r="N441" s="157" t="str">
        <f t="shared" si="13"/>
        <v>2010104000000000000FOR-010888/142112</v>
      </c>
      <c r="O441" s="156" t="s">
        <v>3834</v>
      </c>
      <c r="P441" s="157"/>
      <c r="Q441" s="145">
        <v>7695512000169</v>
      </c>
    </row>
    <row r="442" spans="1:17" ht="27.75" customHeight="1" x14ac:dyDescent="0.2">
      <c r="A442" s="144">
        <v>434</v>
      </c>
      <c r="B442" s="149" t="s">
        <v>30</v>
      </c>
      <c r="C442" s="150" t="s">
        <v>2981</v>
      </c>
      <c r="D442" s="150" t="s">
        <v>3613</v>
      </c>
      <c r="E442" s="151" t="s">
        <v>3331</v>
      </c>
      <c r="F442" s="150" t="s">
        <v>3825</v>
      </c>
      <c r="G442" s="150" t="s">
        <v>1519</v>
      </c>
      <c r="H442" s="150" t="s">
        <v>2769</v>
      </c>
      <c r="I442" s="152">
        <v>150</v>
      </c>
      <c r="J442" s="153">
        <f t="shared" si="12"/>
        <v>150</v>
      </c>
      <c r="K442" s="154">
        <v>42112</v>
      </c>
      <c r="L442" s="155" t="s">
        <v>5543</v>
      </c>
      <c r="M442" s="156">
        <v>2.010104E+18</v>
      </c>
      <c r="N442" s="157" t="str">
        <f t="shared" si="13"/>
        <v>2010104000000000000FOR-010889/142112</v>
      </c>
      <c r="O442" s="156" t="s">
        <v>3834</v>
      </c>
      <c r="P442" s="157"/>
      <c r="Q442" s="145">
        <v>7695512000169</v>
      </c>
    </row>
    <row r="443" spans="1:17" ht="27.75" customHeight="1" x14ac:dyDescent="0.2">
      <c r="A443" s="144">
        <v>435</v>
      </c>
      <c r="B443" s="149" t="s">
        <v>30</v>
      </c>
      <c r="C443" s="150" t="s">
        <v>2981</v>
      </c>
      <c r="D443" s="150" t="s">
        <v>3613</v>
      </c>
      <c r="E443" s="151" t="s">
        <v>3331</v>
      </c>
      <c r="F443" s="150" t="s">
        <v>3825</v>
      </c>
      <c r="G443" s="150" t="s">
        <v>1520</v>
      </c>
      <c r="H443" s="150" t="s">
        <v>2769</v>
      </c>
      <c r="I443" s="152">
        <v>100</v>
      </c>
      <c r="J443" s="153">
        <f t="shared" si="12"/>
        <v>100</v>
      </c>
      <c r="K443" s="154">
        <v>42114</v>
      </c>
      <c r="L443" s="155" t="s">
        <v>5544</v>
      </c>
      <c r="M443" s="156">
        <v>2.010104E+18</v>
      </c>
      <c r="N443" s="157" t="str">
        <f t="shared" si="13"/>
        <v>2010104000000000000FOR-010892/142114</v>
      </c>
      <c r="O443" s="156" t="s">
        <v>3834</v>
      </c>
      <c r="P443" s="157"/>
      <c r="Q443" s="145">
        <v>7695512000169</v>
      </c>
    </row>
    <row r="444" spans="1:17" ht="27.75" customHeight="1" x14ac:dyDescent="0.2">
      <c r="A444" s="144">
        <v>436</v>
      </c>
      <c r="B444" s="149" t="s">
        <v>30</v>
      </c>
      <c r="C444" s="150" t="s">
        <v>2981</v>
      </c>
      <c r="D444" s="150" t="s">
        <v>3613</v>
      </c>
      <c r="E444" s="151" t="s">
        <v>3331</v>
      </c>
      <c r="F444" s="150" t="s">
        <v>3825</v>
      </c>
      <c r="G444" s="150" t="s">
        <v>1521</v>
      </c>
      <c r="H444" s="150" t="s">
        <v>2769</v>
      </c>
      <c r="I444" s="152">
        <v>100</v>
      </c>
      <c r="J444" s="153">
        <f t="shared" si="12"/>
        <v>100</v>
      </c>
      <c r="K444" s="154">
        <v>42114</v>
      </c>
      <c r="L444" s="155" t="s">
        <v>5545</v>
      </c>
      <c r="M444" s="156">
        <v>2.010104E+18</v>
      </c>
      <c r="N444" s="157" t="str">
        <f t="shared" si="13"/>
        <v>2010104000000000000FOR-010893/142114</v>
      </c>
      <c r="O444" s="156" t="s">
        <v>3834</v>
      </c>
      <c r="P444" s="157"/>
      <c r="Q444" s="145">
        <v>7695512000169</v>
      </c>
    </row>
    <row r="445" spans="1:17" ht="27.75" customHeight="1" x14ac:dyDescent="0.2">
      <c r="A445" s="144">
        <v>437</v>
      </c>
      <c r="B445" s="149" t="s">
        <v>30</v>
      </c>
      <c r="C445" s="150" t="s">
        <v>2981</v>
      </c>
      <c r="D445" s="150" t="s">
        <v>3613</v>
      </c>
      <c r="E445" s="151" t="s">
        <v>3331</v>
      </c>
      <c r="F445" s="150" t="s">
        <v>3825</v>
      </c>
      <c r="G445" s="150" t="s">
        <v>1522</v>
      </c>
      <c r="H445" s="150" t="s">
        <v>2769</v>
      </c>
      <c r="I445" s="152">
        <v>100</v>
      </c>
      <c r="J445" s="153">
        <f t="shared" si="12"/>
        <v>100</v>
      </c>
      <c r="K445" s="154">
        <v>42112</v>
      </c>
      <c r="L445" s="155" t="s">
        <v>5546</v>
      </c>
      <c r="M445" s="156">
        <v>2.010104E+18</v>
      </c>
      <c r="N445" s="157" t="str">
        <f t="shared" si="13"/>
        <v>2010104000000000000FOR-010894/142112</v>
      </c>
      <c r="O445" s="156" t="s">
        <v>3834</v>
      </c>
      <c r="P445" s="157"/>
      <c r="Q445" s="145">
        <v>7695512000169</v>
      </c>
    </row>
    <row r="446" spans="1:17" ht="27.75" customHeight="1" x14ac:dyDescent="0.2">
      <c r="A446" s="144">
        <v>438</v>
      </c>
      <c r="B446" s="149" t="s">
        <v>30</v>
      </c>
      <c r="C446" s="150" t="s">
        <v>2981</v>
      </c>
      <c r="D446" s="150" t="s">
        <v>3613</v>
      </c>
      <c r="E446" s="151" t="s">
        <v>3331</v>
      </c>
      <c r="F446" s="150" t="s">
        <v>3825</v>
      </c>
      <c r="G446" s="150" t="s">
        <v>1523</v>
      </c>
      <c r="H446" s="150" t="s">
        <v>2769</v>
      </c>
      <c r="I446" s="152">
        <v>94.48</v>
      </c>
      <c r="J446" s="153">
        <f t="shared" si="12"/>
        <v>94.48</v>
      </c>
      <c r="K446" s="154">
        <v>42114</v>
      </c>
      <c r="L446" s="155" t="s">
        <v>5547</v>
      </c>
      <c r="M446" s="156">
        <v>2.010104E+18</v>
      </c>
      <c r="N446" s="157" t="str">
        <f t="shared" si="13"/>
        <v>2010104000000000000FOR-010903/142114</v>
      </c>
      <c r="O446" s="156" t="s">
        <v>3834</v>
      </c>
      <c r="P446" s="157"/>
      <c r="Q446" s="145">
        <v>7695512000169</v>
      </c>
    </row>
    <row r="447" spans="1:17" ht="27.75" customHeight="1" x14ac:dyDescent="0.2">
      <c r="A447" s="144">
        <v>439</v>
      </c>
      <c r="B447" s="149" t="s">
        <v>30</v>
      </c>
      <c r="C447" s="150" t="s">
        <v>2981</v>
      </c>
      <c r="D447" s="150" t="s">
        <v>3613</v>
      </c>
      <c r="E447" s="151" t="s">
        <v>3331</v>
      </c>
      <c r="F447" s="150" t="s">
        <v>3825</v>
      </c>
      <c r="G447" s="150" t="s">
        <v>1524</v>
      </c>
      <c r="H447" s="150" t="s">
        <v>2769</v>
      </c>
      <c r="I447" s="152">
        <v>130</v>
      </c>
      <c r="J447" s="153">
        <f t="shared" si="12"/>
        <v>130</v>
      </c>
      <c r="K447" s="154">
        <v>42114</v>
      </c>
      <c r="L447" s="155" t="s">
        <v>5548</v>
      </c>
      <c r="M447" s="156">
        <v>2.010104E+18</v>
      </c>
      <c r="N447" s="157" t="str">
        <f t="shared" si="13"/>
        <v>2010104000000000000FOR-010913/142114</v>
      </c>
      <c r="O447" s="156" t="s">
        <v>3834</v>
      </c>
      <c r="P447" s="157"/>
      <c r="Q447" s="145">
        <v>7695512000169</v>
      </c>
    </row>
    <row r="448" spans="1:17" ht="27.75" customHeight="1" x14ac:dyDescent="0.2">
      <c r="A448" s="144">
        <v>440</v>
      </c>
      <c r="B448" s="149" t="s">
        <v>30</v>
      </c>
      <c r="C448" s="150" t="s">
        <v>2981</v>
      </c>
      <c r="D448" s="150" t="s">
        <v>3613</v>
      </c>
      <c r="E448" s="151" t="s">
        <v>3331</v>
      </c>
      <c r="F448" s="150" t="s">
        <v>3825</v>
      </c>
      <c r="G448" s="150" t="s">
        <v>1525</v>
      </c>
      <c r="H448" s="150" t="s">
        <v>2769</v>
      </c>
      <c r="I448" s="152">
        <v>180</v>
      </c>
      <c r="J448" s="153">
        <f t="shared" si="12"/>
        <v>180</v>
      </c>
      <c r="K448" s="154">
        <v>42114</v>
      </c>
      <c r="L448" s="155" t="s">
        <v>5549</v>
      </c>
      <c r="M448" s="156">
        <v>2.010104E+18</v>
      </c>
      <c r="N448" s="157" t="str">
        <f t="shared" si="13"/>
        <v>2010104000000000000FOR-010914/142114</v>
      </c>
      <c r="O448" s="156" t="s">
        <v>3834</v>
      </c>
      <c r="P448" s="157"/>
      <c r="Q448" s="145">
        <v>7695512000169</v>
      </c>
    </row>
    <row r="449" spans="1:17" ht="27.75" customHeight="1" x14ac:dyDescent="0.2">
      <c r="A449" s="144">
        <v>441</v>
      </c>
      <c r="B449" s="149" t="s">
        <v>30</v>
      </c>
      <c r="C449" s="150" t="s">
        <v>2981</v>
      </c>
      <c r="D449" s="150" t="s">
        <v>3613</v>
      </c>
      <c r="E449" s="151" t="s">
        <v>3331</v>
      </c>
      <c r="F449" s="150" t="s">
        <v>3825</v>
      </c>
      <c r="G449" s="150" t="s">
        <v>1526</v>
      </c>
      <c r="H449" s="150" t="s">
        <v>2769</v>
      </c>
      <c r="I449" s="152">
        <v>131.85</v>
      </c>
      <c r="J449" s="153">
        <f t="shared" si="12"/>
        <v>131.85</v>
      </c>
      <c r="K449" s="154">
        <v>42114</v>
      </c>
      <c r="L449" s="155" t="s">
        <v>5550</v>
      </c>
      <c r="M449" s="156">
        <v>2.010104E+18</v>
      </c>
      <c r="N449" s="157" t="str">
        <f t="shared" si="13"/>
        <v>2010104000000000000FOR-010926/142114</v>
      </c>
      <c r="O449" s="156" t="s">
        <v>3834</v>
      </c>
      <c r="P449" s="157"/>
      <c r="Q449" s="145">
        <v>7695512000169</v>
      </c>
    </row>
    <row r="450" spans="1:17" ht="27.75" customHeight="1" x14ac:dyDescent="0.2">
      <c r="A450" s="144">
        <v>442</v>
      </c>
      <c r="B450" s="149" t="s">
        <v>30</v>
      </c>
      <c r="C450" s="150" t="s">
        <v>2981</v>
      </c>
      <c r="D450" s="150" t="s">
        <v>3613</v>
      </c>
      <c r="E450" s="151" t="s">
        <v>3331</v>
      </c>
      <c r="F450" s="150" t="s">
        <v>3825</v>
      </c>
      <c r="G450" s="150" t="s">
        <v>1527</v>
      </c>
      <c r="H450" s="150" t="s">
        <v>2769</v>
      </c>
      <c r="I450" s="152">
        <v>81.11</v>
      </c>
      <c r="J450" s="153">
        <f t="shared" si="12"/>
        <v>81.11</v>
      </c>
      <c r="K450" s="154">
        <v>42129</v>
      </c>
      <c r="L450" s="155" t="s">
        <v>5551</v>
      </c>
      <c r="M450" s="156">
        <v>2.010104E+18</v>
      </c>
      <c r="N450" s="157" t="str">
        <f t="shared" si="13"/>
        <v>2010104000000000000FOR-010999/142129</v>
      </c>
      <c r="O450" s="156" t="s">
        <v>3834</v>
      </c>
      <c r="P450" s="157"/>
      <c r="Q450" s="145">
        <v>7695512000169</v>
      </c>
    </row>
    <row r="451" spans="1:17" ht="27.75" customHeight="1" x14ac:dyDescent="0.2">
      <c r="A451" s="144">
        <v>443</v>
      </c>
      <c r="B451" s="149" t="s">
        <v>30</v>
      </c>
      <c r="C451" s="150" t="s">
        <v>2981</v>
      </c>
      <c r="D451" s="150" t="s">
        <v>3613</v>
      </c>
      <c r="E451" s="151" t="s">
        <v>3331</v>
      </c>
      <c r="F451" s="150" t="s">
        <v>3825</v>
      </c>
      <c r="G451" s="150" t="s">
        <v>1528</v>
      </c>
      <c r="H451" s="150" t="s">
        <v>2769</v>
      </c>
      <c r="I451" s="152">
        <v>93.23</v>
      </c>
      <c r="J451" s="153">
        <f t="shared" si="12"/>
        <v>93.23</v>
      </c>
      <c r="K451" s="154">
        <v>42129</v>
      </c>
      <c r="L451" s="155" t="s">
        <v>5552</v>
      </c>
      <c r="M451" s="156">
        <v>2.010104E+18</v>
      </c>
      <c r="N451" s="157" t="str">
        <f t="shared" si="13"/>
        <v>2010104000000000000FOR-011000/142129</v>
      </c>
      <c r="O451" s="156" t="s">
        <v>3834</v>
      </c>
      <c r="P451" s="157"/>
      <c r="Q451" s="145">
        <v>7695512000169</v>
      </c>
    </row>
    <row r="452" spans="1:17" ht="27.75" customHeight="1" x14ac:dyDescent="0.2">
      <c r="A452" s="144">
        <v>444</v>
      </c>
      <c r="B452" s="149" t="s">
        <v>30</v>
      </c>
      <c r="C452" s="150" t="s">
        <v>2981</v>
      </c>
      <c r="D452" s="150" t="s">
        <v>3613</v>
      </c>
      <c r="E452" s="151" t="s">
        <v>3331</v>
      </c>
      <c r="F452" s="150" t="s">
        <v>3825</v>
      </c>
      <c r="G452" s="150" t="s">
        <v>1529</v>
      </c>
      <c r="H452" s="150" t="s">
        <v>2769</v>
      </c>
      <c r="I452" s="152">
        <v>500</v>
      </c>
      <c r="J452" s="153">
        <f t="shared" si="12"/>
        <v>500</v>
      </c>
      <c r="K452" s="154">
        <v>42123</v>
      </c>
      <c r="L452" s="155" t="s">
        <v>5553</v>
      </c>
      <c r="M452" s="156">
        <v>2.010104E+18</v>
      </c>
      <c r="N452" s="157" t="str">
        <f t="shared" si="13"/>
        <v>2010104000000000000FOR-011043/142123</v>
      </c>
      <c r="O452" s="156" t="s">
        <v>3834</v>
      </c>
      <c r="P452" s="157"/>
      <c r="Q452" s="145">
        <v>7695512000169</v>
      </c>
    </row>
    <row r="453" spans="1:17" ht="27.75" customHeight="1" x14ac:dyDescent="0.2">
      <c r="A453" s="144">
        <v>445</v>
      </c>
      <c r="B453" s="149" t="s">
        <v>30</v>
      </c>
      <c r="C453" s="150" t="s">
        <v>2981</v>
      </c>
      <c r="D453" s="150" t="s">
        <v>3613</v>
      </c>
      <c r="E453" s="151" t="s">
        <v>3331</v>
      </c>
      <c r="F453" s="150" t="s">
        <v>3825</v>
      </c>
      <c r="G453" s="150" t="s">
        <v>1530</v>
      </c>
      <c r="H453" s="150" t="s">
        <v>2769</v>
      </c>
      <c r="I453" s="152">
        <v>400</v>
      </c>
      <c r="J453" s="153">
        <f t="shared" si="12"/>
        <v>400</v>
      </c>
      <c r="K453" s="154">
        <v>42124</v>
      </c>
      <c r="L453" s="155" t="s">
        <v>5554</v>
      </c>
      <c r="M453" s="156">
        <v>2.010104E+18</v>
      </c>
      <c r="N453" s="157" t="str">
        <f t="shared" si="13"/>
        <v>2010104000000000000FOR-011044/142124</v>
      </c>
      <c r="O453" s="156" t="s">
        <v>3834</v>
      </c>
      <c r="P453" s="157"/>
      <c r="Q453" s="145">
        <v>7695512000169</v>
      </c>
    </row>
    <row r="454" spans="1:17" ht="27.75" customHeight="1" x14ac:dyDescent="0.2">
      <c r="A454" s="144">
        <v>446</v>
      </c>
      <c r="B454" s="149" t="s">
        <v>30</v>
      </c>
      <c r="C454" s="150" t="s">
        <v>2981</v>
      </c>
      <c r="D454" s="150" t="s">
        <v>3613</v>
      </c>
      <c r="E454" s="151" t="s">
        <v>3331</v>
      </c>
      <c r="F454" s="150" t="s">
        <v>3825</v>
      </c>
      <c r="G454" s="150" t="s">
        <v>1531</v>
      </c>
      <c r="H454" s="150" t="s">
        <v>2769</v>
      </c>
      <c r="I454" s="152">
        <v>20</v>
      </c>
      <c r="J454" s="153">
        <f t="shared" si="12"/>
        <v>20</v>
      </c>
      <c r="K454" s="154">
        <v>42124</v>
      </c>
      <c r="L454" s="155" t="s">
        <v>5555</v>
      </c>
      <c r="M454" s="156">
        <v>2.010104E+18</v>
      </c>
      <c r="N454" s="157" t="str">
        <f t="shared" si="13"/>
        <v>2010104000000000000FOR-011052/142124</v>
      </c>
      <c r="O454" s="156" t="s">
        <v>3834</v>
      </c>
      <c r="P454" s="157"/>
      <c r="Q454" s="145">
        <v>7695512000169</v>
      </c>
    </row>
    <row r="455" spans="1:17" ht="27.75" customHeight="1" x14ac:dyDescent="0.2">
      <c r="A455" s="144">
        <v>447</v>
      </c>
      <c r="B455" s="149" t="s">
        <v>30</v>
      </c>
      <c r="C455" s="150" t="s">
        <v>2981</v>
      </c>
      <c r="D455" s="150" t="s">
        <v>3613</v>
      </c>
      <c r="E455" s="151" t="s">
        <v>3331</v>
      </c>
      <c r="F455" s="150" t="s">
        <v>3825</v>
      </c>
      <c r="G455" s="150" t="s">
        <v>1532</v>
      </c>
      <c r="H455" s="150" t="s">
        <v>2769</v>
      </c>
      <c r="I455" s="152">
        <v>1242</v>
      </c>
      <c r="J455" s="153">
        <f t="shared" si="12"/>
        <v>1242</v>
      </c>
      <c r="K455" s="154">
        <v>42124</v>
      </c>
      <c r="L455" s="155" t="s">
        <v>5556</v>
      </c>
      <c r="M455" s="156">
        <v>2.010104E+18</v>
      </c>
      <c r="N455" s="157" t="str">
        <f t="shared" si="13"/>
        <v>2010104000000000000FOR-011053/142124</v>
      </c>
      <c r="O455" s="156" t="s">
        <v>3834</v>
      </c>
      <c r="P455" s="157"/>
      <c r="Q455" s="145">
        <v>7695512000169</v>
      </c>
    </row>
    <row r="456" spans="1:17" ht="27.75" customHeight="1" x14ac:dyDescent="0.2">
      <c r="A456" s="144">
        <v>448</v>
      </c>
      <c r="B456" s="149" t="s">
        <v>30</v>
      </c>
      <c r="C456" s="150" t="s">
        <v>2981</v>
      </c>
      <c r="D456" s="150" t="s">
        <v>3613</v>
      </c>
      <c r="E456" s="151" t="s">
        <v>3331</v>
      </c>
      <c r="F456" s="150" t="s">
        <v>3825</v>
      </c>
      <c r="G456" s="150" t="s">
        <v>1533</v>
      </c>
      <c r="H456" s="150" t="s">
        <v>2769</v>
      </c>
      <c r="I456" s="152">
        <v>130</v>
      </c>
      <c r="J456" s="153">
        <f t="shared" si="12"/>
        <v>130</v>
      </c>
      <c r="K456" s="154">
        <v>42144</v>
      </c>
      <c r="L456" s="155" t="s">
        <v>5557</v>
      </c>
      <c r="M456" s="156">
        <v>2.010104E+18</v>
      </c>
      <c r="N456" s="157" t="str">
        <f t="shared" si="13"/>
        <v>2010104000000000000FOR-011135/142144</v>
      </c>
      <c r="O456" s="156" t="s">
        <v>3834</v>
      </c>
      <c r="P456" s="157"/>
      <c r="Q456" s="145">
        <v>7695512000169</v>
      </c>
    </row>
    <row r="457" spans="1:17" ht="27.75" customHeight="1" x14ac:dyDescent="0.2">
      <c r="A457" s="144">
        <v>449</v>
      </c>
      <c r="B457" s="149" t="s">
        <v>30</v>
      </c>
      <c r="C457" s="150" t="s">
        <v>2981</v>
      </c>
      <c r="D457" s="150" t="s">
        <v>3613</v>
      </c>
      <c r="E457" s="151" t="s">
        <v>3331</v>
      </c>
      <c r="F457" s="150" t="s">
        <v>3825</v>
      </c>
      <c r="G457" s="150" t="s">
        <v>1534</v>
      </c>
      <c r="H457" s="150" t="s">
        <v>2769</v>
      </c>
      <c r="I457" s="152">
        <v>50</v>
      </c>
      <c r="J457" s="153">
        <f t="shared" ref="J457:J520" si="14">I457</f>
        <v>50</v>
      </c>
      <c r="K457" s="154">
        <v>42144</v>
      </c>
      <c r="L457" s="155" t="s">
        <v>5558</v>
      </c>
      <c r="M457" s="156">
        <v>2.010104E+18</v>
      </c>
      <c r="N457" s="157" t="str">
        <f t="shared" si="13"/>
        <v>2010104000000000000FOR-011153/142144</v>
      </c>
      <c r="O457" s="156" t="s">
        <v>3834</v>
      </c>
      <c r="P457" s="157"/>
      <c r="Q457" s="145">
        <v>7695512000169</v>
      </c>
    </row>
    <row r="458" spans="1:17" ht="27.75" customHeight="1" x14ac:dyDescent="0.2">
      <c r="A458" s="144">
        <v>450</v>
      </c>
      <c r="B458" s="149" t="s">
        <v>30</v>
      </c>
      <c r="C458" s="150" t="s">
        <v>2981</v>
      </c>
      <c r="D458" s="150" t="s">
        <v>3613</v>
      </c>
      <c r="E458" s="151" t="s">
        <v>3331</v>
      </c>
      <c r="F458" s="150" t="s">
        <v>3825</v>
      </c>
      <c r="G458" s="150" t="s">
        <v>1535</v>
      </c>
      <c r="H458" s="150" t="s">
        <v>2769</v>
      </c>
      <c r="I458" s="152">
        <v>95</v>
      </c>
      <c r="J458" s="153">
        <f t="shared" si="14"/>
        <v>95</v>
      </c>
      <c r="K458" s="154">
        <v>42144</v>
      </c>
      <c r="L458" s="155" t="s">
        <v>5559</v>
      </c>
      <c r="M458" s="156">
        <v>2.010104E+18</v>
      </c>
      <c r="N458" s="157" t="str">
        <f t="shared" ref="N458:N521" si="15">M458&amp;G458&amp;K458</f>
        <v>2010104000000000000FOR-011164/142144</v>
      </c>
      <c r="O458" s="156" t="s">
        <v>3834</v>
      </c>
      <c r="P458" s="157"/>
      <c r="Q458" s="145">
        <v>7695512000169</v>
      </c>
    </row>
    <row r="459" spans="1:17" ht="27.75" customHeight="1" x14ac:dyDescent="0.2">
      <c r="A459" s="144">
        <v>451</v>
      </c>
      <c r="B459" s="149" t="s">
        <v>30</v>
      </c>
      <c r="C459" s="150" t="s">
        <v>2981</v>
      </c>
      <c r="D459" s="150" t="s">
        <v>3613</v>
      </c>
      <c r="E459" s="151" t="s">
        <v>3331</v>
      </c>
      <c r="F459" s="150" t="s">
        <v>3825</v>
      </c>
      <c r="G459" s="150" t="s">
        <v>1536</v>
      </c>
      <c r="H459" s="150" t="s">
        <v>2769</v>
      </c>
      <c r="I459" s="152">
        <v>43</v>
      </c>
      <c r="J459" s="153">
        <f t="shared" si="14"/>
        <v>43</v>
      </c>
      <c r="K459" s="154">
        <v>42144</v>
      </c>
      <c r="L459" s="155" t="s">
        <v>5560</v>
      </c>
      <c r="M459" s="156">
        <v>2.010104E+18</v>
      </c>
      <c r="N459" s="157" t="str">
        <f t="shared" si="15"/>
        <v>2010104000000000000FOR-011173/142144</v>
      </c>
      <c r="O459" s="156" t="s">
        <v>3834</v>
      </c>
      <c r="P459" s="157"/>
      <c r="Q459" s="145">
        <v>7695512000169</v>
      </c>
    </row>
    <row r="460" spans="1:17" ht="27.75" customHeight="1" x14ac:dyDescent="0.2">
      <c r="A460" s="144">
        <v>452</v>
      </c>
      <c r="B460" s="149" t="s">
        <v>30</v>
      </c>
      <c r="C460" s="150" t="s">
        <v>2981</v>
      </c>
      <c r="D460" s="150" t="s">
        <v>3613</v>
      </c>
      <c r="E460" s="151" t="s">
        <v>3331</v>
      </c>
      <c r="F460" s="150" t="s">
        <v>3825</v>
      </c>
      <c r="G460" s="150" t="s">
        <v>1537</v>
      </c>
      <c r="H460" s="150" t="s">
        <v>2769</v>
      </c>
      <c r="I460" s="152">
        <v>27</v>
      </c>
      <c r="J460" s="153">
        <f t="shared" si="14"/>
        <v>27</v>
      </c>
      <c r="K460" s="154">
        <v>42144</v>
      </c>
      <c r="L460" s="155" t="s">
        <v>5561</v>
      </c>
      <c r="M460" s="156">
        <v>2.010104E+18</v>
      </c>
      <c r="N460" s="157" t="str">
        <f t="shared" si="15"/>
        <v>2010104000000000000FOR-011174/142144</v>
      </c>
      <c r="O460" s="156" t="s">
        <v>3834</v>
      </c>
      <c r="P460" s="157"/>
      <c r="Q460" s="145">
        <v>7695512000169</v>
      </c>
    </row>
    <row r="461" spans="1:17" ht="27.75" customHeight="1" x14ac:dyDescent="0.2">
      <c r="A461" s="144">
        <v>453</v>
      </c>
      <c r="B461" s="149" t="s">
        <v>30</v>
      </c>
      <c r="C461" s="150" t="s">
        <v>2981</v>
      </c>
      <c r="D461" s="150" t="s">
        <v>3613</v>
      </c>
      <c r="E461" s="151" t="s">
        <v>3331</v>
      </c>
      <c r="F461" s="150" t="s">
        <v>3825</v>
      </c>
      <c r="G461" s="150" t="s">
        <v>3059</v>
      </c>
      <c r="H461" s="150" t="s">
        <v>2769</v>
      </c>
      <c r="I461" s="152">
        <v>136</v>
      </c>
      <c r="J461" s="153">
        <f t="shared" si="14"/>
        <v>136</v>
      </c>
      <c r="K461" s="154">
        <v>42160</v>
      </c>
      <c r="L461" s="155" t="s">
        <v>5562</v>
      </c>
      <c r="M461" s="156">
        <v>2.010104E+18</v>
      </c>
      <c r="N461" s="157" t="str">
        <f t="shared" si="15"/>
        <v>2010104000000000000FOR-011269/142160</v>
      </c>
      <c r="O461" s="156" t="s">
        <v>3834</v>
      </c>
      <c r="P461" s="157"/>
      <c r="Q461" s="145">
        <v>7695512000169</v>
      </c>
    </row>
    <row r="462" spans="1:17" ht="27.75" customHeight="1" x14ac:dyDescent="0.2">
      <c r="A462" s="144">
        <v>454</v>
      </c>
      <c r="B462" s="149" t="s">
        <v>30</v>
      </c>
      <c r="C462" s="150" t="s">
        <v>2981</v>
      </c>
      <c r="D462" s="150" t="s">
        <v>3613</v>
      </c>
      <c r="E462" s="151" t="s">
        <v>3331</v>
      </c>
      <c r="F462" s="150" t="s">
        <v>3825</v>
      </c>
      <c r="G462" s="150" t="s">
        <v>3060</v>
      </c>
      <c r="H462" s="150" t="s">
        <v>2769</v>
      </c>
      <c r="I462" s="152">
        <v>800</v>
      </c>
      <c r="J462" s="153">
        <f t="shared" si="14"/>
        <v>800</v>
      </c>
      <c r="K462" s="154">
        <v>42175</v>
      </c>
      <c r="L462" s="155" t="s">
        <v>5563</v>
      </c>
      <c r="M462" s="156">
        <v>2.010104E+18</v>
      </c>
      <c r="N462" s="157" t="str">
        <f t="shared" si="15"/>
        <v>2010104000000000000FOR-011294/142175</v>
      </c>
      <c r="O462" s="156" t="s">
        <v>3834</v>
      </c>
      <c r="P462" s="157"/>
      <c r="Q462" s="145">
        <v>7695512000169</v>
      </c>
    </row>
    <row r="463" spans="1:17" ht="27.75" customHeight="1" x14ac:dyDescent="0.2">
      <c r="A463" s="144">
        <v>455</v>
      </c>
      <c r="B463" s="149" t="s">
        <v>30</v>
      </c>
      <c r="C463" s="150" t="s">
        <v>2981</v>
      </c>
      <c r="D463" s="150" t="s">
        <v>3613</v>
      </c>
      <c r="E463" s="151" t="s">
        <v>3331</v>
      </c>
      <c r="F463" s="150" t="s">
        <v>3825</v>
      </c>
      <c r="G463" s="150" t="s">
        <v>3061</v>
      </c>
      <c r="H463" s="150" t="s">
        <v>2769</v>
      </c>
      <c r="I463" s="152">
        <v>290</v>
      </c>
      <c r="J463" s="153">
        <f t="shared" si="14"/>
        <v>290</v>
      </c>
      <c r="K463" s="154">
        <v>42161</v>
      </c>
      <c r="L463" s="155" t="s">
        <v>5564</v>
      </c>
      <c r="M463" s="156">
        <v>2.010104E+18</v>
      </c>
      <c r="N463" s="157" t="str">
        <f t="shared" si="15"/>
        <v>2010104000000000000FOR-011295/142161</v>
      </c>
      <c r="O463" s="156" t="s">
        <v>3834</v>
      </c>
      <c r="P463" s="157"/>
      <c r="Q463" s="145">
        <v>7695512000169</v>
      </c>
    </row>
    <row r="464" spans="1:17" ht="27.75" customHeight="1" x14ac:dyDescent="0.2">
      <c r="A464" s="144">
        <v>456</v>
      </c>
      <c r="B464" s="149" t="s">
        <v>30</v>
      </c>
      <c r="C464" s="150" t="s">
        <v>2981</v>
      </c>
      <c r="D464" s="150" t="s">
        <v>3613</v>
      </c>
      <c r="E464" s="151" t="s">
        <v>3331</v>
      </c>
      <c r="F464" s="150" t="s">
        <v>3825</v>
      </c>
      <c r="G464" s="150" t="s">
        <v>3062</v>
      </c>
      <c r="H464" s="150" t="s">
        <v>2769</v>
      </c>
      <c r="I464" s="152">
        <v>10</v>
      </c>
      <c r="J464" s="153">
        <f t="shared" si="14"/>
        <v>10</v>
      </c>
      <c r="K464" s="154">
        <v>42175</v>
      </c>
      <c r="L464" s="155" t="s">
        <v>5565</v>
      </c>
      <c r="M464" s="156">
        <v>2.010104E+18</v>
      </c>
      <c r="N464" s="157" t="str">
        <f t="shared" si="15"/>
        <v>2010104000000000000FOR-011296/142175</v>
      </c>
      <c r="O464" s="156" t="s">
        <v>3834</v>
      </c>
      <c r="P464" s="157"/>
      <c r="Q464" s="145">
        <v>7695512000169</v>
      </c>
    </row>
    <row r="465" spans="1:17" ht="27.75" customHeight="1" x14ac:dyDescent="0.2">
      <c r="A465" s="144">
        <v>457</v>
      </c>
      <c r="B465" s="149" t="s">
        <v>30</v>
      </c>
      <c r="C465" s="150" t="s">
        <v>2981</v>
      </c>
      <c r="D465" s="150" t="s">
        <v>3613</v>
      </c>
      <c r="E465" s="151" t="s">
        <v>3331</v>
      </c>
      <c r="F465" s="150" t="s">
        <v>3825</v>
      </c>
      <c r="G465" s="150" t="s">
        <v>3063</v>
      </c>
      <c r="H465" s="150" t="s">
        <v>2769</v>
      </c>
      <c r="I465" s="152">
        <v>135</v>
      </c>
      <c r="J465" s="153">
        <f t="shared" si="14"/>
        <v>135</v>
      </c>
      <c r="K465" s="154">
        <v>42175</v>
      </c>
      <c r="L465" s="155" t="s">
        <v>5566</v>
      </c>
      <c r="M465" s="156">
        <v>2.010104E+18</v>
      </c>
      <c r="N465" s="157" t="str">
        <f t="shared" si="15"/>
        <v>2010104000000000000FOR-011371/142175</v>
      </c>
      <c r="O465" s="156" t="s">
        <v>3834</v>
      </c>
      <c r="P465" s="157"/>
      <c r="Q465" s="145">
        <v>7695512000169</v>
      </c>
    </row>
    <row r="466" spans="1:17" ht="27.75" customHeight="1" x14ac:dyDescent="0.2">
      <c r="A466" s="144">
        <v>458</v>
      </c>
      <c r="B466" s="149" t="s">
        <v>30</v>
      </c>
      <c r="C466" s="150" t="s">
        <v>2981</v>
      </c>
      <c r="D466" s="150" t="s">
        <v>3613</v>
      </c>
      <c r="E466" s="151" t="s">
        <v>3331</v>
      </c>
      <c r="F466" s="150" t="s">
        <v>3825</v>
      </c>
      <c r="G466" s="150" t="s">
        <v>3064</v>
      </c>
      <c r="H466" s="150" t="s">
        <v>2769</v>
      </c>
      <c r="I466" s="152">
        <v>60</v>
      </c>
      <c r="J466" s="153">
        <f t="shared" si="14"/>
        <v>60</v>
      </c>
      <c r="K466" s="154">
        <v>42175</v>
      </c>
      <c r="L466" s="155" t="s">
        <v>5567</v>
      </c>
      <c r="M466" s="156">
        <v>2.010104E+18</v>
      </c>
      <c r="N466" s="157" t="str">
        <f t="shared" si="15"/>
        <v>2010104000000000000FOR-011372/142175</v>
      </c>
      <c r="O466" s="156" t="s">
        <v>3834</v>
      </c>
      <c r="P466" s="157"/>
      <c r="Q466" s="145">
        <v>7695512000169</v>
      </c>
    </row>
    <row r="467" spans="1:17" ht="27.75" customHeight="1" x14ac:dyDescent="0.2">
      <c r="A467" s="144">
        <v>459</v>
      </c>
      <c r="B467" s="149" t="s">
        <v>30</v>
      </c>
      <c r="C467" s="150" t="s">
        <v>148</v>
      </c>
      <c r="D467" s="150" t="s">
        <v>3616</v>
      </c>
      <c r="E467" s="151" t="s">
        <v>3334</v>
      </c>
      <c r="F467" s="150" t="s">
        <v>3825</v>
      </c>
      <c r="G467" s="150" t="s">
        <v>1546</v>
      </c>
      <c r="H467" s="150" t="s">
        <v>2769</v>
      </c>
      <c r="I467" s="152">
        <v>54.5</v>
      </c>
      <c r="J467" s="153">
        <f t="shared" si="14"/>
        <v>54.5</v>
      </c>
      <c r="K467" s="154">
        <v>42060</v>
      </c>
      <c r="L467" s="155" t="s">
        <v>5568</v>
      </c>
      <c r="M467" s="156">
        <v>2.010104E+18</v>
      </c>
      <c r="N467" s="157" t="str">
        <f t="shared" si="15"/>
        <v>2010104000000000000FOR-087435/142060</v>
      </c>
      <c r="O467" s="156" t="s">
        <v>3834</v>
      </c>
      <c r="P467" s="157"/>
      <c r="Q467" s="145">
        <v>8875058000190</v>
      </c>
    </row>
    <row r="468" spans="1:17" ht="27.75" customHeight="1" x14ac:dyDescent="0.2">
      <c r="A468" s="144">
        <v>460</v>
      </c>
      <c r="B468" s="149" t="s">
        <v>30</v>
      </c>
      <c r="C468" s="150" t="s">
        <v>148</v>
      </c>
      <c r="D468" s="150" t="s">
        <v>3616</v>
      </c>
      <c r="E468" s="151" t="s">
        <v>3334</v>
      </c>
      <c r="F468" s="150" t="s">
        <v>3825</v>
      </c>
      <c r="G468" s="150" t="s">
        <v>1547</v>
      </c>
      <c r="H468" s="150" t="s">
        <v>2769</v>
      </c>
      <c r="I468" s="152">
        <v>61.6</v>
      </c>
      <c r="J468" s="153">
        <f t="shared" si="14"/>
        <v>61.6</v>
      </c>
      <c r="K468" s="154">
        <v>42060</v>
      </c>
      <c r="L468" s="155" t="s">
        <v>5569</v>
      </c>
      <c r="M468" s="156">
        <v>2.010104E+18</v>
      </c>
      <c r="N468" s="157" t="str">
        <f t="shared" si="15"/>
        <v>2010104000000000000FOR-087437/142060</v>
      </c>
      <c r="O468" s="156" t="s">
        <v>3834</v>
      </c>
      <c r="P468" s="157"/>
      <c r="Q468" s="145">
        <v>8875058000190</v>
      </c>
    </row>
    <row r="469" spans="1:17" ht="27.75" customHeight="1" x14ac:dyDescent="0.2">
      <c r="A469" s="144">
        <v>461</v>
      </c>
      <c r="B469" s="149" t="s">
        <v>30</v>
      </c>
      <c r="C469" s="150" t="s">
        <v>148</v>
      </c>
      <c r="D469" s="150" t="s">
        <v>3616</v>
      </c>
      <c r="E469" s="151" t="s">
        <v>3334</v>
      </c>
      <c r="F469" s="150" t="s">
        <v>3825</v>
      </c>
      <c r="G469" s="150" t="s">
        <v>1548</v>
      </c>
      <c r="H469" s="150" t="s">
        <v>2769</v>
      </c>
      <c r="I469" s="152">
        <v>58.5</v>
      </c>
      <c r="J469" s="153">
        <f t="shared" si="14"/>
        <v>58.5</v>
      </c>
      <c r="K469" s="154">
        <v>42060</v>
      </c>
      <c r="L469" s="155" t="s">
        <v>5570</v>
      </c>
      <c r="M469" s="156">
        <v>2.010104E+18</v>
      </c>
      <c r="N469" s="157" t="str">
        <f t="shared" si="15"/>
        <v>2010104000000000000FOR-087501/142060</v>
      </c>
      <c r="O469" s="156" t="s">
        <v>3834</v>
      </c>
      <c r="P469" s="157"/>
      <c r="Q469" s="145">
        <v>8875058000190</v>
      </c>
    </row>
    <row r="470" spans="1:17" ht="27.75" customHeight="1" x14ac:dyDescent="0.2">
      <c r="A470" s="144">
        <v>462</v>
      </c>
      <c r="B470" s="149" t="s">
        <v>30</v>
      </c>
      <c r="C470" s="150" t="s">
        <v>148</v>
      </c>
      <c r="D470" s="150" t="s">
        <v>3616</v>
      </c>
      <c r="E470" s="151" t="s">
        <v>3334</v>
      </c>
      <c r="F470" s="150" t="s">
        <v>3825</v>
      </c>
      <c r="G470" s="150" t="s">
        <v>1549</v>
      </c>
      <c r="H470" s="150" t="s">
        <v>2769</v>
      </c>
      <c r="I470" s="152">
        <v>102.22</v>
      </c>
      <c r="J470" s="153">
        <f t="shared" si="14"/>
        <v>102.22</v>
      </c>
      <c r="K470" s="154">
        <v>42062</v>
      </c>
      <c r="L470" s="155" t="s">
        <v>5571</v>
      </c>
      <c r="M470" s="156">
        <v>2.010104E+18</v>
      </c>
      <c r="N470" s="157" t="str">
        <f t="shared" si="15"/>
        <v>2010104000000000000FOR-089436/142062</v>
      </c>
      <c r="O470" s="156" t="s">
        <v>3834</v>
      </c>
      <c r="P470" s="157"/>
      <c r="Q470" s="145">
        <v>8875058000190</v>
      </c>
    </row>
    <row r="471" spans="1:17" ht="27.75" customHeight="1" x14ac:dyDescent="0.2">
      <c r="A471" s="144">
        <v>463</v>
      </c>
      <c r="B471" s="149" t="s">
        <v>30</v>
      </c>
      <c r="C471" s="150" t="s">
        <v>148</v>
      </c>
      <c r="D471" s="150" t="s">
        <v>3616</v>
      </c>
      <c r="E471" s="151" t="s">
        <v>3334</v>
      </c>
      <c r="F471" s="150" t="s">
        <v>3825</v>
      </c>
      <c r="G471" s="150" t="s">
        <v>1550</v>
      </c>
      <c r="H471" s="150" t="s">
        <v>2769</v>
      </c>
      <c r="I471" s="152">
        <v>54.5</v>
      </c>
      <c r="J471" s="153">
        <f t="shared" si="14"/>
        <v>54.5</v>
      </c>
      <c r="K471" s="154">
        <v>42062</v>
      </c>
      <c r="L471" s="155" t="s">
        <v>5572</v>
      </c>
      <c r="M471" s="156">
        <v>2.010104E+18</v>
      </c>
      <c r="N471" s="157" t="str">
        <f t="shared" si="15"/>
        <v>2010104000000000000FOR-089674/142062</v>
      </c>
      <c r="O471" s="156" t="s">
        <v>3834</v>
      </c>
      <c r="P471" s="157"/>
      <c r="Q471" s="145">
        <v>8875058000190</v>
      </c>
    </row>
    <row r="472" spans="1:17" ht="27.75" customHeight="1" x14ac:dyDescent="0.2">
      <c r="A472" s="144">
        <v>464</v>
      </c>
      <c r="B472" s="149" t="s">
        <v>30</v>
      </c>
      <c r="C472" s="150" t="s">
        <v>148</v>
      </c>
      <c r="D472" s="150" t="s">
        <v>3616</v>
      </c>
      <c r="E472" s="151" t="s">
        <v>3334</v>
      </c>
      <c r="F472" s="150" t="s">
        <v>3825</v>
      </c>
      <c r="G472" s="150" t="s">
        <v>1551</v>
      </c>
      <c r="H472" s="150" t="s">
        <v>2769</v>
      </c>
      <c r="I472" s="152">
        <v>260.38</v>
      </c>
      <c r="J472" s="153">
        <f t="shared" si="14"/>
        <v>260.38</v>
      </c>
      <c r="K472" s="154">
        <v>42062</v>
      </c>
      <c r="L472" s="155" t="s">
        <v>5573</v>
      </c>
      <c r="M472" s="156">
        <v>2.010104E+18</v>
      </c>
      <c r="N472" s="157" t="str">
        <f t="shared" si="15"/>
        <v>2010104000000000000FOR-090028/142062</v>
      </c>
      <c r="O472" s="156" t="s">
        <v>3834</v>
      </c>
      <c r="P472" s="157"/>
      <c r="Q472" s="145">
        <v>8875058000190</v>
      </c>
    </row>
    <row r="473" spans="1:17" ht="27.75" customHeight="1" x14ac:dyDescent="0.2">
      <c r="A473" s="144">
        <v>465</v>
      </c>
      <c r="B473" s="149" t="s">
        <v>30</v>
      </c>
      <c r="C473" s="150" t="s">
        <v>148</v>
      </c>
      <c r="D473" s="150" t="s">
        <v>3616</v>
      </c>
      <c r="E473" s="151" t="s">
        <v>3334</v>
      </c>
      <c r="F473" s="150" t="s">
        <v>3825</v>
      </c>
      <c r="G473" s="150" t="s">
        <v>1552</v>
      </c>
      <c r="H473" s="150" t="s">
        <v>2769</v>
      </c>
      <c r="I473" s="152">
        <v>160</v>
      </c>
      <c r="J473" s="153">
        <f t="shared" si="14"/>
        <v>160</v>
      </c>
      <c r="K473" s="154">
        <v>42104</v>
      </c>
      <c r="L473" s="155" t="s">
        <v>5574</v>
      </c>
      <c r="M473" s="156">
        <v>2.010104E+18</v>
      </c>
      <c r="N473" s="157" t="str">
        <f t="shared" si="15"/>
        <v>2010104000000000000FOR-094276/142104</v>
      </c>
      <c r="O473" s="156" t="s">
        <v>3834</v>
      </c>
      <c r="P473" s="157"/>
      <c r="Q473" s="145">
        <v>8875058000190</v>
      </c>
    </row>
    <row r="474" spans="1:17" ht="27.75" customHeight="1" x14ac:dyDescent="0.2">
      <c r="A474" s="144">
        <v>466</v>
      </c>
      <c r="B474" s="149" t="s">
        <v>30</v>
      </c>
      <c r="C474" s="150" t="s">
        <v>148</v>
      </c>
      <c r="D474" s="150" t="s">
        <v>3616</v>
      </c>
      <c r="E474" s="151" t="s">
        <v>3334</v>
      </c>
      <c r="F474" s="150" t="s">
        <v>3825</v>
      </c>
      <c r="G474" s="150" t="s">
        <v>1553</v>
      </c>
      <c r="H474" s="150" t="s">
        <v>2769</v>
      </c>
      <c r="I474" s="152">
        <v>150</v>
      </c>
      <c r="J474" s="153">
        <f t="shared" si="14"/>
        <v>150</v>
      </c>
      <c r="K474" s="154">
        <v>42104</v>
      </c>
      <c r="L474" s="155" t="s">
        <v>5575</v>
      </c>
      <c r="M474" s="156">
        <v>2.010104E+18</v>
      </c>
      <c r="N474" s="157" t="str">
        <f t="shared" si="15"/>
        <v>2010104000000000000FOR-094277/142104</v>
      </c>
      <c r="O474" s="156" t="s">
        <v>3834</v>
      </c>
      <c r="P474" s="157"/>
      <c r="Q474" s="145">
        <v>8875058000190</v>
      </c>
    </row>
    <row r="475" spans="1:17" ht="27.75" customHeight="1" x14ac:dyDescent="0.2">
      <c r="A475" s="144">
        <v>467</v>
      </c>
      <c r="B475" s="149" t="s">
        <v>30</v>
      </c>
      <c r="C475" s="150" t="s">
        <v>148</v>
      </c>
      <c r="D475" s="150" t="s">
        <v>3616</v>
      </c>
      <c r="E475" s="151" t="s">
        <v>3334</v>
      </c>
      <c r="F475" s="150" t="s">
        <v>3825</v>
      </c>
      <c r="G475" s="150" t="s">
        <v>1554</v>
      </c>
      <c r="H475" s="150" t="s">
        <v>2769</v>
      </c>
      <c r="I475" s="152">
        <v>150</v>
      </c>
      <c r="J475" s="153">
        <f t="shared" si="14"/>
        <v>150</v>
      </c>
      <c r="K475" s="154">
        <v>42104</v>
      </c>
      <c r="L475" s="155" t="s">
        <v>5576</v>
      </c>
      <c r="M475" s="156">
        <v>2.010104E+18</v>
      </c>
      <c r="N475" s="157" t="str">
        <f t="shared" si="15"/>
        <v>2010104000000000000FOR-094278/142104</v>
      </c>
      <c r="O475" s="156" t="s">
        <v>3834</v>
      </c>
      <c r="P475" s="157"/>
      <c r="Q475" s="145">
        <v>8875058000190</v>
      </c>
    </row>
    <row r="476" spans="1:17" ht="27.75" customHeight="1" x14ac:dyDescent="0.2">
      <c r="A476" s="144">
        <v>468</v>
      </c>
      <c r="B476" s="149" t="s">
        <v>30</v>
      </c>
      <c r="C476" s="150" t="s">
        <v>148</v>
      </c>
      <c r="D476" s="150" t="s">
        <v>3616</v>
      </c>
      <c r="E476" s="151" t="s">
        <v>3334</v>
      </c>
      <c r="F476" s="150" t="s">
        <v>3825</v>
      </c>
      <c r="G476" s="150" t="s">
        <v>1555</v>
      </c>
      <c r="H476" s="150" t="s">
        <v>2769</v>
      </c>
      <c r="I476" s="152">
        <v>150</v>
      </c>
      <c r="J476" s="153">
        <f t="shared" si="14"/>
        <v>150</v>
      </c>
      <c r="K476" s="154">
        <v>42104</v>
      </c>
      <c r="L476" s="155" t="s">
        <v>5577</v>
      </c>
      <c r="M476" s="156">
        <v>2.010104E+18</v>
      </c>
      <c r="N476" s="157" t="str">
        <f t="shared" si="15"/>
        <v>2010104000000000000FOR-094279/142104</v>
      </c>
      <c r="O476" s="156" t="s">
        <v>3834</v>
      </c>
      <c r="P476" s="157"/>
      <c r="Q476" s="145">
        <v>8875058000190</v>
      </c>
    </row>
    <row r="477" spans="1:17" ht="27.75" customHeight="1" x14ac:dyDescent="0.2">
      <c r="A477" s="144">
        <v>469</v>
      </c>
      <c r="B477" s="149" t="s">
        <v>30</v>
      </c>
      <c r="C477" s="150" t="s">
        <v>148</v>
      </c>
      <c r="D477" s="150" t="s">
        <v>3616</v>
      </c>
      <c r="E477" s="151" t="s">
        <v>3334</v>
      </c>
      <c r="F477" s="150" t="s">
        <v>3825</v>
      </c>
      <c r="G477" s="150" t="s">
        <v>1556</v>
      </c>
      <c r="H477" s="150" t="s">
        <v>2769</v>
      </c>
      <c r="I477" s="152">
        <v>150</v>
      </c>
      <c r="J477" s="153">
        <f t="shared" si="14"/>
        <v>150</v>
      </c>
      <c r="K477" s="154">
        <v>42104</v>
      </c>
      <c r="L477" s="155" t="s">
        <v>5578</v>
      </c>
      <c r="M477" s="156">
        <v>2.010104E+18</v>
      </c>
      <c r="N477" s="157" t="str">
        <f t="shared" si="15"/>
        <v>2010104000000000000FOR-094280/142104</v>
      </c>
      <c r="O477" s="156" t="s">
        <v>3834</v>
      </c>
      <c r="P477" s="157"/>
      <c r="Q477" s="145">
        <v>8875058000190</v>
      </c>
    </row>
    <row r="478" spans="1:17" ht="27.75" customHeight="1" x14ac:dyDescent="0.2">
      <c r="A478" s="144">
        <v>470</v>
      </c>
      <c r="B478" s="149" t="s">
        <v>30</v>
      </c>
      <c r="C478" s="150" t="s">
        <v>148</v>
      </c>
      <c r="D478" s="150" t="s">
        <v>3616</v>
      </c>
      <c r="E478" s="151" t="s">
        <v>3334</v>
      </c>
      <c r="F478" s="150" t="s">
        <v>3825</v>
      </c>
      <c r="G478" s="150" t="s">
        <v>1557</v>
      </c>
      <c r="H478" s="150" t="s">
        <v>2769</v>
      </c>
      <c r="I478" s="152">
        <v>160</v>
      </c>
      <c r="J478" s="153">
        <f t="shared" si="14"/>
        <v>160</v>
      </c>
      <c r="K478" s="154">
        <v>42104</v>
      </c>
      <c r="L478" s="155" t="s">
        <v>5579</v>
      </c>
      <c r="M478" s="156">
        <v>2.010104E+18</v>
      </c>
      <c r="N478" s="157" t="str">
        <f t="shared" si="15"/>
        <v>2010104000000000000FOR-094281/142104</v>
      </c>
      <c r="O478" s="156" t="s">
        <v>3834</v>
      </c>
      <c r="P478" s="157"/>
      <c r="Q478" s="145">
        <v>8875058000190</v>
      </c>
    </row>
    <row r="479" spans="1:17" ht="27.75" customHeight="1" x14ac:dyDescent="0.2">
      <c r="A479" s="144">
        <v>471</v>
      </c>
      <c r="B479" s="149" t="s">
        <v>30</v>
      </c>
      <c r="C479" s="150" t="s">
        <v>148</v>
      </c>
      <c r="D479" s="150" t="s">
        <v>3616</v>
      </c>
      <c r="E479" s="151" t="s">
        <v>3334</v>
      </c>
      <c r="F479" s="150" t="s">
        <v>3825</v>
      </c>
      <c r="G479" s="150" t="s">
        <v>1558</v>
      </c>
      <c r="H479" s="150" t="s">
        <v>2769</v>
      </c>
      <c r="I479" s="152">
        <v>131.04</v>
      </c>
      <c r="J479" s="153">
        <f t="shared" si="14"/>
        <v>131.04</v>
      </c>
      <c r="K479" s="154">
        <v>42104</v>
      </c>
      <c r="L479" s="155" t="s">
        <v>5580</v>
      </c>
      <c r="M479" s="156">
        <v>2.010104E+18</v>
      </c>
      <c r="N479" s="157" t="str">
        <f t="shared" si="15"/>
        <v>2010104000000000000FOR-094440/142104</v>
      </c>
      <c r="O479" s="156" t="s">
        <v>3834</v>
      </c>
      <c r="P479" s="157"/>
      <c r="Q479" s="145">
        <v>8875058000190</v>
      </c>
    </row>
    <row r="480" spans="1:17" ht="27.75" customHeight="1" x14ac:dyDescent="0.2">
      <c r="A480" s="144">
        <v>472</v>
      </c>
      <c r="B480" s="149" t="s">
        <v>30</v>
      </c>
      <c r="C480" s="150" t="s">
        <v>148</v>
      </c>
      <c r="D480" s="150" t="s">
        <v>3616</v>
      </c>
      <c r="E480" s="151" t="s">
        <v>3334</v>
      </c>
      <c r="F480" s="150" t="s">
        <v>3825</v>
      </c>
      <c r="G480" s="150" t="s">
        <v>1559</v>
      </c>
      <c r="H480" s="150" t="s">
        <v>2769</v>
      </c>
      <c r="I480" s="152">
        <v>131.16999999999999</v>
      </c>
      <c r="J480" s="153">
        <f t="shared" si="14"/>
        <v>131.16999999999999</v>
      </c>
      <c r="K480" s="154">
        <v>42111</v>
      </c>
      <c r="L480" s="155" t="s">
        <v>5581</v>
      </c>
      <c r="M480" s="156">
        <v>2.010104E+18</v>
      </c>
      <c r="N480" s="157" t="str">
        <f t="shared" si="15"/>
        <v>2010104000000000000FOR-095726/142111</v>
      </c>
      <c r="O480" s="156" t="s">
        <v>3834</v>
      </c>
      <c r="P480" s="157"/>
      <c r="Q480" s="145">
        <v>8875058000190</v>
      </c>
    </row>
    <row r="481" spans="1:17" ht="27.75" customHeight="1" x14ac:dyDescent="0.2">
      <c r="A481" s="144">
        <v>473</v>
      </c>
      <c r="B481" s="149" t="s">
        <v>30</v>
      </c>
      <c r="C481" s="150" t="s">
        <v>148</v>
      </c>
      <c r="D481" s="150" t="s">
        <v>3616</v>
      </c>
      <c r="E481" s="151" t="s">
        <v>3334</v>
      </c>
      <c r="F481" s="150" t="s">
        <v>3825</v>
      </c>
      <c r="G481" s="150" t="s">
        <v>1560</v>
      </c>
      <c r="H481" s="150" t="s">
        <v>2769</v>
      </c>
      <c r="I481" s="152">
        <v>100</v>
      </c>
      <c r="J481" s="153">
        <f t="shared" si="14"/>
        <v>100</v>
      </c>
      <c r="K481" s="154">
        <v>42116</v>
      </c>
      <c r="L481" s="155" t="s">
        <v>5582</v>
      </c>
      <c r="M481" s="156">
        <v>2.010104E+18</v>
      </c>
      <c r="N481" s="157" t="str">
        <f t="shared" si="15"/>
        <v>2010104000000000000FOR-096565/142116</v>
      </c>
      <c r="O481" s="156" t="s">
        <v>3834</v>
      </c>
      <c r="P481" s="157"/>
      <c r="Q481" s="145">
        <v>8875058000190</v>
      </c>
    </row>
    <row r="482" spans="1:17" ht="27.75" customHeight="1" x14ac:dyDescent="0.2">
      <c r="A482" s="144">
        <v>474</v>
      </c>
      <c r="B482" s="149" t="s">
        <v>30</v>
      </c>
      <c r="C482" s="150" t="s">
        <v>148</v>
      </c>
      <c r="D482" s="150" t="s">
        <v>3616</v>
      </c>
      <c r="E482" s="151" t="s">
        <v>3334</v>
      </c>
      <c r="F482" s="150" t="s">
        <v>3825</v>
      </c>
      <c r="G482" s="150" t="s">
        <v>1561</v>
      </c>
      <c r="H482" s="150" t="s">
        <v>2769</v>
      </c>
      <c r="I482" s="152">
        <v>102.4</v>
      </c>
      <c r="J482" s="153">
        <f t="shared" si="14"/>
        <v>102.4</v>
      </c>
      <c r="K482" s="154">
        <v>42116</v>
      </c>
      <c r="L482" s="155" t="s">
        <v>5583</v>
      </c>
      <c r="M482" s="156">
        <v>2.010104E+18</v>
      </c>
      <c r="N482" s="157" t="str">
        <f t="shared" si="15"/>
        <v>2010104000000000000FOR-096566/142116</v>
      </c>
      <c r="O482" s="156" t="s">
        <v>3834</v>
      </c>
      <c r="P482" s="157"/>
      <c r="Q482" s="145">
        <v>8875058000190</v>
      </c>
    </row>
    <row r="483" spans="1:17" ht="27.75" customHeight="1" x14ac:dyDescent="0.2">
      <c r="A483" s="144">
        <v>475</v>
      </c>
      <c r="B483" s="149" t="s">
        <v>30</v>
      </c>
      <c r="C483" s="150" t="s">
        <v>148</v>
      </c>
      <c r="D483" s="150" t="s">
        <v>3616</v>
      </c>
      <c r="E483" s="151" t="s">
        <v>3334</v>
      </c>
      <c r="F483" s="150" t="s">
        <v>3825</v>
      </c>
      <c r="G483" s="150" t="s">
        <v>1562</v>
      </c>
      <c r="H483" s="150" t="s">
        <v>2769</v>
      </c>
      <c r="I483" s="152">
        <v>163.44</v>
      </c>
      <c r="J483" s="153">
        <f t="shared" si="14"/>
        <v>163.44</v>
      </c>
      <c r="K483" s="154">
        <v>42138</v>
      </c>
      <c r="L483" s="155" t="s">
        <v>5584</v>
      </c>
      <c r="M483" s="156">
        <v>2.010104E+18</v>
      </c>
      <c r="N483" s="157" t="str">
        <f t="shared" si="15"/>
        <v>2010104000000000000FOR-098483/142138</v>
      </c>
      <c r="O483" s="156" t="s">
        <v>3834</v>
      </c>
      <c r="P483" s="157"/>
      <c r="Q483" s="145">
        <v>8875058000190</v>
      </c>
    </row>
    <row r="484" spans="1:17" ht="27.75" customHeight="1" x14ac:dyDescent="0.2">
      <c r="A484" s="144">
        <v>476</v>
      </c>
      <c r="B484" s="149" t="s">
        <v>30</v>
      </c>
      <c r="C484" s="150" t="s">
        <v>148</v>
      </c>
      <c r="D484" s="150" t="s">
        <v>3616</v>
      </c>
      <c r="E484" s="151" t="s">
        <v>3334</v>
      </c>
      <c r="F484" s="150" t="s">
        <v>3825</v>
      </c>
      <c r="G484" s="150" t="s">
        <v>1563</v>
      </c>
      <c r="H484" s="150" t="s">
        <v>2769</v>
      </c>
      <c r="I484" s="152">
        <v>163.57</v>
      </c>
      <c r="J484" s="153">
        <f t="shared" si="14"/>
        <v>163.57</v>
      </c>
      <c r="K484" s="154">
        <v>42138</v>
      </c>
      <c r="L484" s="155" t="s">
        <v>5585</v>
      </c>
      <c r="M484" s="156">
        <v>2.010104E+18</v>
      </c>
      <c r="N484" s="157" t="str">
        <f t="shared" si="15"/>
        <v>2010104000000000000FOR-098484/142138</v>
      </c>
      <c r="O484" s="156" t="s">
        <v>3834</v>
      </c>
      <c r="P484" s="157"/>
      <c r="Q484" s="145">
        <v>8875058000190</v>
      </c>
    </row>
    <row r="485" spans="1:17" ht="27.75" customHeight="1" x14ac:dyDescent="0.2">
      <c r="A485" s="144">
        <v>477</v>
      </c>
      <c r="B485" s="149" t="s">
        <v>30</v>
      </c>
      <c r="C485" s="150" t="s">
        <v>148</v>
      </c>
      <c r="D485" s="150" t="s">
        <v>3616</v>
      </c>
      <c r="E485" s="151" t="s">
        <v>3334</v>
      </c>
      <c r="F485" s="150" t="s">
        <v>3825</v>
      </c>
      <c r="G485" s="150" t="s">
        <v>1564</v>
      </c>
      <c r="H485" s="150" t="s">
        <v>2769</v>
      </c>
      <c r="I485" s="152">
        <v>238.19</v>
      </c>
      <c r="J485" s="153">
        <f t="shared" si="14"/>
        <v>238.19</v>
      </c>
      <c r="K485" s="154">
        <v>42145</v>
      </c>
      <c r="L485" s="155" t="s">
        <v>5586</v>
      </c>
      <c r="M485" s="156">
        <v>2.010104E+18</v>
      </c>
      <c r="N485" s="157" t="str">
        <f t="shared" si="15"/>
        <v>2010104000000000000FOR-099383/142145</v>
      </c>
      <c r="O485" s="156" t="s">
        <v>3834</v>
      </c>
      <c r="P485" s="157"/>
      <c r="Q485" s="145">
        <v>8875058000190</v>
      </c>
    </row>
    <row r="486" spans="1:17" ht="27.75" customHeight="1" x14ac:dyDescent="0.2">
      <c r="A486" s="144">
        <v>478</v>
      </c>
      <c r="B486" s="149" t="s">
        <v>30</v>
      </c>
      <c r="C486" s="150" t="s">
        <v>148</v>
      </c>
      <c r="D486" s="150" t="s">
        <v>3616</v>
      </c>
      <c r="E486" s="151" t="s">
        <v>3334</v>
      </c>
      <c r="F486" s="150" t="s">
        <v>3825</v>
      </c>
      <c r="G486" s="150" t="s">
        <v>3065</v>
      </c>
      <c r="H486" s="150" t="s">
        <v>2769</v>
      </c>
      <c r="I486" s="152">
        <v>214.48</v>
      </c>
      <c r="J486" s="153">
        <f t="shared" si="14"/>
        <v>214.48</v>
      </c>
      <c r="K486" s="154">
        <v>42175</v>
      </c>
      <c r="L486" s="155" t="s">
        <v>5587</v>
      </c>
      <c r="M486" s="156">
        <v>2.010104E+18</v>
      </c>
      <c r="N486" s="157" t="str">
        <f t="shared" si="15"/>
        <v>2010104000000000000FOR-101474/142175</v>
      </c>
      <c r="O486" s="156" t="s">
        <v>3834</v>
      </c>
      <c r="P486" s="157"/>
      <c r="Q486" s="145">
        <v>8875058000190</v>
      </c>
    </row>
    <row r="487" spans="1:17" ht="27.75" customHeight="1" x14ac:dyDescent="0.2">
      <c r="A487" s="144">
        <v>479</v>
      </c>
      <c r="B487" s="149" t="s">
        <v>30</v>
      </c>
      <c r="C487" s="150" t="s">
        <v>2865</v>
      </c>
      <c r="D487" s="150" t="s">
        <v>3617</v>
      </c>
      <c r="E487" s="151" t="s">
        <v>3335</v>
      </c>
      <c r="F487" s="150" t="s">
        <v>3823</v>
      </c>
      <c r="G487" s="150" t="s">
        <v>1565</v>
      </c>
      <c r="H487" s="150" t="s">
        <v>2769</v>
      </c>
      <c r="I487" s="152">
        <v>1904</v>
      </c>
      <c r="J487" s="153">
        <f t="shared" si="14"/>
        <v>1904</v>
      </c>
      <c r="K487" s="154">
        <v>42009</v>
      </c>
      <c r="L487" s="155" t="s">
        <v>5588</v>
      </c>
      <c r="M487" s="156">
        <v>2.010101E+18</v>
      </c>
      <c r="N487" s="157" t="str">
        <f t="shared" si="15"/>
        <v>2010101000000000000FOR-000607/142009</v>
      </c>
      <c r="O487" s="156" t="s">
        <v>3833</v>
      </c>
      <c r="P487" s="157"/>
      <c r="Q487" s="145">
        <v>8330031000112</v>
      </c>
    </row>
    <row r="488" spans="1:17" ht="27.75" customHeight="1" x14ac:dyDescent="0.2">
      <c r="A488" s="144">
        <v>480</v>
      </c>
      <c r="B488" s="149" t="s">
        <v>30</v>
      </c>
      <c r="C488" s="150" t="s">
        <v>2865</v>
      </c>
      <c r="D488" s="150" t="s">
        <v>3617</v>
      </c>
      <c r="E488" s="151" t="s">
        <v>3335</v>
      </c>
      <c r="F488" s="150" t="s">
        <v>3823</v>
      </c>
      <c r="G488" s="150" t="s">
        <v>1566</v>
      </c>
      <c r="H488" s="150" t="s">
        <v>2769</v>
      </c>
      <c r="I488" s="152">
        <v>2400</v>
      </c>
      <c r="J488" s="153">
        <f t="shared" si="14"/>
        <v>2400</v>
      </c>
      <c r="K488" s="154">
        <v>42014</v>
      </c>
      <c r="L488" s="155" t="s">
        <v>5589</v>
      </c>
      <c r="M488" s="156">
        <v>2.010101E+18</v>
      </c>
      <c r="N488" s="157" t="str">
        <f t="shared" si="15"/>
        <v>2010101000000000000FOR-000621/142014</v>
      </c>
      <c r="O488" s="156" t="s">
        <v>3833</v>
      </c>
      <c r="P488" s="157"/>
      <c r="Q488" s="145">
        <v>8330031000112</v>
      </c>
    </row>
    <row r="489" spans="1:17" ht="27.75" customHeight="1" x14ac:dyDescent="0.2">
      <c r="A489" s="144">
        <v>481</v>
      </c>
      <c r="B489" s="149" t="s">
        <v>30</v>
      </c>
      <c r="C489" s="150" t="s">
        <v>2865</v>
      </c>
      <c r="D489" s="150" t="s">
        <v>3617</v>
      </c>
      <c r="E489" s="151" t="s">
        <v>3335</v>
      </c>
      <c r="F489" s="150" t="s">
        <v>3823</v>
      </c>
      <c r="G489" s="150" t="s">
        <v>1567</v>
      </c>
      <c r="H489" s="150" t="s">
        <v>2769</v>
      </c>
      <c r="I489" s="152">
        <v>1550</v>
      </c>
      <c r="J489" s="153">
        <f t="shared" si="14"/>
        <v>1550</v>
      </c>
      <c r="K489" s="154">
        <v>42060</v>
      </c>
      <c r="L489" s="155" t="s">
        <v>5590</v>
      </c>
      <c r="M489" s="156">
        <v>2.010101E+18</v>
      </c>
      <c r="N489" s="157" t="str">
        <f t="shared" si="15"/>
        <v>2010101000000000000FOR-000630/142060</v>
      </c>
      <c r="O489" s="156" t="s">
        <v>3833</v>
      </c>
      <c r="P489" s="157"/>
      <c r="Q489" s="145">
        <v>8330031000112</v>
      </c>
    </row>
    <row r="490" spans="1:17" ht="27.75" customHeight="1" x14ac:dyDescent="0.2">
      <c r="A490" s="144">
        <v>482</v>
      </c>
      <c r="B490" s="149" t="s">
        <v>30</v>
      </c>
      <c r="C490" s="150" t="s">
        <v>2865</v>
      </c>
      <c r="D490" s="150" t="s">
        <v>3617</v>
      </c>
      <c r="E490" s="151" t="s">
        <v>3335</v>
      </c>
      <c r="F490" s="150" t="s">
        <v>3823</v>
      </c>
      <c r="G490" s="150" t="s">
        <v>1568</v>
      </c>
      <c r="H490" s="150" t="s">
        <v>2769</v>
      </c>
      <c r="I490" s="152">
        <v>1550</v>
      </c>
      <c r="J490" s="153">
        <f t="shared" si="14"/>
        <v>1550</v>
      </c>
      <c r="K490" s="154">
        <v>42060</v>
      </c>
      <c r="L490" s="155" t="s">
        <v>5591</v>
      </c>
      <c r="M490" s="156">
        <v>2.010101E+18</v>
      </c>
      <c r="N490" s="157" t="str">
        <f t="shared" si="15"/>
        <v>2010101000000000000FOR-000634/142060</v>
      </c>
      <c r="O490" s="156" t="s">
        <v>3833</v>
      </c>
      <c r="P490" s="157"/>
      <c r="Q490" s="145">
        <v>8330031000112</v>
      </c>
    </row>
    <row r="491" spans="1:17" ht="27.75" customHeight="1" x14ac:dyDescent="0.2">
      <c r="A491" s="144">
        <v>483</v>
      </c>
      <c r="B491" s="149" t="s">
        <v>30</v>
      </c>
      <c r="C491" s="150" t="s">
        <v>2866</v>
      </c>
      <c r="D491" s="150" t="s">
        <v>3618</v>
      </c>
      <c r="E491" s="151" t="s">
        <v>3338</v>
      </c>
      <c r="F491" s="150" t="s">
        <v>3823</v>
      </c>
      <c r="G491" s="150" t="s">
        <v>1571</v>
      </c>
      <c r="H491" s="150" t="s">
        <v>2769</v>
      </c>
      <c r="I491" s="152">
        <v>134.54</v>
      </c>
      <c r="J491" s="153">
        <f t="shared" si="14"/>
        <v>134.54</v>
      </c>
      <c r="K491" s="154">
        <v>42060</v>
      </c>
      <c r="L491" s="155" t="s">
        <v>5592</v>
      </c>
      <c r="M491" s="156">
        <v>2.010101E+18</v>
      </c>
      <c r="N491" s="157" t="str">
        <f t="shared" si="15"/>
        <v>2010101000000000000FOR-321441/142060</v>
      </c>
      <c r="O491" s="156" t="s">
        <v>3833</v>
      </c>
      <c r="P491" s="157"/>
      <c r="Q491" s="145">
        <v>1411363000182</v>
      </c>
    </row>
    <row r="492" spans="1:17" ht="27.75" customHeight="1" x14ac:dyDescent="0.2">
      <c r="A492" s="144">
        <v>484</v>
      </c>
      <c r="B492" s="149" t="s">
        <v>30</v>
      </c>
      <c r="C492" s="150" t="s">
        <v>2866</v>
      </c>
      <c r="D492" s="150" t="s">
        <v>3618</v>
      </c>
      <c r="E492" s="151" t="s">
        <v>3338</v>
      </c>
      <c r="F492" s="150" t="s">
        <v>3823</v>
      </c>
      <c r="G492" s="150" t="s">
        <v>1572</v>
      </c>
      <c r="H492" s="150" t="s">
        <v>2769</v>
      </c>
      <c r="I492" s="152">
        <v>79.45</v>
      </c>
      <c r="J492" s="153">
        <f t="shared" si="14"/>
        <v>79.45</v>
      </c>
      <c r="K492" s="154">
        <v>42060</v>
      </c>
      <c r="L492" s="155" t="s">
        <v>5593</v>
      </c>
      <c r="M492" s="156">
        <v>2.010101E+18</v>
      </c>
      <c r="N492" s="157" t="str">
        <f t="shared" si="15"/>
        <v>2010101000000000000FOR-323636/142060</v>
      </c>
      <c r="O492" s="156" t="s">
        <v>3833</v>
      </c>
      <c r="P492" s="157"/>
      <c r="Q492" s="145">
        <v>1411363000182</v>
      </c>
    </row>
    <row r="493" spans="1:17" ht="27.75" customHeight="1" x14ac:dyDescent="0.2">
      <c r="A493" s="144">
        <v>485</v>
      </c>
      <c r="B493" s="149" t="s">
        <v>30</v>
      </c>
      <c r="C493" s="150" t="s">
        <v>2866</v>
      </c>
      <c r="D493" s="150" t="s">
        <v>3618</v>
      </c>
      <c r="E493" s="151" t="s">
        <v>3338</v>
      </c>
      <c r="F493" s="150" t="s">
        <v>3823</v>
      </c>
      <c r="G493" s="150" t="s">
        <v>1573</v>
      </c>
      <c r="H493" s="150" t="s">
        <v>2769</v>
      </c>
      <c r="I493" s="152">
        <v>128.65</v>
      </c>
      <c r="J493" s="153">
        <f t="shared" si="14"/>
        <v>128.65</v>
      </c>
      <c r="K493" s="154">
        <v>42060</v>
      </c>
      <c r="L493" s="155" t="s">
        <v>5594</v>
      </c>
      <c r="M493" s="156">
        <v>2.010101E+18</v>
      </c>
      <c r="N493" s="157" t="str">
        <f t="shared" si="15"/>
        <v>2010101000000000000FOR-324944/142060</v>
      </c>
      <c r="O493" s="156" t="s">
        <v>3833</v>
      </c>
      <c r="P493" s="157"/>
      <c r="Q493" s="145">
        <v>1411363000182</v>
      </c>
    </row>
    <row r="494" spans="1:17" ht="27.75" customHeight="1" x14ac:dyDescent="0.2">
      <c r="A494" s="144">
        <v>486</v>
      </c>
      <c r="B494" s="149" t="s">
        <v>30</v>
      </c>
      <c r="C494" s="150" t="s">
        <v>2866</v>
      </c>
      <c r="D494" s="150" t="s">
        <v>3618</v>
      </c>
      <c r="E494" s="151" t="s">
        <v>3338</v>
      </c>
      <c r="F494" s="150" t="s">
        <v>3823</v>
      </c>
      <c r="G494" s="150" t="s">
        <v>1574</v>
      </c>
      <c r="H494" s="150" t="s">
        <v>2769</v>
      </c>
      <c r="I494" s="152">
        <v>194.7</v>
      </c>
      <c r="J494" s="153">
        <f t="shared" si="14"/>
        <v>194.7</v>
      </c>
      <c r="K494" s="154">
        <v>42060</v>
      </c>
      <c r="L494" s="155" t="s">
        <v>5595</v>
      </c>
      <c r="M494" s="156">
        <v>2.010101E+18</v>
      </c>
      <c r="N494" s="157" t="str">
        <f t="shared" si="15"/>
        <v>2010101000000000000FOR-328078/142060</v>
      </c>
      <c r="O494" s="156" t="s">
        <v>3833</v>
      </c>
      <c r="P494" s="157"/>
      <c r="Q494" s="145">
        <v>1411363000182</v>
      </c>
    </row>
    <row r="495" spans="1:17" ht="27.75" customHeight="1" x14ac:dyDescent="0.2">
      <c r="A495" s="144">
        <v>487</v>
      </c>
      <c r="B495" s="149" t="s">
        <v>30</v>
      </c>
      <c r="C495" s="150" t="s">
        <v>2866</v>
      </c>
      <c r="D495" s="150" t="s">
        <v>3618</v>
      </c>
      <c r="E495" s="151" t="s">
        <v>3338</v>
      </c>
      <c r="F495" s="150" t="s">
        <v>3823</v>
      </c>
      <c r="G495" s="150" t="s">
        <v>1575</v>
      </c>
      <c r="H495" s="150" t="s">
        <v>2769</v>
      </c>
      <c r="I495" s="152">
        <v>770</v>
      </c>
      <c r="J495" s="153">
        <f t="shared" si="14"/>
        <v>770</v>
      </c>
      <c r="K495" s="154">
        <v>42060</v>
      </c>
      <c r="L495" s="155" t="s">
        <v>5596</v>
      </c>
      <c r="M495" s="156">
        <v>2.010101E+18</v>
      </c>
      <c r="N495" s="157" t="str">
        <f t="shared" si="15"/>
        <v>2010101000000000000FOR-328104/142060</v>
      </c>
      <c r="O495" s="156" t="s">
        <v>3833</v>
      </c>
      <c r="P495" s="157"/>
      <c r="Q495" s="145">
        <v>1411363000182</v>
      </c>
    </row>
    <row r="496" spans="1:17" ht="27.75" customHeight="1" x14ac:dyDescent="0.2">
      <c r="A496" s="144">
        <v>488</v>
      </c>
      <c r="B496" s="149" t="s">
        <v>30</v>
      </c>
      <c r="C496" s="150" t="s">
        <v>2866</v>
      </c>
      <c r="D496" s="150" t="s">
        <v>3618</v>
      </c>
      <c r="E496" s="151" t="s">
        <v>3338</v>
      </c>
      <c r="F496" s="150" t="s">
        <v>3823</v>
      </c>
      <c r="G496" s="150" t="s">
        <v>1576</v>
      </c>
      <c r="H496" s="150" t="s">
        <v>2769</v>
      </c>
      <c r="I496" s="152">
        <v>167.43</v>
      </c>
      <c r="J496" s="153">
        <f t="shared" si="14"/>
        <v>167.43</v>
      </c>
      <c r="K496" s="154">
        <v>42060</v>
      </c>
      <c r="L496" s="155" t="s">
        <v>5597</v>
      </c>
      <c r="M496" s="156">
        <v>2.010101E+18</v>
      </c>
      <c r="N496" s="157" t="str">
        <f t="shared" si="15"/>
        <v>2010101000000000000FOR-330569/142060</v>
      </c>
      <c r="O496" s="156" t="s">
        <v>3833</v>
      </c>
      <c r="P496" s="157"/>
      <c r="Q496" s="145">
        <v>1411363000182</v>
      </c>
    </row>
    <row r="497" spans="1:17" ht="27.75" customHeight="1" x14ac:dyDescent="0.2">
      <c r="A497" s="144">
        <v>489</v>
      </c>
      <c r="B497" s="149" t="s">
        <v>30</v>
      </c>
      <c r="C497" s="150" t="s">
        <v>2866</v>
      </c>
      <c r="D497" s="150" t="s">
        <v>3618</v>
      </c>
      <c r="E497" s="151" t="s">
        <v>3338</v>
      </c>
      <c r="F497" s="150" t="s">
        <v>3823</v>
      </c>
      <c r="G497" s="150" t="s">
        <v>1577</v>
      </c>
      <c r="H497" s="150" t="s">
        <v>2769</v>
      </c>
      <c r="I497" s="152">
        <v>191</v>
      </c>
      <c r="J497" s="153">
        <f t="shared" si="14"/>
        <v>191</v>
      </c>
      <c r="K497" s="154">
        <v>42060</v>
      </c>
      <c r="L497" s="155" t="s">
        <v>5598</v>
      </c>
      <c r="M497" s="156">
        <v>2.010101E+18</v>
      </c>
      <c r="N497" s="157" t="str">
        <f t="shared" si="15"/>
        <v>2010101000000000000FOR-332039/142060</v>
      </c>
      <c r="O497" s="156" t="s">
        <v>3833</v>
      </c>
      <c r="P497" s="157"/>
      <c r="Q497" s="145">
        <v>1411363000182</v>
      </c>
    </row>
    <row r="498" spans="1:17" ht="27.75" customHeight="1" x14ac:dyDescent="0.2">
      <c r="A498" s="144">
        <v>490</v>
      </c>
      <c r="B498" s="149" t="s">
        <v>30</v>
      </c>
      <c r="C498" s="150" t="s">
        <v>2983</v>
      </c>
      <c r="D498" s="150" t="s">
        <v>3620</v>
      </c>
      <c r="E498" s="151" t="s">
        <v>3340</v>
      </c>
      <c r="F498" s="150" t="s">
        <v>3825</v>
      </c>
      <c r="G498" s="150" t="s">
        <v>1583</v>
      </c>
      <c r="H498" s="150" t="s">
        <v>2769</v>
      </c>
      <c r="I498" s="152">
        <v>42.27</v>
      </c>
      <c r="J498" s="153">
        <f t="shared" si="14"/>
        <v>42.27</v>
      </c>
      <c r="K498" s="154">
        <v>41983</v>
      </c>
      <c r="L498" s="155" t="s">
        <v>5599</v>
      </c>
      <c r="M498" s="156">
        <v>2.010104E+18</v>
      </c>
      <c r="N498" s="157" t="str">
        <f t="shared" si="15"/>
        <v>2010104000000000000FOR-243701/141983</v>
      </c>
      <c r="O498" s="156" t="s">
        <v>3834</v>
      </c>
      <c r="P498" s="157"/>
      <c r="Q498" s="145">
        <v>87534871000173</v>
      </c>
    </row>
    <row r="499" spans="1:17" ht="27.75" customHeight="1" x14ac:dyDescent="0.2">
      <c r="A499" s="144">
        <v>491</v>
      </c>
      <c r="B499" s="149" t="s">
        <v>30</v>
      </c>
      <c r="C499" s="150" t="s">
        <v>2983</v>
      </c>
      <c r="D499" s="150" t="s">
        <v>3620</v>
      </c>
      <c r="E499" s="151" t="s">
        <v>3340</v>
      </c>
      <c r="F499" s="150" t="s">
        <v>3825</v>
      </c>
      <c r="G499" s="150" t="s">
        <v>3067</v>
      </c>
      <c r="H499" s="150" t="s">
        <v>2769</v>
      </c>
      <c r="I499" s="152">
        <v>82.86</v>
      </c>
      <c r="J499" s="153">
        <f t="shared" si="14"/>
        <v>82.86</v>
      </c>
      <c r="K499" s="154">
        <v>42153</v>
      </c>
      <c r="L499" s="155" t="s">
        <v>5600</v>
      </c>
      <c r="M499" s="156">
        <v>2.010104E+18</v>
      </c>
      <c r="N499" s="157" t="str">
        <f t="shared" si="15"/>
        <v>2010104000000000000FOR-274252/142153</v>
      </c>
      <c r="O499" s="156" t="s">
        <v>3834</v>
      </c>
      <c r="P499" s="157"/>
      <c r="Q499" s="145">
        <v>87534871000173</v>
      </c>
    </row>
    <row r="500" spans="1:17" ht="27.75" customHeight="1" x14ac:dyDescent="0.2">
      <c r="A500" s="144">
        <v>492</v>
      </c>
      <c r="B500" s="149" t="s">
        <v>30</v>
      </c>
      <c r="C500" s="150" t="s">
        <v>157</v>
      </c>
      <c r="D500" s="150" t="s">
        <v>3624</v>
      </c>
      <c r="E500" s="151" t="s">
        <v>3344</v>
      </c>
      <c r="F500" s="150" t="s">
        <v>3825</v>
      </c>
      <c r="G500" s="150" t="s">
        <v>1593</v>
      </c>
      <c r="H500" s="150" t="s">
        <v>2769</v>
      </c>
      <c r="I500" s="152">
        <v>800</v>
      </c>
      <c r="J500" s="153">
        <f t="shared" si="14"/>
        <v>800</v>
      </c>
      <c r="K500" s="154">
        <v>42060</v>
      </c>
      <c r="L500" s="155" t="s">
        <v>5601</v>
      </c>
      <c r="M500" s="156">
        <v>2.010104E+18</v>
      </c>
      <c r="N500" s="157" t="str">
        <f t="shared" si="15"/>
        <v>2010104000000000000FOR-005751/142060</v>
      </c>
      <c r="O500" s="156" t="s">
        <v>3834</v>
      </c>
      <c r="P500" s="157"/>
      <c r="Q500" s="145">
        <v>13099293000158</v>
      </c>
    </row>
    <row r="501" spans="1:17" ht="27.75" customHeight="1" x14ac:dyDescent="0.2">
      <c r="A501" s="144">
        <v>493</v>
      </c>
      <c r="B501" s="149" t="s">
        <v>30</v>
      </c>
      <c r="C501" s="150" t="s">
        <v>157</v>
      </c>
      <c r="D501" s="150" t="s">
        <v>3624</v>
      </c>
      <c r="E501" s="151" t="s">
        <v>3344</v>
      </c>
      <c r="F501" s="150" t="s">
        <v>3825</v>
      </c>
      <c r="G501" s="150" t="s">
        <v>1594</v>
      </c>
      <c r="H501" s="150" t="s">
        <v>2769</v>
      </c>
      <c r="I501" s="152">
        <v>400</v>
      </c>
      <c r="J501" s="153">
        <f t="shared" si="14"/>
        <v>400</v>
      </c>
      <c r="K501" s="154">
        <v>42086</v>
      </c>
      <c r="L501" s="155" t="s">
        <v>5602</v>
      </c>
      <c r="M501" s="156">
        <v>2.010104E+18</v>
      </c>
      <c r="N501" s="157" t="str">
        <f t="shared" si="15"/>
        <v>2010104000000000000FOR-005794/142086</v>
      </c>
      <c r="O501" s="156" t="s">
        <v>3834</v>
      </c>
      <c r="P501" s="157"/>
      <c r="Q501" s="145">
        <v>13099293000158</v>
      </c>
    </row>
    <row r="502" spans="1:17" ht="27.75" customHeight="1" x14ac:dyDescent="0.2">
      <c r="A502" s="144">
        <v>494</v>
      </c>
      <c r="B502" s="149" t="s">
        <v>30</v>
      </c>
      <c r="C502" s="150" t="s">
        <v>157</v>
      </c>
      <c r="D502" s="150" t="s">
        <v>3624</v>
      </c>
      <c r="E502" s="151" t="s">
        <v>3344</v>
      </c>
      <c r="F502" s="150" t="s">
        <v>3825</v>
      </c>
      <c r="G502" s="150" t="s">
        <v>1595</v>
      </c>
      <c r="H502" s="150" t="s">
        <v>2769</v>
      </c>
      <c r="I502" s="152">
        <v>187.5</v>
      </c>
      <c r="J502" s="153">
        <f t="shared" si="14"/>
        <v>187.5</v>
      </c>
      <c r="K502" s="154">
        <v>42086</v>
      </c>
      <c r="L502" s="155" t="s">
        <v>5603</v>
      </c>
      <c r="M502" s="156">
        <v>2.010104E+18</v>
      </c>
      <c r="N502" s="157" t="str">
        <f t="shared" si="15"/>
        <v>2010104000000000000FOR-005821/142086</v>
      </c>
      <c r="O502" s="156" t="s">
        <v>3834</v>
      </c>
      <c r="P502" s="157"/>
      <c r="Q502" s="145">
        <v>13099293000158</v>
      </c>
    </row>
    <row r="503" spans="1:17" ht="27.75" customHeight="1" x14ac:dyDescent="0.2">
      <c r="A503" s="144">
        <v>495</v>
      </c>
      <c r="B503" s="149" t="s">
        <v>30</v>
      </c>
      <c r="C503" s="150" t="s">
        <v>157</v>
      </c>
      <c r="D503" s="150" t="s">
        <v>3624</v>
      </c>
      <c r="E503" s="151" t="s">
        <v>3344</v>
      </c>
      <c r="F503" s="150" t="s">
        <v>3825</v>
      </c>
      <c r="G503" s="150" t="s">
        <v>1596</v>
      </c>
      <c r="H503" s="150" t="s">
        <v>2769</v>
      </c>
      <c r="I503" s="152">
        <v>937.5</v>
      </c>
      <c r="J503" s="153">
        <f t="shared" si="14"/>
        <v>937.5</v>
      </c>
      <c r="K503" s="154">
        <v>42086</v>
      </c>
      <c r="L503" s="155" t="s">
        <v>5604</v>
      </c>
      <c r="M503" s="156">
        <v>2.010104E+18</v>
      </c>
      <c r="N503" s="157" t="str">
        <f t="shared" si="15"/>
        <v>2010104000000000000FOR-005822/142086</v>
      </c>
      <c r="O503" s="156" t="s">
        <v>3834</v>
      </c>
      <c r="P503" s="157"/>
      <c r="Q503" s="145">
        <v>13099293000158</v>
      </c>
    </row>
    <row r="504" spans="1:17" ht="27.75" customHeight="1" x14ac:dyDescent="0.2">
      <c r="A504" s="144">
        <v>496</v>
      </c>
      <c r="B504" s="149" t="s">
        <v>30</v>
      </c>
      <c r="C504" s="150" t="s">
        <v>157</v>
      </c>
      <c r="D504" s="150" t="s">
        <v>3624</v>
      </c>
      <c r="E504" s="151" t="s">
        <v>3344</v>
      </c>
      <c r="F504" s="150" t="s">
        <v>3825</v>
      </c>
      <c r="G504" s="150" t="s">
        <v>1597</v>
      </c>
      <c r="H504" s="150" t="s">
        <v>2769</v>
      </c>
      <c r="I504" s="152">
        <v>375</v>
      </c>
      <c r="J504" s="153">
        <f t="shared" si="14"/>
        <v>375</v>
      </c>
      <c r="K504" s="154">
        <v>42086</v>
      </c>
      <c r="L504" s="155" t="s">
        <v>5605</v>
      </c>
      <c r="M504" s="156">
        <v>2.010104E+18</v>
      </c>
      <c r="N504" s="157" t="str">
        <f t="shared" si="15"/>
        <v>2010104000000000000FOR-005823/142086</v>
      </c>
      <c r="O504" s="156" t="s">
        <v>3834</v>
      </c>
      <c r="P504" s="157"/>
      <c r="Q504" s="145">
        <v>13099293000158</v>
      </c>
    </row>
    <row r="505" spans="1:17" ht="27.75" customHeight="1" x14ac:dyDescent="0.2">
      <c r="A505" s="144">
        <v>497</v>
      </c>
      <c r="B505" s="149" t="s">
        <v>30</v>
      </c>
      <c r="C505" s="150" t="s">
        <v>157</v>
      </c>
      <c r="D505" s="150" t="s">
        <v>3624</v>
      </c>
      <c r="E505" s="151" t="s">
        <v>3344</v>
      </c>
      <c r="F505" s="150" t="s">
        <v>3825</v>
      </c>
      <c r="G505" s="150" t="s">
        <v>1598</v>
      </c>
      <c r="H505" s="150" t="s">
        <v>2769</v>
      </c>
      <c r="I505" s="152">
        <v>1150</v>
      </c>
      <c r="J505" s="153">
        <f t="shared" si="14"/>
        <v>1150</v>
      </c>
      <c r="K505" s="154">
        <v>42086</v>
      </c>
      <c r="L505" s="155" t="s">
        <v>5606</v>
      </c>
      <c r="M505" s="156">
        <v>2.010104E+18</v>
      </c>
      <c r="N505" s="157" t="str">
        <f t="shared" si="15"/>
        <v>2010104000000000000FOR-005870/142086</v>
      </c>
      <c r="O505" s="156" t="s">
        <v>3834</v>
      </c>
      <c r="P505" s="157"/>
      <c r="Q505" s="145">
        <v>13099293000158</v>
      </c>
    </row>
    <row r="506" spans="1:17" ht="27.75" customHeight="1" x14ac:dyDescent="0.2">
      <c r="A506" s="144">
        <v>498</v>
      </c>
      <c r="B506" s="149" t="s">
        <v>30</v>
      </c>
      <c r="C506" s="150" t="s">
        <v>167</v>
      </c>
      <c r="D506" s="150" t="s">
        <v>3629</v>
      </c>
      <c r="E506" s="151" t="s">
        <v>3349</v>
      </c>
      <c r="F506" s="150" t="s">
        <v>3825</v>
      </c>
      <c r="G506" s="150" t="s">
        <v>1631</v>
      </c>
      <c r="H506" s="150" t="s">
        <v>2769</v>
      </c>
      <c r="I506" s="152">
        <v>182.54</v>
      </c>
      <c r="J506" s="153">
        <f t="shared" si="14"/>
        <v>182.54</v>
      </c>
      <c r="K506" s="154">
        <v>42075</v>
      </c>
      <c r="L506" s="155" t="s">
        <v>5607</v>
      </c>
      <c r="M506" s="156">
        <v>2.010104E+18</v>
      </c>
      <c r="N506" s="157" t="str">
        <f t="shared" si="15"/>
        <v>2010104000000000000FOR-021341/142075</v>
      </c>
      <c r="O506" s="156" t="s">
        <v>3834</v>
      </c>
      <c r="P506" s="157"/>
      <c r="Q506" s="145">
        <v>65744476000182</v>
      </c>
    </row>
    <row r="507" spans="1:17" ht="27.75" customHeight="1" x14ac:dyDescent="0.2">
      <c r="A507" s="144">
        <v>499</v>
      </c>
      <c r="B507" s="149" t="s">
        <v>30</v>
      </c>
      <c r="C507" s="150" t="s">
        <v>170</v>
      </c>
      <c r="D507" s="150" t="s">
        <v>3632</v>
      </c>
      <c r="E507" s="151" t="s">
        <v>3352</v>
      </c>
      <c r="F507" s="150" t="s">
        <v>3825</v>
      </c>
      <c r="G507" s="150" t="s">
        <v>1647</v>
      </c>
      <c r="H507" s="150" t="s">
        <v>2769</v>
      </c>
      <c r="I507" s="152">
        <v>180</v>
      </c>
      <c r="J507" s="153">
        <f t="shared" si="14"/>
        <v>180</v>
      </c>
      <c r="K507" s="154">
        <v>42104</v>
      </c>
      <c r="L507" s="155" t="s">
        <v>5608</v>
      </c>
      <c r="M507" s="156">
        <v>2.010104E+18</v>
      </c>
      <c r="N507" s="157" t="str">
        <f t="shared" si="15"/>
        <v>2010104000000000000FOR-053363/142104</v>
      </c>
      <c r="O507" s="156" t="s">
        <v>3834</v>
      </c>
      <c r="P507" s="157"/>
      <c r="Q507" s="145">
        <v>5770492000118</v>
      </c>
    </row>
    <row r="508" spans="1:17" ht="27.75" customHeight="1" x14ac:dyDescent="0.2">
      <c r="A508" s="144">
        <v>500</v>
      </c>
      <c r="B508" s="149" t="s">
        <v>30</v>
      </c>
      <c r="C508" s="150" t="s">
        <v>2984</v>
      </c>
      <c r="D508" s="150" t="s">
        <v>3633</v>
      </c>
      <c r="E508" s="151" t="s">
        <v>3793</v>
      </c>
      <c r="F508" s="150" t="s">
        <v>3826</v>
      </c>
      <c r="G508" s="150" t="s">
        <v>3079</v>
      </c>
      <c r="H508" s="150" t="s">
        <v>2769</v>
      </c>
      <c r="I508" s="152">
        <v>57</v>
      </c>
      <c r="J508" s="153">
        <f t="shared" si="14"/>
        <v>57</v>
      </c>
      <c r="K508" s="154">
        <v>42086</v>
      </c>
      <c r="L508" s="155" t="s">
        <v>5609</v>
      </c>
      <c r="M508" s="156">
        <v>2.010101E+18</v>
      </c>
      <c r="N508" s="157" t="str">
        <f t="shared" si="15"/>
        <v>2010101000000000000FOR-121407/142086</v>
      </c>
      <c r="O508" s="156" t="s">
        <v>3833</v>
      </c>
      <c r="P508" s="157"/>
      <c r="Q508" s="145">
        <v>92189596000138</v>
      </c>
    </row>
    <row r="509" spans="1:17" ht="27.75" customHeight="1" x14ac:dyDescent="0.2">
      <c r="A509" s="144">
        <v>501</v>
      </c>
      <c r="B509" s="149" t="s">
        <v>30</v>
      </c>
      <c r="C509" s="150" t="s">
        <v>3844</v>
      </c>
      <c r="D509" s="150" t="s">
        <v>3634</v>
      </c>
      <c r="E509" s="151" t="s">
        <v>3353</v>
      </c>
      <c r="F509" s="150" t="s">
        <v>3823</v>
      </c>
      <c r="G509" s="150" t="s">
        <v>1650</v>
      </c>
      <c r="H509" s="150" t="s">
        <v>2769</v>
      </c>
      <c r="I509" s="152">
        <v>5754</v>
      </c>
      <c r="J509" s="153">
        <f t="shared" si="14"/>
        <v>5754</v>
      </c>
      <c r="K509" s="154">
        <v>42153</v>
      </c>
      <c r="L509" s="155" t="s">
        <v>5610</v>
      </c>
      <c r="M509" s="156">
        <v>2.010101E+18</v>
      </c>
      <c r="N509" s="157" t="str">
        <f t="shared" si="15"/>
        <v>2010101000000000000FOR-000805/142153</v>
      </c>
      <c r="O509" s="156" t="s">
        <v>3833</v>
      </c>
      <c r="P509" s="157"/>
      <c r="Q509" s="145">
        <v>88611561000178</v>
      </c>
    </row>
    <row r="510" spans="1:17" ht="27.75" customHeight="1" x14ac:dyDescent="0.2">
      <c r="A510" s="144">
        <v>502</v>
      </c>
      <c r="B510" s="149" t="s">
        <v>30</v>
      </c>
      <c r="C510" s="150" t="s">
        <v>3844</v>
      </c>
      <c r="D510" s="150" t="s">
        <v>3634</v>
      </c>
      <c r="E510" s="151" t="s">
        <v>3353</v>
      </c>
      <c r="F510" s="150" t="s">
        <v>3823</v>
      </c>
      <c r="G510" s="150" t="s">
        <v>3080</v>
      </c>
      <c r="H510" s="150" t="s">
        <v>2769</v>
      </c>
      <c r="I510" s="152">
        <v>3444</v>
      </c>
      <c r="J510" s="153">
        <f t="shared" si="14"/>
        <v>3444</v>
      </c>
      <c r="K510" s="154">
        <v>42151</v>
      </c>
      <c r="L510" s="155" t="s">
        <v>5611</v>
      </c>
      <c r="M510" s="156">
        <v>2.010101E+18</v>
      </c>
      <c r="N510" s="157" t="str">
        <f t="shared" si="15"/>
        <v>2010101000000000000FOR-000813/142151</v>
      </c>
      <c r="O510" s="156" t="s">
        <v>3833</v>
      </c>
      <c r="P510" s="157"/>
      <c r="Q510" s="145">
        <v>88611561000178</v>
      </c>
    </row>
    <row r="511" spans="1:17" ht="27.75" customHeight="1" x14ac:dyDescent="0.2">
      <c r="A511" s="144">
        <v>503</v>
      </c>
      <c r="B511" s="149" t="s">
        <v>30</v>
      </c>
      <c r="C511" s="150" t="s">
        <v>3844</v>
      </c>
      <c r="D511" s="150" t="s">
        <v>3634</v>
      </c>
      <c r="E511" s="151" t="s">
        <v>3353</v>
      </c>
      <c r="F511" s="150" t="s">
        <v>3823</v>
      </c>
      <c r="G511" s="150" t="s">
        <v>3081</v>
      </c>
      <c r="H511" s="150" t="s">
        <v>2769</v>
      </c>
      <c r="I511" s="152">
        <v>3213</v>
      </c>
      <c r="J511" s="153">
        <f t="shared" si="14"/>
        <v>3213</v>
      </c>
      <c r="K511" s="154">
        <v>42151</v>
      </c>
      <c r="L511" s="155" t="s">
        <v>5612</v>
      </c>
      <c r="M511" s="156">
        <v>2.010101E+18</v>
      </c>
      <c r="N511" s="157" t="str">
        <f t="shared" si="15"/>
        <v>2010101000000000000FOR-000814/142151</v>
      </c>
      <c r="O511" s="156" t="s">
        <v>3833</v>
      </c>
      <c r="P511" s="157"/>
      <c r="Q511" s="145">
        <v>88611561000178</v>
      </c>
    </row>
    <row r="512" spans="1:17" ht="27.75" customHeight="1" x14ac:dyDescent="0.2">
      <c r="A512" s="144">
        <v>504</v>
      </c>
      <c r="B512" s="149" t="s">
        <v>30</v>
      </c>
      <c r="C512" s="150" t="s">
        <v>172</v>
      </c>
      <c r="D512" s="150" t="s">
        <v>3635</v>
      </c>
      <c r="E512" s="151" t="s">
        <v>3354</v>
      </c>
      <c r="F512" s="150" t="s">
        <v>3823</v>
      </c>
      <c r="G512" s="150" t="s">
        <v>1661</v>
      </c>
      <c r="H512" s="150" t="s">
        <v>2769</v>
      </c>
      <c r="I512" s="152">
        <v>73.27</v>
      </c>
      <c r="J512" s="153">
        <f t="shared" si="14"/>
        <v>73.27</v>
      </c>
      <c r="K512" s="154">
        <v>41948</v>
      </c>
      <c r="L512" s="155" t="s">
        <v>5613</v>
      </c>
      <c r="M512" s="156">
        <v>2.010101E+18</v>
      </c>
      <c r="N512" s="157" t="str">
        <f t="shared" si="15"/>
        <v>2010101000000000000FOR-009632/141948</v>
      </c>
      <c r="O512" s="156" t="s">
        <v>3833</v>
      </c>
      <c r="P512" s="157"/>
      <c r="Q512" s="145">
        <v>59083527000170</v>
      </c>
    </row>
    <row r="513" spans="1:17" ht="27.75" customHeight="1" x14ac:dyDescent="0.2">
      <c r="A513" s="144">
        <v>505</v>
      </c>
      <c r="B513" s="149" t="s">
        <v>30</v>
      </c>
      <c r="C513" s="150" t="s">
        <v>172</v>
      </c>
      <c r="D513" s="150" t="s">
        <v>3635</v>
      </c>
      <c r="E513" s="151" t="s">
        <v>3354</v>
      </c>
      <c r="F513" s="150" t="s">
        <v>3823</v>
      </c>
      <c r="G513" s="150" t="s">
        <v>1662</v>
      </c>
      <c r="H513" s="150" t="s">
        <v>2769</v>
      </c>
      <c r="I513" s="152">
        <v>140.72999999999999</v>
      </c>
      <c r="J513" s="153">
        <f t="shared" si="14"/>
        <v>140.72999999999999</v>
      </c>
      <c r="K513" s="154">
        <v>41992</v>
      </c>
      <c r="L513" s="155" t="s">
        <v>5614</v>
      </c>
      <c r="M513" s="156">
        <v>2.010101E+18</v>
      </c>
      <c r="N513" s="157" t="str">
        <f t="shared" si="15"/>
        <v>2010101000000000000FOR-010808/141992</v>
      </c>
      <c r="O513" s="156" t="s">
        <v>3833</v>
      </c>
      <c r="P513" s="157"/>
      <c r="Q513" s="145">
        <v>59083527000170</v>
      </c>
    </row>
    <row r="514" spans="1:17" ht="27.75" customHeight="1" x14ac:dyDescent="0.2">
      <c r="A514" s="144">
        <v>506</v>
      </c>
      <c r="B514" s="149" t="s">
        <v>30</v>
      </c>
      <c r="C514" s="150" t="s">
        <v>172</v>
      </c>
      <c r="D514" s="150" t="s">
        <v>3635</v>
      </c>
      <c r="E514" s="151" t="s">
        <v>3354</v>
      </c>
      <c r="F514" s="150" t="s">
        <v>3823</v>
      </c>
      <c r="G514" s="150" t="s">
        <v>1663</v>
      </c>
      <c r="H514" s="150" t="s">
        <v>2769</v>
      </c>
      <c r="I514" s="152">
        <v>143.91999999999999</v>
      </c>
      <c r="J514" s="153">
        <f t="shared" si="14"/>
        <v>143.91999999999999</v>
      </c>
      <c r="K514" s="154">
        <v>41992</v>
      </c>
      <c r="L514" s="155" t="s">
        <v>5615</v>
      </c>
      <c r="M514" s="156">
        <v>2.010101E+18</v>
      </c>
      <c r="N514" s="157" t="str">
        <f t="shared" si="15"/>
        <v>2010101000000000000FOR-010809/141992</v>
      </c>
      <c r="O514" s="156" t="s">
        <v>3833</v>
      </c>
      <c r="P514" s="157"/>
      <c r="Q514" s="145">
        <v>59083527000170</v>
      </c>
    </row>
    <row r="515" spans="1:17" ht="27.75" customHeight="1" x14ac:dyDescent="0.2">
      <c r="A515" s="144">
        <v>507</v>
      </c>
      <c r="B515" s="149" t="s">
        <v>30</v>
      </c>
      <c r="C515" s="150" t="s">
        <v>172</v>
      </c>
      <c r="D515" s="150" t="s">
        <v>3635</v>
      </c>
      <c r="E515" s="151" t="s">
        <v>3354</v>
      </c>
      <c r="F515" s="150" t="s">
        <v>3823</v>
      </c>
      <c r="G515" s="150" t="s">
        <v>1664</v>
      </c>
      <c r="H515" s="150" t="s">
        <v>2769</v>
      </c>
      <c r="I515" s="152">
        <v>113</v>
      </c>
      <c r="J515" s="153">
        <f t="shared" si="14"/>
        <v>113</v>
      </c>
      <c r="K515" s="154">
        <v>41992</v>
      </c>
      <c r="L515" s="155" t="s">
        <v>5616</v>
      </c>
      <c r="M515" s="156">
        <v>2.010101E+18</v>
      </c>
      <c r="N515" s="157" t="str">
        <f t="shared" si="15"/>
        <v>2010101000000000000FOR-010810/141992</v>
      </c>
      <c r="O515" s="156" t="s">
        <v>3833</v>
      </c>
      <c r="P515" s="157"/>
      <c r="Q515" s="145">
        <v>59083527000170</v>
      </c>
    </row>
    <row r="516" spans="1:17" ht="27.75" customHeight="1" x14ac:dyDescent="0.2">
      <c r="A516" s="144">
        <v>508</v>
      </c>
      <c r="B516" s="149" t="s">
        <v>30</v>
      </c>
      <c r="C516" s="150" t="s">
        <v>172</v>
      </c>
      <c r="D516" s="150" t="s">
        <v>3635</v>
      </c>
      <c r="E516" s="151" t="s">
        <v>3354</v>
      </c>
      <c r="F516" s="150" t="s">
        <v>3823</v>
      </c>
      <c r="G516" s="150" t="s">
        <v>1665</v>
      </c>
      <c r="H516" s="150" t="s">
        <v>2769</v>
      </c>
      <c r="I516" s="152">
        <v>90.78</v>
      </c>
      <c r="J516" s="153">
        <f t="shared" si="14"/>
        <v>90.78</v>
      </c>
      <c r="K516" s="154">
        <v>41992</v>
      </c>
      <c r="L516" s="155" t="s">
        <v>5617</v>
      </c>
      <c r="M516" s="156">
        <v>2.010101E+18</v>
      </c>
      <c r="N516" s="157" t="str">
        <f t="shared" si="15"/>
        <v>2010101000000000000FOR-010865/141992</v>
      </c>
      <c r="O516" s="156" t="s">
        <v>3833</v>
      </c>
      <c r="P516" s="157"/>
      <c r="Q516" s="145">
        <v>59083527000170</v>
      </c>
    </row>
    <row r="517" spans="1:17" ht="27.75" customHeight="1" x14ac:dyDescent="0.2">
      <c r="A517" s="144">
        <v>509</v>
      </c>
      <c r="B517" s="149" t="s">
        <v>30</v>
      </c>
      <c r="C517" s="150" t="s">
        <v>172</v>
      </c>
      <c r="D517" s="150" t="s">
        <v>3635</v>
      </c>
      <c r="E517" s="151" t="s">
        <v>3354</v>
      </c>
      <c r="F517" s="150" t="s">
        <v>3823</v>
      </c>
      <c r="G517" s="150" t="s">
        <v>1666</v>
      </c>
      <c r="H517" s="150" t="s">
        <v>2769</v>
      </c>
      <c r="I517" s="152">
        <v>125.01</v>
      </c>
      <c r="J517" s="153">
        <f t="shared" si="14"/>
        <v>125.01</v>
      </c>
      <c r="K517" s="154">
        <v>41992</v>
      </c>
      <c r="L517" s="155" t="s">
        <v>5618</v>
      </c>
      <c r="M517" s="156">
        <v>2.010101E+18</v>
      </c>
      <c r="N517" s="157" t="str">
        <f t="shared" si="15"/>
        <v>2010101000000000000FOR-010884/141992</v>
      </c>
      <c r="O517" s="156" t="s">
        <v>3833</v>
      </c>
      <c r="P517" s="157"/>
      <c r="Q517" s="145">
        <v>59083527000170</v>
      </c>
    </row>
    <row r="518" spans="1:17" ht="27.75" customHeight="1" x14ac:dyDescent="0.2">
      <c r="A518" s="144">
        <v>510</v>
      </c>
      <c r="B518" s="149" t="s">
        <v>30</v>
      </c>
      <c r="C518" s="150" t="s">
        <v>172</v>
      </c>
      <c r="D518" s="150" t="s">
        <v>3635</v>
      </c>
      <c r="E518" s="151" t="s">
        <v>3354</v>
      </c>
      <c r="F518" s="150" t="s">
        <v>3823</v>
      </c>
      <c r="G518" s="150" t="s">
        <v>1667</v>
      </c>
      <c r="H518" s="150" t="s">
        <v>2769</v>
      </c>
      <c r="I518" s="152">
        <v>141.58000000000001</v>
      </c>
      <c r="J518" s="153">
        <f t="shared" si="14"/>
        <v>141.58000000000001</v>
      </c>
      <c r="K518" s="154">
        <v>41992</v>
      </c>
      <c r="L518" s="155" t="s">
        <v>5619</v>
      </c>
      <c r="M518" s="156">
        <v>2.010101E+18</v>
      </c>
      <c r="N518" s="157" t="str">
        <f t="shared" si="15"/>
        <v>2010101000000000000FOR-010907/141992</v>
      </c>
      <c r="O518" s="156" t="s">
        <v>3833</v>
      </c>
      <c r="P518" s="157"/>
      <c r="Q518" s="145">
        <v>59083527000170</v>
      </c>
    </row>
    <row r="519" spans="1:17" ht="27.75" customHeight="1" x14ac:dyDescent="0.2">
      <c r="A519" s="144">
        <v>511</v>
      </c>
      <c r="B519" s="149" t="s">
        <v>30</v>
      </c>
      <c r="C519" s="150" t="s">
        <v>172</v>
      </c>
      <c r="D519" s="150" t="s">
        <v>3635</v>
      </c>
      <c r="E519" s="151" t="s">
        <v>3354</v>
      </c>
      <c r="F519" s="150" t="s">
        <v>3823</v>
      </c>
      <c r="G519" s="150" t="s">
        <v>1668</v>
      </c>
      <c r="H519" s="150" t="s">
        <v>2769</v>
      </c>
      <c r="I519" s="152">
        <v>404.67</v>
      </c>
      <c r="J519" s="153">
        <f t="shared" si="14"/>
        <v>404.67</v>
      </c>
      <c r="K519" s="154">
        <v>41992</v>
      </c>
      <c r="L519" s="155" t="s">
        <v>5620</v>
      </c>
      <c r="M519" s="156">
        <v>2.010101E+18</v>
      </c>
      <c r="N519" s="157" t="str">
        <f t="shared" si="15"/>
        <v>2010101000000000000FOR-010908/141992</v>
      </c>
      <c r="O519" s="156" t="s">
        <v>3833</v>
      </c>
      <c r="P519" s="157"/>
      <c r="Q519" s="145">
        <v>59083527000170</v>
      </c>
    </row>
    <row r="520" spans="1:17" ht="27.75" customHeight="1" x14ac:dyDescent="0.2">
      <c r="A520" s="144">
        <v>512</v>
      </c>
      <c r="B520" s="149" t="s">
        <v>30</v>
      </c>
      <c r="C520" s="150" t="s">
        <v>172</v>
      </c>
      <c r="D520" s="150" t="s">
        <v>3635</v>
      </c>
      <c r="E520" s="151" t="s">
        <v>3354</v>
      </c>
      <c r="F520" s="150" t="s">
        <v>3823</v>
      </c>
      <c r="G520" s="150" t="s">
        <v>1669</v>
      </c>
      <c r="H520" s="150" t="s">
        <v>2769</v>
      </c>
      <c r="I520" s="152">
        <v>422.6</v>
      </c>
      <c r="J520" s="153">
        <f t="shared" si="14"/>
        <v>422.6</v>
      </c>
      <c r="K520" s="154">
        <v>41992</v>
      </c>
      <c r="L520" s="155" t="s">
        <v>5621</v>
      </c>
      <c r="M520" s="156">
        <v>2.010101E+18</v>
      </c>
      <c r="N520" s="157" t="str">
        <f t="shared" si="15"/>
        <v>2010101000000000000FOR-010945/141992</v>
      </c>
      <c r="O520" s="156" t="s">
        <v>3833</v>
      </c>
      <c r="P520" s="157"/>
      <c r="Q520" s="145">
        <v>59083527000170</v>
      </c>
    </row>
    <row r="521" spans="1:17" ht="27.75" customHeight="1" x14ac:dyDescent="0.2">
      <c r="A521" s="144">
        <v>513</v>
      </c>
      <c r="B521" s="149" t="s">
        <v>30</v>
      </c>
      <c r="C521" s="150" t="s">
        <v>172</v>
      </c>
      <c r="D521" s="150" t="s">
        <v>3635</v>
      </c>
      <c r="E521" s="151" t="s">
        <v>3354</v>
      </c>
      <c r="F521" s="150" t="s">
        <v>3823</v>
      </c>
      <c r="G521" s="150" t="s">
        <v>1670</v>
      </c>
      <c r="H521" s="150" t="s">
        <v>2769</v>
      </c>
      <c r="I521" s="152">
        <v>125.56</v>
      </c>
      <c r="J521" s="153">
        <f t="shared" ref="J521:J584" si="16">I521</f>
        <v>125.56</v>
      </c>
      <c r="K521" s="154">
        <v>41992</v>
      </c>
      <c r="L521" s="155" t="s">
        <v>5622</v>
      </c>
      <c r="M521" s="156">
        <v>2.010101E+18</v>
      </c>
      <c r="N521" s="157" t="str">
        <f t="shared" si="15"/>
        <v>2010101000000000000FOR-010946/141992</v>
      </c>
      <c r="O521" s="156" t="s">
        <v>3833</v>
      </c>
      <c r="P521" s="157"/>
      <c r="Q521" s="145">
        <v>59083527000170</v>
      </c>
    </row>
    <row r="522" spans="1:17" ht="27.75" customHeight="1" x14ac:dyDescent="0.2">
      <c r="A522" s="144">
        <v>514</v>
      </c>
      <c r="B522" s="149" t="s">
        <v>30</v>
      </c>
      <c r="C522" s="150" t="s">
        <v>172</v>
      </c>
      <c r="D522" s="150" t="s">
        <v>3635</v>
      </c>
      <c r="E522" s="151" t="s">
        <v>3354</v>
      </c>
      <c r="F522" s="150" t="s">
        <v>3823</v>
      </c>
      <c r="G522" s="150" t="s">
        <v>1671</v>
      </c>
      <c r="H522" s="150" t="s">
        <v>2769</v>
      </c>
      <c r="I522" s="152">
        <v>115.64</v>
      </c>
      <c r="J522" s="153">
        <f t="shared" si="16"/>
        <v>115.64</v>
      </c>
      <c r="K522" s="154">
        <v>41992</v>
      </c>
      <c r="L522" s="155" t="s">
        <v>5623</v>
      </c>
      <c r="M522" s="156">
        <v>2.010101E+18</v>
      </c>
      <c r="N522" s="157" t="str">
        <f t="shared" ref="N522:N585" si="17">M522&amp;G522&amp;K522</f>
        <v>2010101000000000000FOR-010966/141992</v>
      </c>
      <c r="O522" s="156" t="s">
        <v>3833</v>
      </c>
      <c r="P522" s="157"/>
      <c r="Q522" s="145">
        <v>59083527000170</v>
      </c>
    </row>
    <row r="523" spans="1:17" ht="27.75" customHeight="1" x14ac:dyDescent="0.2">
      <c r="A523" s="144">
        <v>515</v>
      </c>
      <c r="B523" s="149" t="s">
        <v>30</v>
      </c>
      <c r="C523" s="150" t="s">
        <v>172</v>
      </c>
      <c r="D523" s="150" t="s">
        <v>3635</v>
      </c>
      <c r="E523" s="151" t="s">
        <v>3354</v>
      </c>
      <c r="F523" s="150" t="s">
        <v>3823</v>
      </c>
      <c r="G523" s="150" t="s">
        <v>1672</v>
      </c>
      <c r="H523" s="150" t="s">
        <v>2769</v>
      </c>
      <c r="I523" s="152">
        <v>97.74</v>
      </c>
      <c r="J523" s="153">
        <f t="shared" si="16"/>
        <v>97.74</v>
      </c>
      <c r="K523" s="154">
        <v>41992</v>
      </c>
      <c r="L523" s="155" t="s">
        <v>5624</v>
      </c>
      <c r="M523" s="156">
        <v>2.010101E+18</v>
      </c>
      <c r="N523" s="157" t="str">
        <f t="shared" si="17"/>
        <v>2010101000000000000FOR-010967/141992</v>
      </c>
      <c r="O523" s="156" t="s">
        <v>3833</v>
      </c>
      <c r="P523" s="157"/>
      <c r="Q523" s="145">
        <v>59083527000170</v>
      </c>
    </row>
    <row r="524" spans="1:17" ht="27.75" customHeight="1" x14ac:dyDescent="0.2">
      <c r="A524" s="144">
        <v>516</v>
      </c>
      <c r="B524" s="149" t="s">
        <v>30</v>
      </c>
      <c r="C524" s="150" t="s">
        <v>172</v>
      </c>
      <c r="D524" s="150" t="s">
        <v>3635</v>
      </c>
      <c r="E524" s="151" t="s">
        <v>3354</v>
      </c>
      <c r="F524" s="150" t="s">
        <v>3823</v>
      </c>
      <c r="G524" s="150" t="s">
        <v>1673</v>
      </c>
      <c r="H524" s="150" t="s">
        <v>2769</v>
      </c>
      <c r="I524" s="152">
        <v>289.94</v>
      </c>
      <c r="J524" s="153">
        <f t="shared" si="16"/>
        <v>289.94</v>
      </c>
      <c r="K524" s="154">
        <v>42009</v>
      </c>
      <c r="L524" s="155" t="s">
        <v>5625</v>
      </c>
      <c r="M524" s="156">
        <v>2.010101E+18</v>
      </c>
      <c r="N524" s="157" t="str">
        <f t="shared" si="17"/>
        <v>2010101000000000000FOR-010978/142009</v>
      </c>
      <c r="O524" s="156" t="s">
        <v>3833</v>
      </c>
      <c r="P524" s="157"/>
      <c r="Q524" s="145">
        <v>59083527000170</v>
      </c>
    </row>
    <row r="525" spans="1:17" ht="27.75" customHeight="1" x14ac:dyDescent="0.2">
      <c r="A525" s="144">
        <v>517</v>
      </c>
      <c r="B525" s="149" t="s">
        <v>30</v>
      </c>
      <c r="C525" s="150" t="s">
        <v>172</v>
      </c>
      <c r="D525" s="150" t="s">
        <v>3635</v>
      </c>
      <c r="E525" s="151" t="s">
        <v>3354</v>
      </c>
      <c r="F525" s="150" t="s">
        <v>3823</v>
      </c>
      <c r="G525" s="150" t="s">
        <v>1674</v>
      </c>
      <c r="H525" s="150" t="s">
        <v>2769</v>
      </c>
      <c r="I525" s="152">
        <v>158.02000000000001</v>
      </c>
      <c r="J525" s="153">
        <f t="shared" si="16"/>
        <v>158.02000000000001</v>
      </c>
      <c r="K525" s="154">
        <v>42009</v>
      </c>
      <c r="L525" s="155" t="s">
        <v>5626</v>
      </c>
      <c r="M525" s="156">
        <v>2.010101E+18</v>
      </c>
      <c r="N525" s="157" t="str">
        <f t="shared" si="17"/>
        <v>2010101000000000000FOR-010979/142009</v>
      </c>
      <c r="O525" s="156" t="s">
        <v>3833</v>
      </c>
      <c r="P525" s="157"/>
      <c r="Q525" s="145">
        <v>59083527000170</v>
      </c>
    </row>
    <row r="526" spans="1:17" ht="27.75" customHeight="1" x14ac:dyDescent="0.2">
      <c r="A526" s="144">
        <v>518</v>
      </c>
      <c r="B526" s="149" t="s">
        <v>30</v>
      </c>
      <c r="C526" s="150" t="s">
        <v>172</v>
      </c>
      <c r="D526" s="150" t="s">
        <v>3635</v>
      </c>
      <c r="E526" s="151" t="s">
        <v>3354</v>
      </c>
      <c r="F526" s="150" t="s">
        <v>3823</v>
      </c>
      <c r="G526" s="150" t="s">
        <v>1675</v>
      </c>
      <c r="H526" s="150" t="s">
        <v>2769</v>
      </c>
      <c r="I526" s="152">
        <v>52.99</v>
      </c>
      <c r="J526" s="153">
        <f t="shared" si="16"/>
        <v>52.99</v>
      </c>
      <c r="K526" s="154">
        <v>42009</v>
      </c>
      <c r="L526" s="155" t="s">
        <v>5627</v>
      </c>
      <c r="M526" s="156">
        <v>2.010101E+18</v>
      </c>
      <c r="N526" s="157" t="str">
        <f t="shared" si="17"/>
        <v>2010101000000000000FOR-011005/142009</v>
      </c>
      <c r="O526" s="156" t="s">
        <v>3833</v>
      </c>
      <c r="P526" s="157"/>
      <c r="Q526" s="145">
        <v>59083527000170</v>
      </c>
    </row>
    <row r="527" spans="1:17" ht="27.75" customHeight="1" x14ac:dyDescent="0.2">
      <c r="A527" s="144">
        <v>519</v>
      </c>
      <c r="B527" s="149" t="s">
        <v>30</v>
      </c>
      <c r="C527" s="150" t="s">
        <v>172</v>
      </c>
      <c r="D527" s="150" t="s">
        <v>3635</v>
      </c>
      <c r="E527" s="151" t="s">
        <v>3354</v>
      </c>
      <c r="F527" s="150" t="s">
        <v>3823</v>
      </c>
      <c r="G527" s="150" t="s">
        <v>1676</v>
      </c>
      <c r="H527" s="150" t="s">
        <v>2769</v>
      </c>
      <c r="I527" s="152">
        <v>276.02999999999997</v>
      </c>
      <c r="J527" s="153">
        <f t="shared" si="16"/>
        <v>276.02999999999997</v>
      </c>
      <c r="K527" s="154">
        <v>42009</v>
      </c>
      <c r="L527" s="155" t="s">
        <v>5628</v>
      </c>
      <c r="M527" s="156">
        <v>2.010101E+18</v>
      </c>
      <c r="N527" s="157" t="str">
        <f t="shared" si="17"/>
        <v>2010101000000000000FOR-011006/142009</v>
      </c>
      <c r="O527" s="156" t="s">
        <v>3833</v>
      </c>
      <c r="P527" s="157"/>
      <c r="Q527" s="145">
        <v>59083527000170</v>
      </c>
    </row>
    <row r="528" spans="1:17" ht="27.75" customHeight="1" x14ac:dyDescent="0.2">
      <c r="A528" s="144">
        <v>520</v>
      </c>
      <c r="B528" s="149" t="s">
        <v>30</v>
      </c>
      <c r="C528" s="150" t="s">
        <v>172</v>
      </c>
      <c r="D528" s="150" t="s">
        <v>3635</v>
      </c>
      <c r="E528" s="151" t="s">
        <v>3354</v>
      </c>
      <c r="F528" s="150" t="s">
        <v>3823</v>
      </c>
      <c r="G528" s="150" t="s">
        <v>1677</v>
      </c>
      <c r="H528" s="150" t="s">
        <v>2769</v>
      </c>
      <c r="I528" s="152">
        <v>124.2</v>
      </c>
      <c r="J528" s="153">
        <f t="shared" si="16"/>
        <v>124.2</v>
      </c>
      <c r="K528" s="154">
        <v>42009</v>
      </c>
      <c r="L528" s="155" t="s">
        <v>5629</v>
      </c>
      <c r="M528" s="156">
        <v>2.010101E+18</v>
      </c>
      <c r="N528" s="157" t="str">
        <f t="shared" si="17"/>
        <v>2010101000000000000FOR-011007/142009</v>
      </c>
      <c r="O528" s="156" t="s">
        <v>3833</v>
      </c>
      <c r="P528" s="157"/>
      <c r="Q528" s="145">
        <v>59083527000170</v>
      </c>
    </row>
    <row r="529" spans="1:17" ht="27.75" customHeight="1" x14ac:dyDescent="0.2">
      <c r="A529" s="144">
        <v>521</v>
      </c>
      <c r="B529" s="149" t="s">
        <v>30</v>
      </c>
      <c r="C529" s="150" t="s">
        <v>172</v>
      </c>
      <c r="D529" s="150" t="s">
        <v>3635</v>
      </c>
      <c r="E529" s="151" t="s">
        <v>3354</v>
      </c>
      <c r="F529" s="150" t="s">
        <v>3823</v>
      </c>
      <c r="G529" s="150" t="s">
        <v>1678</v>
      </c>
      <c r="H529" s="150" t="s">
        <v>2769</v>
      </c>
      <c r="I529" s="152">
        <v>77.319999999999993</v>
      </c>
      <c r="J529" s="153">
        <f t="shared" si="16"/>
        <v>77.319999999999993</v>
      </c>
      <c r="K529" s="154">
        <v>42009</v>
      </c>
      <c r="L529" s="155" t="s">
        <v>5630</v>
      </c>
      <c r="M529" s="156">
        <v>2.010101E+18</v>
      </c>
      <c r="N529" s="157" t="str">
        <f t="shared" si="17"/>
        <v>2010101000000000000FOR-011037/142009</v>
      </c>
      <c r="O529" s="156" t="s">
        <v>3833</v>
      </c>
      <c r="P529" s="157"/>
      <c r="Q529" s="145">
        <v>59083527000170</v>
      </c>
    </row>
    <row r="530" spans="1:17" ht="27.75" customHeight="1" x14ac:dyDescent="0.2">
      <c r="A530" s="144">
        <v>522</v>
      </c>
      <c r="B530" s="149" t="s">
        <v>30</v>
      </c>
      <c r="C530" s="150" t="s">
        <v>172</v>
      </c>
      <c r="D530" s="150" t="s">
        <v>3635</v>
      </c>
      <c r="E530" s="151" t="s">
        <v>3354</v>
      </c>
      <c r="F530" s="150" t="s">
        <v>3823</v>
      </c>
      <c r="G530" s="150" t="s">
        <v>1679</v>
      </c>
      <c r="H530" s="150" t="s">
        <v>2769</v>
      </c>
      <c r="I530" s="152">
        <v>121.08</v>
      </c>
      <c r="J530" s="153">
        <f t="shared" si="16"/>
        <v>121.08</v>
      </c>
      <c r="K530" s="154">
        <v>42009</v>
      </c>
      <c r="L530" s="155" t="s">
        <v>5631</v>
      </c>
      <c r="M530" s="156">
        <v>2.010101E+18</v>
      </c>
      <c r="N530" s="157" t="str">
        <f t="shared" si="17"/>
        <v>2010101000000000000FOR-011038/142009</v>
      </c>
      <c r="O530" s="156" t="s">
        <v>3833</v>
      </c>
      <c r="P530" s="157"/>
      <c r="Q530" s="145">
        <v>59083527000170</v>
      </c>
    </row>
    <row r="531" spans="1:17" ht="27.75" customHeight="1" x14ac:dyDescent="0.2">
      <c r="A531" s="144">
        <v>523</v>
      </c>
      <c r="B531" s="149" t="s">
        <v>30</v>
      </c>
      <c r="C531" s="150" t="s">
        <v>172</v>
      </c>
      <c r="D531" s="150" t="s">
        <v>3635</v>
      </c>
      <c r="E531" s="151" t="s">
        <v>3354</v>
      </c>
      <c r="F531" s="150" t="s">
        <v>3823</v>
      </c>
      <c r="G531" s="150" t="s">
        <v>1680</v>
      </c>
      <c r="H531" s="150" t="s">
        <v>2769</v>
      </c>
      <c r="I531" s="152">
        <v>125.56</v>
      </c>
      <c r="J531" s="153">
        <f t="shared" si="16"/>
        <v>125.56</v>
      </c>
      <c r="K531" s="154">
        <v>42009</v>
      </c>
      <c r="L531" s="155" t="s">
        <v>5632</v>
      </c>
      <c r="M531" s="156">
        <v>2.010101E+18</v>
      </c>
      <c r="N531" s="157" t="str">
        <f t="shared" si="17"/>
        <v>2010101000000000000FOR-011039/142009</v>
      </c>
      <c r="O531" s="156" t="s">
        <v>3833</v>
      </c>
      <c r="P531" s="157"/>
      <c r="Q531" s="145">
        <v>59083527000170</v>
      </c>
    </row>
    <row r="532" spans="1:17" ht="27.75" customHeight="1" x14ac:dyDescent="0.2">
      <c r="A532" s="144">
        <v>524</v>
      </c>
      <c r="B532" s="149" t="s">
        <v>30</v>
      </c>
      <c r="C532" s="150" t="s">
        <v>172</v>
      </c>
      <c r="D532" s="150" t="s">
        <v>3635</v>
      </c>
      <c r="E532" s="151" t="s">
        <v>3354</v>
      </c>
      <c r="F532" s="150" t="s">
        <v>3823</v>
      </c>
      <c r="G532" s="150" t="s">
        <v>1681</v>
      </c>
      <c r="H532" s="150" t="s">
        <v>2769</v>
      </c>
      <c r="I532" s="152">
        <v>116.22</v>
      </c>
      <c r="J532" s="153">
        <f t="shared" si="16"/>
        <v>116.22</v>
      </c>
      <c r="K532" s="154">
        <v>42009</v>
      </c>
      <c r="L532" s="155" t="s">
        <v>5633</v>
      </c>
      <c r="M532" s="156">
        <v>2.010101E+18</v>
      </c>
      <c r="N532" s="157" t="str">
        <f t="shared" si="17"/>
        <v>2010101000000000000FOR-011064/142009</v>
      </c>
      <c r="O532" s="156" t="s">
        <v>3833</v>
      </c>
      <c r="P532" s="157"/>
      <c r="Q532" s="145">
        <v>59083527000170</v>
      </c>
    </row>
    <row r="533" spans="1:17" ht="27.75" customHeight="1" x14ac:dyDescent="0.2">
      <c r="A533" s="144">
        <v>525</v>
      </c>
      <c r="B533" s="149" t="s">
        <v>30</v>
      </c>
      <c r="C533" s="150" t="s">
        <v>172</v>
      </c>
      <c r="D533" s="150" t="s">
        <v>3635</v>
      </c>
      <c r="E533" s="151" t="s">
        <v>3354</v>
      </c>
      <c r="F533" s="150" t="s">
        <v>3823</v>
      </c>
      <c r="G533" s="150" t="s">
        <v>1682</v>
      </c>
      <c r="H533" s="150" t="s">
        <v>2769</v>
      </c>
      <c r="I533" s="152">
        <v>100.12</v>
      </c>
      <c r="J533" s="153">
        <f t="shared" si="16"/>
        <v>100.12</v>
      </c>
      <c r="K533" s="154">
        <v>42009</v>
      </c>
      <c r="L533" s="155" t="s">
        <v>5634</v>
      </c>
      <c r="M533" s="156">
        <v>2.010101E+18</v>
      </c>
      <c r="N533" s="157" t="str">
        <f t="shared" si="17"/>
        <v>2010101000000000000FOR-011076/142009</v>
      </c>
      <c r="O533" s="156" t="s">
        <v>3833</v>
      </c>
      <c r="P533" s="157"/>
      <c r="Q533" s="145">
        <v>59083527000170</v>
      </c>
    </row>
    <row r="534" spans="1:17" ht="27.75" customHeight="1" x14ac:dyDescent="0.2">
      <c r="A534" s="144">
        <v>526</v>
      </c>
      <c r="B534" s="149" t="s">
        <v>30</v>
      </c>
      <c r="C534" s="150" t="s">
        <v>172</v>
      </c>
      <c r="D534" s="150" t="s">
        <v>3635</v>
      </c>
      <c r="E534" s="151" t="s">
        <v>3354</v>
      </c>
      <c r="F534" s="150" t="s">
        <v>3823</v>
      </c>
      <c r="G534" s="150" t="s">
        <v>1683</v>
      </c>
      <c r="H534" s="150" t="s">
        <v>2769</v>
      </c>
      <c r="I534" s="152">
        <v>169.07</v>
      </c>
      <c r="J534" s="153">
        <f t="shared" si="16"/>
        <v>169.07</v>
      </c>
      <c r="K534" s="154">
        <v>42009</v>
      </c>
      <c r="L534" s="155" t="s">
        <v>5635</v>
      </c>
      <c r="M534" s="156">
        <v>2.010101E+18</v>
      </c>
      <c r="N534" s="157" t="str">
        <f t="shared" si="17"/>
        <v>2010101000000000000FOR-011077/142009</v>
      </c>
      <c r="O534" s="156" t="s">
        <v>3833</v>
      </c>
      <c r="P534" s="157"/>
      <c r="Q534" s="145">
        <v>59083527000170</v>
      </c>
    </row>
    <row r="535" spans="1:17" ht="27.75" customHeight="1" x14ac:dyDescent="0.2">
      <c r="A535" s="144">
        <v>527</v>
      </c>
      <c r="B535" s="149" t="s">
        <v>30</v>
      </c>
      <c r="C535" s="150" t="s">
        <v>172</v>
      </c>
      <c r="D535" s="150" t="s">
        <v>3635</v>
      </c>
      <c r="E535" s="151" t="s">
        <v>3354</v>
      </c>
      <c r="F535" s="150" t="s">
        <v>3823</v>
      </c>
      <c r="G535" s="150" t="s">
        <v>1684</v>
      </c>
      <c r="H535" s="150" t="s">
        <v>2769</v>
      </c>
      <c r="I535" s="152">
        <v>52.04</v>
      </c>
      <c r="J535" s="153">
        <f t="shared" si="16"/>
        <v>52.04</v>
      </c>
      <c r="K535" s="154">
        <v>42009</v>
      </c>
      <c r="L535" s="155" t="s">
        <v>5636</v>
      </c>
      <c r="M535" s="156">
        <v>2.010101E+18</v>
      </c>
      <c r="N535" s="157" t="str">
        <f t="shared" si="17"/>
        <v>2010101000000000000FOR-011112/142009</v>
      </c>
      <c r="O535" s="156" t="s">
        <v>3833</v>
      </c>
      <c r="P535" s="157"/>
      <c r="Q535" s="145">
        <v>59083527000170</v>
      </c>
    </row>
    <row r="536" spans="1:17" ht="27.75" customHeight="1" x14ac:dyDescent="0.2">
      <c r="A536" s="144">
        <v>528</v>
      </c>
      <c r="B536" s="149" t="s">
        <v>30</v>
      </c>
      <c r="C536" s="150" t="s">
        <v>172</v>
      </c>
      <c r="D536" s="150" t="s">
        <v>3635</v>
      </c>
      <c r="E536" s="151" t="s">
        <v>3354</v>
      </c>
      <c r="F536" s="150" t="s">
        <v>3823</v>
      </c>
      <c r="G536" s="150" t="s">
        <v>1685</v>
      </c>
      <c r="H536" s="150" t="s">
        <v>2769</v>
      </c>
      <c r="I536" s="152">
        <v>113</v>
      </c>
      <c r="J536" s="153">
        <f t="shared" si="16"/>
        <v>113</v>
      </c>
      <c r="K536" s="154">
        <v>42009</v>
      </c>
      <c r="L536" s="155" t="s">
        <v>5637</v>
      </c>
      <c r="M536" s="156">
        <v>2.010101E+18</v>
      </c>
      <c r="N536" s="157" t="str">
        <f t="shared" si="17"/>
        <v>2010101000000000000FOR-011113/142009</v>
      </c>
      <c r="O536" s="156" t="s">
        <v>3833</v>
      </c>
      <c r="P536" s="157"/>
      <c r="Q536" s="145">
        <v>59083527000170</v>
      </c>
    </row>
    <row r="537" spans="1:17" ht="27.75" customHeight="1" x14ac:dyDescent="0.2">
      <c r="A537" s="144">
        <v>529</v>
      </c>
      <c r="B537" s="149" t="s">
        <v>30</v>
      </c>
      <c r="C537" s="150" t="s">
        <v>172</v>
      </c>
      <c r="D537" s="150" t="s">
        <v>3635</v>
      </c>
      <c r="E537" s="151" t="s">
        <v>3354</v>
      </c>
      <c r="F537" s="150" t="s">
        <v>3823</v>
      </c>
      <c r="G537" s="150" t="s">
        <v>1686</v>
      </c>
      <c r="H537" s="150" t="s">
        <v>2769</v>
      </c>
      <c r="I537" s="152">
        <v>93.32</v>
      </c>
      <c r="J537" s="153">
        <f t="shared" si="16"/>
        <v>93.32</v>
      </c>
      <c r="K537" s="154">
        <v>42009</v>
      </c>
      <c r="L537" s="155" t="s">
        <v>5638</v>
      </c>
      <c r="M537" s="156">
        <v>2.010101E+18</v>
      </c>
      <c r="N537" s="157" t="str">
        <f t="shared" si="17"/>
        <v>2010101000000000000FOR-011114/142009</v>
      </c>
      <c r="O537" s="156" t="s">
        <v>3833</v>
      </c>
      <c r="P537" s="157"/>
      <c r="Q537" s="145">
        <v>59083527000170</v>
      </c>
    </row>
    <row r="538" spans="1:17" ht="27.75" customHeight="1" x14ac:dyDescent="0.2">
      <c r="A538" s="144">
        <v>530</v>
      </c>
      <c r="B538" s="149" t="s">
        <v>30</v>
      </c>
      <c r="C538" s="150" t="s">
        <v>172</v>
      </c>
      <c r="D538" s="150" t="s">
        <v>3635</v>
      </c>
      <c r="E538" s="151" t="s">
        <v>3354</v>
      </c>
      <c r="F538" s="150" t="s">
        <v>3823</v>
      </c>
      <c r="G538" s="150" t="s">
        <v>1687</v>
      </c>
      <c r="H538" s="150" t="s">
        <v>2769</v>
      </c>
      <c r="I538" s="152">
        <v>85.49</v>
      </c>
      <c r="J538" s="153">
        <f t="shared" si="16"/>
        <v>85.49</v>
      </c>
      <c r="K538" s="154">
        <v>42009</v>
      </c>
      <c r="L538" s="155" t="s">
        <v>5639</v>
      </c>
      <c r="M538" s="156">
        <v>2.010101E+18</v>
      </c>
      <c r="N538" s="157" t="str">
        <f t="shared" si="17"/>
        <v>2010101000000000000FOR-011150/142009</v>
      </c>
      <c r="O538" s="156" t="s">
        <v>3833</v>
      </c>
      <c r="P538" s="157"/>
      <c r="Q538" s="145">
        <v>59083527000170</v>
      </c>
    </row>
    <row r="539" spans="1:17" ht="27.75" customHeight="1" x14ac:dyDescent="0.2">
      <c r="A539" s="144">
        <v>531</v>
      </c>
      <c r="B539" s="149" t="s">
        <v>30</v>
      </c>
      <c r="C539" s="150" t="s">
        <v>172</v>
      </c>
      <c r="D539" s="150" t="s">
        <v>3635</v>
      </c>
      <c r="E539" s="151" t="s">
        <v>3354</v>
      </c>
      <c r="F539" s="150" t="s">
        <v>3823</v>
      </c>
      <c r="G539" s="150" t="s">
        <v>1688</v>
      </c>
      <c r="H539" s="150" t="s">
        <v>2769</v>
      </c>
      <c r="I539" s="152">
        <v>84.07</v>
      </c>
      <c r="J539" s="153">
        <f t="shared" si="16"/>
        <v>84.07</v>
      </c>
      <c r="K539" s="154">
        <v>42009</v>
      </c>
      <c r="L539" s="155" t="s">
        <v>5640</v>
      </c>
      <c r="M539" s="156">
        <v>2.010101E+18</v>
      </c>
      <c r="N539" s="157" t="str">
        <f t="shared" si="17"/>
        <v>2010101000000000000FOR-011151/142009</v>
      </c>
      <c r="O539" s="156" t="s">
        <v>3833</v>
      </c>
      <c r="P539" s="157"/>
      <c r="Q539" s="145">
        <v>59083527000170</v>
      </c>
    </row>
    <row r="540" spans="1:17" ht="27.75" customHeight="1" x14ac:dyDescent="0.2">
      <c r="A540" s="144">
        <v>532</v>
      </c>
      <c r="B540" s="149" t="s">
        <v>30</v>
      </c>
      <c r="C540" s="150" t="s">
        <v>172</v>
      </c>
      <c r="D540" s="150" t="s">
        <v>3635</v>
      </c>
      <c r="E540" s="151" t="s">
        <v>3354</v>
      </c>
      <c r="F540" s="150" t="s">
        <v>3823</v>
      </c>
      <c r="G540" s="150" t="s">
        <v>1689</v>
      </c>
      <c r="H540" s="150" t="s">
        <v>2769</v>
      </c>
      <c r="I540" s="152">
        <v>83.88</v>
      </c>
      <c r="J540" s="153">
        <f t="shared" si="16"/>
        <v>83.88</v>
      </c>
      <c r="K540" s="154">
        <v>42009</v>
      </c>
      <c r="L540" s="155" t="s">
        <v>5641</v>
      </c>
      <c r="M540" s="156">
        <v>2.010101E+18</v>
      </c>
      <c r="N540" s="157" t="str">
        <f t="shared" si="17"/>
        <v>2010101000000000000FOR-011152/142009</v>
      </c>
      <c r="O540" s="156" t="s">
        <v>3833</v>
      </c>
      <c r="P540" s="157"/>
      <c r="Q540" s="145">
        <v>59083527000170</v>
      </c>
    </row>
    <row r="541" spans="1:17" ht="27.75" customHeight="1" x14ac:dyDescent="0.2">
      <c r="A541" s="144">
        <v>533</v>
      </c>
      <c r="B541" s="149" t="s">
        <v>30</v>
      </c>
      <c r="C541" s="150" t="s">
        <v>172</v>
      </c>
      <c r="D541" s="150" t="s">
        <v>3635</v>
      </c>
      <c r="E541" s="151" t="s">
        <v>3354</v>
      </c>
      <c r="F541" s="150" t="s">
        <v>3823</v>
      </c>
      <c r="G541" s="150" t="s">
        <v>1690</v>
      </c>
      <c r="H541" s="150" t="s">
        <v>2769</v>
      </c>
      <c r="I541" s="152">
        <v>107.83</v>
      </c>
      <c r="J541" s="153">
        <f t="shared" si="16"/>
        <v>107.83</v>
      </c>
      <c r="K541" s="154">
        <v>42009</v>
      </c>
      <c r="L541" s="155" t="s">
        <v>5642</v>
      </c>
      <c r="M541" s="156">
        <v>2.010101E+18</v>
      </c>
      <c r="N541" s="157" t="str">
        <f t="shared" si="17"/>
        <v>2010101000000000000FOR-011175/142009</v>
      </c>
      <c r="O541" s="156" t="s">
        <v>3833</v>
      </c>
      <c r="P541" s="157"/>
      <c r="Q541" s="145">
        <v>59083527000170</v>
      </c>
    </row>
    <row r="542" spans="1:17" ht="27.75" customHeight="1" x14ac:dyDescent="0.2">
      <c r="A542" s="144">
        <v>534</v>
      </c>
      <c r="B542" s="149" t="s">
        <v>30</v>
      </c>
      <c r="C542" s="150" t="s">
        <v>172</v>
      </c>
      <c r="D542" s="150" t="s">
        <v>3635</v>
      </c>
      <c r="E542" s="151" t="s">
        <v>3354</v>
      </c>
      <c r="F542" s="150" t="s">
        <v>3823</v>
      </c>
      <c r="G542" s="150" t="s">
        <v>1691</v>
      </c>
      <c r="H542" s="150" t="s">
        <v>2769</v>
      </c>
      <c r="I542" s="152">
        <v>93.84</v>
      </c>
      <c r="J542" s="153">
        <f t="shared" si="16"/>
        <v>93.84</v>
      </c>
      <c r="K542" s="154">
        <v>42060</v>
      </c>
      <c r="L542" s="155" t="s">
        <v>5643</v>
      </c>
      <c r="M542" s="156">
        <v>2.010101E+18</v>
      </c>
      <c r="N542" s="157" t="str">
        <f t="shared" si="17"/>
        <v>2010101000000000000FOR-011207/142060</v>
      </c>
      <c r="O542" s="156" t="s">
        <v>3833</v>
      </c>
      <c r="P542" s="157"/>
      <c r="Q542" s="145">
        <v>59083527000170</v>
      </c>
    </row>
    <row r="543" spans="1:17" ht="27.75" customHeight="1" x14ac:dyDescent="0.2">
      <c r="A543" s="144">
        <v>535</v>
      </c>
      <c r="B543" s="149" t="s">
        <v>30</v>
      </c>
      <c r="C543" s="150" t="s">
        <v>172</v>
      </c>
      <c r="D543" s="150" t="s">
        <v>3635</v>
      </c>
      <c r="E543" s="151" t="s">
        <v>3354</v>
      </c>
      <c r="F543" s="150" t="s">
        <v>3823</v>
      </c>
      <c r="G543" s="150" t="s">
        <v>1692</v>
      </c>
      <c r="H543" s="150" t="s">
        <v>2769</v>
      </c>
      <c r="I543" s="152">
        <v>76.48</v>
      </c>
      <c r="J543" s="153">
        <f t="shared" si="16"/>
        <v>76.48</v>
      </c>
      <c r="K543" s="154">
        <v>42060</v>
      </c>
      <c r="L543" s="155" t="s">
        <v>5644</v>
      </c>
      <c r="M543" s="156">
        <v>2.010101E+18</v>
      </c>
      <c r="N543" s="157" t="str">
        <f t="shared" si="17"/>
        <v>2010101000000000000FOR-011208/142060</v>
      </c>
      <c r="O543" s="156" t="s">
        <v>3833</v>
      </c>
      <c r="P543" s="157"/>
      <c r="Q543" s="145">
        <v>59083527000170</v>
      </c>
    </row>
    <row r="544" spans="1:17" ht="27.75" customHeight="1" x14ac:dyDescent="0.2">
      <c r="A544" s="144">
        <v>536</v>
      </c>
      <c r="B544" s="149" t="s">
        <v>30</v>
      </c>
      <c r="C544" s="150" t="s">
        <v>172</v>
      </c>
      <c r="D544" s="150" t="s">
        <v>3635</v>
      </c>
      <c r="E544" s="151" t="s">
        <v>3354</v>
      </c>
      <c r="F544" s="150" t="s">
        <v>3823</v>
      </c>
      <c r="G544" s="150" t="s">
        <v>1693</v>
      </c>
      <c r="H544" s="150" t="s">
        <v>2769</v>
      </c>
      <c r="I544" s="152">
        <v>169.07</v>
      </c>
      <c r="J544" s="153">
        <f t="shared" si="16"/>
        <v>169.07</v>
      </c>
      <c r="K544" s="154">
        <v>42060</v>
      </c>
      <c r="L544" s="155" t="s">
        <v>5645</v>
      </c>
      <c r="M544" s="156">
        <v>2.010101E+18</v>
      </c>
      <c r="N544" s="157" t="str">
        <f t="shared" si="17"/>
        <v>2010101000000000000FOR-011239/142060</v>
      </c>
      <c r="O544" s="156" t="s">
        <v>3833</v>
      </c>
      <c r="P544" s="157"/>
      <c r="Q544" s="145">
        <v>59083527000170</v>
      </c>
    </row>
    <row r="545" spans="1:17" ht="27.75" customHeight="1" x14ac:dyDescent="0.2">
      <c r="A545" s="144">
        <v>537</v>
      </c>
      <c r="B545" s="149" t="s">
        <v>30</v>
      </c>
      <c r="C545" s="150" t="s">
        <v>172</v>
      </c>
      <c r="D545" s="150" t="s">
        <v>3635</v>
      </c>
      <c r="E545" s="151" t="s">
        <v>3354</v>
      </c>
      <c r="F545" s="150" t="s">
        <v>3823</v>
      </c>
      <c r="G545" s="150" t="s">
        <v>1694</v>
      </c>
      <c r="H545" s="150" t="s">
        <v>2769</v>
      </c>
      <c r="I545" s="152">
        <v>52.03</v>
      </c>
      <c r="J545" s="153">
        <f t="shared" si="16"/>
        <v>52.03</v>
      </c>
      <c r="K545" s="154">
        <v>42060</v>
      </c>
      <c r="L545" s="155" t="s">
        <v>5646</v>
      </c>
      <c r="M545" s="156">
        <v>2.010101E+18</v>
      </c>
      <c r="N545" s="157" t="str">
        <f t="shared" si="17"/>
        <v>2010101000000000000FOR-011240/142060</v>
      </c>
      <c r="O545" s="156" t="s">
        <v>3833</v>
      </c>
      <c r="P545" s="157"/>
      <c r="Q545" s="145">
        <v>59083527000170</v>
      </c>
    </row>
    <row r="546" spans="1:17" ht="27.75" customHeight="1" x14ac:dyDescent="0.2">
      <c r="A546" s="144">
        <v>538</v>
      </c>
      <c r="B546" s="149" t="s">
        <v>30</v>
      </c>
      <c r="C546" s="150" t="s">
        <v>172</v>
      </c>
      <c r="D546" s="150" t="s">
        <v>3635</v>
      </c>
      <c r="E546" s="151" t="s">
        <v>3354</v>
      </c>
      <c r="F546" s="150" t="s">
        <v>3823</v>
      </c>
      <c r="G546" s="150" t="s">
        <v>1695</v>
      </c>
      <c r="H546" s="150" t="s">
        <v>2769</v>
      </c>
      <c r="I546" s="152">
        <v>58.47</v>
      </c>
      <c r="J546" s="153">
        <f t="shared" si="16"/>
        <v>58.47</v>
      </c>
      <c r="K546" s="154">
        <v>42060</v>
      </c>
      <c r="L546" s="155" t="s">
        <v>5647</v>
      </c>
      <c r="M546" s="156">
        <v>2.010101E+18</v>
      </c>
      <c r="N546" s="157" t="str">
        <f t="shared" si="17"/>
        <v>2010101000000000000FOR-011272/142060</v>
      </c>
      <c r="O546" s="156" t="s">
        <v>3833</v>
      </c>
      <c r="P546" s="157"/>
      <c r="Q546" s="145">
        <v>59083527000170</v>
      </c>
    </row>
    <row r="547" spans="1:17" ht="27.75" customHeight="1" x14ac:dyDescent="0.2">
      <c r="A547" s="144">
        <v>539</v>
      </c>
      <c r="B547" s="149" t="s">
        <v>30</v>
      </c>
      <c r="C547" s="150" t="s">
        <v>172</v>
      </c>
      <c r="D547" s="150" t="s">
        <v>3635</v>
      </c>
      <c r="E547" s="151" t="s">
        <v>3354</v>
      </c>
      <c r="F547" s="150" t="s">
        <v>3823</v>
      </c>
      <c r="G547" s="150" t="s">
        <v>1696</v>
      </c>
      <c r="H547" s="150" t="s">
        <v>2769</v>
      </c>
      <c r="I547" s="152">
        <v>236.73</v>
      </c>
      <c r="J547" s="153">
        <f t="shared" si="16"/>
        <v>236.73</v>
      </c>
      <c r="K547" s="154">
        <v>42060</v>
      </c>
      <c r="L547" s="155" t="s">
        <v>5648</v>
      </c>
      <c r="M547" s="156">
        <v>2.010101E+18</v>
      </c>
      <c r="N547" s="157" t="str">
        <f t="shared" si="17"/>
        <v>2010101000000000000FOR-011288/142060</v>
      </c>
      <c r="O547" s="156" t="s">
        <v>3833</v>
      </c>
      <c r="P547" s="157"/>
      <c r="Q547" s="145">
        <v>59083527000170</v>
      </c>
    </row>
    <row r="548" spans="1:17" ht="27.75" customHeight="1" x14ac:dyDescent="0.2">
      <c r="A548" s="144">
        <v>540</v>
      </c>
      <c r="B548" s="149" t="s">
        <v>30</v>
      </c>
      <c r="C548" s="150" t="s">
        <v>172</v>
      </c>
      <c r="D548" s="150" t="s">
        <v>3635</v>
      </c>
      <c r="E548" s="151" t="s">
        <v>3354</v>
      </c>
      <c r="F548" s="150" t="s">
        <v>3823</v>
      </c>
      <c r="G548" s="150" t="s">
        <v>1697</v>
      </c>
      <c r="H548" s="150" t="s">
        <v>2769</v>
      </c>
      <c r="I548" s="152">
        <v>140.85</v>
      </c>
      <c r="J548" s="153">
        <f t="shared" si="16"/>
        <v>140.85</v>
      </c>
      <c r="K548" s="154">
        <v>42060</v>
      </c>
      <c r="L548" s="155" t="s">
        <v>5649</v>
      </c>
      <c r="M548" s="156">
        <v>2.010101E+18</v>
      </c>
      <c r="N548" s="157" t="str">
        <f t="shared" si="17"/>
        <v>2010101000000000000FOR-011302/142060</v>
      </c>
      <c r="O548" s="156" t="s">
        <v>3833</v>
      </c>
      <c r="P548" s="157"/>
      <c r="Q548" s="145">
        <v>59083527000170</v>
      </c>
    </row>
    <row r="549" spans="1:17" ht="27.75" customHeight="1" x14ac:dyDescent="0.2">
      <c r="A549" s="144">
        <v>541</v>
      </c>
      <c r="B549" s="149" t="s">
        <v>30</v>
      </c>
      <c r="C549" s="150" t="s">
        <v>172</v>
      </c>
      <c r="D549" s="150" t="s">
        <v>3635</v>
      </c>
      <c r="E549" s="151" t="s">
        <v>3354</v>
      </c>
      <c r="F549" s="150" t="s">
        <v>3823</v>
      </c>
      <c r="G549" s="150" t="s">
        <v>1698</v>
      </c>
      <c r="H549" s="150" t="s">
        <v>2769</v>
      </c>
      <c r="I549" s="152">
        <v>76.17</v>
      </c>
      <c r="J549" s="153">
        <f t="shared" si="16"/>
        <v>76.17</v>
      </c>
      <c r="K549" s="154">
        <v>42060</v>
      </c>
      <c r="L549" s="155" t="s">
        <v>5650</v>
      </c>
      <c r="M549" s="156">
        <v>2.010101E+18</v>
      </c>
      <c r="N549" s="157" t="str">
        <f t="shared" si="17"/>
        <v>2010101000000000000FOR-011395/142060</v>
      </c>
      <c r="O549" s="156" t="s">
        <v>3833</v>
      </c>
      <c r="P549" s="157"/>
      <c r="Q549" s="145">
        <v>59083527000170</v>
      </c>
    </row>
    <row r="550" spans="1:17" ht="27.75" customHeight="1" x14ac:dyDescent="0.2">
      <c r="A550" s="144">
        <v>542</v>
      </c>
      <c r="B550" s="149" t="s">
        <v>30</v>
      </c>
      <c r="C550" s="150" t="s">
        <v>172</v>
      </c>
      <c r="D550" s="150" t="s">
        <v>3635</v>
      </c>
      <c r="E550" s="151" t="s">
        <v>3354</v>
      </c>
      <c r="F550" s="150" t="s">
        <v>3823</v>
      </c>
      <c r="G550" s="150" t="s">
        <v>1699</v>
      </c>
      <c r="H550" s="150" t="s">
        <v>2769</v>
      </c>
      <c r="I550" s="152">
        <v>198.99</v>
      </c>
      <c r="J550" s="153">
        <f t="shared" si="16"/>
        <v>198.99</v>
      </c>
      <c r="K550" s="154">
        <v>42060</v>
      </c>
      <c r="L550" s="155" t="s">
        <v>5651</v>
      </c>
      <c r="M550" s="156">
        <v>2.010101E+18</v>
      </c>
      <c r="N550" s="157" t="str">
        <f t="shared" si="17"/>
        <v>2010101000000000000FOR-011438/142060</v>
      </c>
      <c r="O550" s="156" t="s">
        <v>3833</v>
      </c>
      <c r="P550" s="157"/>
      <c r="Q550" s="145">
        <v>59083527000170</v>
      </c>
    </row>
    <row r="551" spans="1:17" ht="27.75" customHeight="1" x14ac:dyDescent="0.2">
      <c r="A551" s="144">
        <v>543</v>
      </c>
      <c r="B551" s="149" t="s">
        <v>30</v>
      </c>
      <c r="C551" s="150" t="s">
        <v>172</v>
      </c>
      <c r="D551" s="150" t="s">
        <v>3635</v>
      </c>
      <c r="E551" s="151" t="s">
        <v>3354</v>
      </c>
      <c r="F551" s="150" t="s">
        <v>3823</v>
      </c>
      <c r="G551" s="150" t="s">
        <v>1700</v>
      </c>
      <c r="H551" s="150" t="s">
        <v>2769</v>
      </c>
      <c r="I551" s="152">
        <v>84.07</v>
      </c>
      <c r="J551" s="153">
        <f t="shared" si="16"/>
        <v>84.07</v>
      </c>
      <c r="K551" s="154">
        <v>42062</v>
      </c>
      <c r="L551" s="155" t="s">
        <v>5652</v>
      </c>
      <c r="M551" s="156">
        <v>2.010101E+18</v>
      </c>
      <c r="N551" s="157" t="str">
        <f t="shared" si="17"/>
        <v>2010101000000000000FOR-011677/142062</v>
      </c>
      <c r="O551" s="156" t="s">
        <v>3833</v>
      </c>
      <c r="P551" s="157"/>
      <c r="Q551" s="145">
        <v>59083527000170</v>
      </c>
    </row>
    <row r="552" spans="1:17" ht="27.75" customHeight="1" x14ac:dyDescent="0.2">
      <c r="A552" s="144">
        <v>544</v>
      </c>
      <c r="B552" s="149" t="s">
        <v>30</v>
      </c>
      <c r="C552" s="150" t="s">
        <v>172</v>
      </c>
      <c r="D552" s="150" t="s">
        <v>3635</v>
      </c>
      <c r="E552" s="151" t="s">
        <v>3354</v>
      </c>
      <c r="F552" s="150" t="s">
        <v>3823</v>
      </c>
      <c r="G552" s="150" t="s">
        <v>1701</v>
      </c>
      <c r="H552" s="150" t="s">
        <v>2769</v>
      </c>
      <c r="I552" s="152">
        <v>51.46</v>
      </c>
      <c r="J552" s="153">
        <f t="shared" si="16"/>
        <v>51.46</v>
      </c>
      <c r="K552" s="154">
        <v>42062</v>
      </c>
      <c r="L552" s="155" t="s">
        <v>5653</v>
      </c>
      <c r="M552" s="156">
        <v>2.010101E+18</v>
      </c>
      <c r="N552" s="157" t="str">
        <f t="shared" si="17"/>
        <v>2010101000000000000FOR-011699/142062</v>
      </c>
      <c r="O552" s="156" t="s">
        <v>3833</v>
      </c>
      <c r="P552" s="157"/>
      <c r="Q552" s="145">
        <v>59083527000170</v>
      </c>
    </row>
    <row r="553" spans="1:17" ht="27.75" customHeight="1" x14ac:dyDescent="0.2">
      <c r="A553" s="144">
        <v>545</v>
      </c>
      <c r="B553" s="149" t="s">
        <v>30</v>
      </c>
      <c r="C553" s="150" t="s">
        <v>3845</v>
      </c>
      <c r="D553" s="150" t="s">
        <v>3636</v>
      </c>
      <c r="E553" s="151" t="s">
        <v>3355</v>
      </c>
      <c r="F553" s="150" t="s">
        <v>3825</v>
      </c>
      <c r="G553" s="150" t="s">
        <v>1702</v>
      </c>
      <c r="H553" s="150" t="s">
        <v>2769</v>
      </c>
      <c r="I553" s="152">
        <v>300</v>
      </c>
      <c r="J553" s="153">
        <f t="shared" si="16"/>
        <v>300</v>
      </c>
      <c r="K553" s="154">
        <v>42075</v>
      </c>
      <c r="L553" s="155" t="s">
        <v>5654</v>
      </c>
      <c r="M553" s="156">
        <v>2.010104E+18</v>
      </c>
      <c r="N553" s="157" t="str">
        <f t="shared" si="17"/>
        <v>2010104000000000000FOR-011442/142075</v>
      </c>
      <c r="O553" s="156" t="s">
        <v>3834</v>
      </c>
      <c r="P553" s="157"/>
      <c r="Q553" s="145">
        <v>52611670000490</v>
      </c>
    </row>
    <row r="554" spans="1:17" ht="27.75" customHeight="1" x14ac:dyDescent="0.2">
      <c r="A554" s="144">
        <v>546</v>
      </c>
      <c r="B554" s="149" t="s">
        <v>30</v>
      </c>
      <c r="C554" s="150" t="s">
        <v>3845</v>
      </c>
      <c r="D554" s="150" t="s">
        <v>3636</v>
      </c>
      <c r="E554" s="151" t="s">
        <v>3355</v>
      </c>
      <c r="F554" s="150" t="s">
        <v>3825</v>
      </c>
      <c r="G554" s="150" t="s">
        <v>1703</v>
      </c>
      <c r="H554" s="150" t="s">
        <v>2769</v>
      </c>
      <c r="I554" s="152">
        <v>153.06</v>
      </c>
      <c r="J554" s="153">
        <f t="shared" si="16"/>
        <v>153.06</v>
      </c>
      <c r="K554" s="154">
        <v>42082</v>
      </c>
      <c r="L554" s="155" t="s">
        <v>5655</v>
      </c>
      <c r="M554" s="156">
        <v>2.010104E+18</v>
      </c>
      <c r="N554" s="157" t="str">
        <f t="shared" si="17"/>
        <v>2010104000000000000FOR-011499/142082</v>
      </c>
      <c r="O554" s="156" t="s">
        <v>3834</v>
      </c>
      <c r="P554" s="157"/>
      <c r="Q554" s="145">
        <v>52611670000490</v>
      </c>
    </row>
    <row r="555" spans="1:17" ht="27.75" customHeight="1" x14ac:dyDescent="0.2">
      <c r="A555" s="144">
        <v>547</v>
      </c>
      <c r="B555" s="149" t="s">
        <v>30</v>
      </c>
      <c r="C555" s="150" t="s">
        <v>2985</v>
      </c>
      <c r="D555" s="150" t="s">
        <v>3641</v>
      </c>
      <c r="E555" s="151" t="s">
        <v>3361</v>
      </c>
      <c r="F555" s="150" t="s">
        <v>3825</v>
      </c>
      <c r="G555" s="150" t="s">
        <v>1719</v>
      </c>
      <c r="H555" s="150" t="s">
        <v>2769</v>
      </c>
      <c r="I555" s="152">
        <v>6557.04</v>
      </c>
      <c r="J555" s="153">
        <f t="shared" si="16"/>
        <v>6557.04</v>
      </c>
      <c r="K555" s="154">
        <v>42100</v>
      </c>
      <c r="L555" s="155" t="s">
        <v>5656</v>
      </c>
      <c r="M555" s="156">
        <v>2.010104E+18</v>
      </c>
      <c r="N555" s="157" t="str">
        <f t="shared" si="17"/>
        <v>2010104000000000000FOR-001736/142100</v>
      </c>
      <c r="O555" s="156" t="s">
        <v>3834</v>
      </c>
      <c r="P555" s="157"/>
      <c r="Q555" s="145">
        <v>3055587000124</v>
      </c>
    </row>
    <row r="556" spans="1:17" ht="27.75" customHeight="1" x14ac:dyDescent="0.2">
      <c r="A556" s="144">
        <v>548</v>
      </c>
      <c r="B556" s="149" t="s">
        <v>30</v>
      </c>
      <c r="C556" s="150" t="s">
        <v>2986</v>
      </c>
      <c r="D556" s="150" t="s">
        <v>3646</v>
      </c>
      <c r="E556" s="151" t="s">
        <v>3367</v>
      </c>
      <c r="F556" s="150" t="s">
        <v>3823</v>
      </c>
      <c r="G556" s="150" t="s">
        <v>1795</v>
      </c>
      <c r="H556" s="150" t="s">
        <v>2769</v>
      </c>
      <c r="I556" s="152">
        <v>6.8</v>
      </c>
      <c r="J556" s="153">
        <f t="shared" si="16"/>
        <v>6.8</v>
      </c>
      <c r="K556" s="154">
        <v>42060</v>
      </c>
      <c r="L556" s="155" t="s">
        <v>5657</v>
      </c>
      <c r="M556" s="156">
        <v>2.010101E+18</v>
      </c>
      <c r="N556" s="157" t="str">
        <f t="shared" si="17"/>
        <v>2010101000000000000FOR-008021/142060</v>
      </c>
      <c r="O556" s="156" t="s">
        <v>3833</v>
      </c>
      <c r="P556" s="157"/>
      <c r="Q556" s="145">
        <v>7236990000100</v>
      </c>
    </row>
    <row r="557" spans="1:17" ht="27.75" customHeight="1" x14ac:dyDescent="0.2">
      <c r="A557" s="144">
        <v>549</v>
      </c>
      <c r="B557" s="149" t="s">
        <v>30</v>
      </c>
      <c r="C557" s="150" t="s">
        <v>2986</v>
      </c>
      <c r="D557" s="150" t="s">
        <v>3646</v>
      </c>
      <c r="E557" s="151" t="s">
        <v>3367</v>
      </c>
      <c r="F557" s="150" t="s">
        <v>3823</v>
      </c>
      <c r="G557" s="150" t="s">
        <v>1626</v>
      </c>
      <c r="H557" s="150" t="s">
        <v>2769</v>
      </c>
      <c r="I557" s="152">
        <v>250</v>
      </c>
      <c r="J557" s="153">
        <f t="shared" si="16"/>
        <v>250</v>
      </c>
      <c r="K557" s="154">
        <v>42060</v>
      </c>
      <c r="L557" s="155" t="s">
        <v>5658</v>
      </c>
      <c r="M557" s="156">
        <v>2.010101E+18</v>
      </c>
      <c r="N557" s="157" t="str">
        <f t="shared" si="17"/>
        <v>2010101000000000000FOR-008022/142060</v>
      </c>
      <c r="O557" s="156" t="s">
        <v>3833</v>
      </c>
      <c r="P557" s="157"/>
      <c r="Q557" s="145">
        <v>7236990000100</v>
      </c>
    </row>
    <row r="558" spans="1:17" ht="27.75" customHeight="1" x14ac:dyDescent="0.2">
      <c r="A558" s="144">
        <v>550</v>
      </c>
      <c r="B558" s="149" t="s">
        <v>30</v>
      </c>
      <c r="C558" s="150" t="s">
        <v>2986</v>
      </c>
      <c r="D558" s="150" t="s">
        <v>3646</v>
      </c>
      <c r="E558" s="151" t="s">
        <v>3367</v>
      </c>
      <c r="F558" s="150" t="s">
        <v>3823</v>
      </c>
      <c r="G558" s="150" t="s">
        <v>1796</v>
      </c>
      <c r="H558" s="150" t="s">
        <v>2769</v>
      </c>
      <c r="I558" s="152">
        <v>300</v>
      </c>
      <c r="J558" s="153">
        <f t="shared" si="16"/>
        <v>300</v>
      </c>
      <c r="K558" s="154">
        <v>42062</v>
      </c>
      <c r="L558" s="155" t="s">
        <v>5659</v>
      </c>
      <c r="M558" s="156">
        <v>2.010101E+18</v>
      </c>
      <c r="N558" s="157" t="str">
        <f t="shared" si="17"/>
        <v>2010101000000000000FOR-008084/142062</v>
      </c>
      <c r="O558" s="156" t="s">
        <v>3833</v>
      </c>
      <c r="P558" s="157"/>
      <c r="Q558" s="145">
        <v>7236990000100</v>
      </c>
    </row>
    <row r="559" spans="1:17" ht="27.75" customHeight="1" x14ac:dyDescent="0.2">
      <c r="A559" s="144">
        <v>551</v>
      </c>
      <c r="B559" s="149" t="s">
        <v>30</v>
      </c>
      <c r="C559" s="150" t="s">
        <v>2986</v>
      </c>
      <c r="D559" s="150" t="s">
        <v>3646</v>
      </c>
      <c r="E559" s="151" t="s">
        <v>3367</v>
      </c>
      <c r="F559" s="150" t="s">
        <v>3823</v>
      </c>
      <c r="G559" s="150" t="s">
        <v>1797</v>
      </c>
      <c r="H559" s="150" t="s">
        <v>2769</v>
      </c>
      <c r="I559" s="152">
        <v>450</v>
      </c>
      <c r="J559" s="153">
        <f t="shared" si="16"/>
        <v>450</v>
      </c>
      <c r="K559" s="154">
        <v>42062</v>
      </c>
      <c r="L559" s="155" t="s">
        <v>5660</v>
      </c>
      <c r="M559" s="156">
        <v>2.010101E+18</v>
      </c>
      <c r="N559" s="157" t="str">
        <f t="shared" si="17"/>
        <v>2010101000000000000FOR-008085/142062</v>
      </c>
      <c r="O559" s="156" t="s">
        <v>3833</v>
      </c>
      <c r="P559" s="157"/>
      <c r="Q559" s="145">
        <v>7236990000100</v>
      </c>
    </row>
    <row r="560" spans="1:17" ht="27.75" customHeight="1" x14ac:dyDescent="0.2">
      <c r="A560" s="144">
        <v>552</v>
      </c>
      <c r="B560" s="149" t="s">
        <v>30</v>
      </c>
      <c r="C560" s="150" t="s">
        <v>2986</v>
      </c>
      <c r="D560" s="150" t="s">
        <v>3646</v>
      </c>
      <c r="E560" s="151" t="s">
        <v>3367</v>
      </c>
      <c r="F560" s="150" t="s">
        <v>3823</v>
      </c>
      <c r="G560" s="150" t="s">
        <v>1798</v>
      </c>
      <c r="H560" s="150" t="s">
        <v>2769</v>
      </c>
      <c r="I560" s="152">
        <v>260</v>
      </c>
      <c r="J560" s="153">
        <f t="shared" si="16"/>
        <v>260</v>
      </c>
      <c r="K560" s="154">
        <v>42062</v>
      </c>
      <c r="L560" s="155" t="s">
        <v>5661</v>
      </c>
      <c r="M560" s="156">
        <v>2.010101E+18</v>
      </c>
      <c r="N560" s="157" t="str">
        <f t="shared" si="17"/>
        <v>2010101000000000000FOR-008086/142062</v>
      </c>
      <c r="O560" s="156" t="s">
        <v>3833</v>
      </c>
      <c r="P560" s="157"/>
      <c r="Q560" s="145">
        <v>7236990000100</v>
      </c>
    </row>
    <row r="561" spans="1:17" ht="27.75" customHeight="1" x14ac:dyDescent="0.2">
      <c r="A561" s="144">
        <v>553</v>
      </c>
      <c r="B561" s="149" t="s">
        <v>30</v>
      </c>
      <c r="C561" s="150" t="s">
        <v>2986</v>
      </c>
      <c r="D561" s="150" t="s">
        <v>3646</v>
      </c>
      <c r="E561" s="151" t="s">
        <v>3367</v>
      </c>
      <c r="F561" s="150" t="s">
        <v>3823</v>
      </c>
      <c r="G561" s="150" t="s">
        <v>1799</v>
      </c>
      <c r="H561" s="150" t="s">
        <v>2769</v>
      </c>
      <c r="I561" s="152">
        <v>130</v>
      </c>
      <c r="J561" s="153">
        <f t="shared" si="16"/>
        <v>130</v>
      </c>
      <c r="K561" s="154">
        <v>42062</v>
      </c>
      <c r="L561" s="155" t="s">
        <v>5662</v>
      </c>
      <c r="M561" s="156">
        <v>2.010101E+18</v>
      </c>
      <c r="N561" s="157" t="str">
        <f t="shared" si="17"/>
        <v>2010101000000000000FOR-008087/142062</v>
      </c>
      <c r="O561" s="156" t="s">
        <v>3833</v>
      </c>
      <c r="P561" s="157"/>
      <c r="Q561" s="145">
        <v>7236990000100</v>
      </c>
    </row>
    <row r="562" spans="1:17" ht="27.75" customHeight="1" x14ac:dyDescent="0.2">
      <c r="A562" s="144">
        <v>554</v>
      </c>
      <c r="B562" s="149" t="s">
        <v>30</v>
      </c>
      <c r="C562" s="150" t="s">
        <v>2986</v>
      </c>
      <c r="D562" s="150" t="s">
        <v>3646</v>
      </c>
      <c r="E562" s="151" t="s">
        <v>3367</v>
      </c>
      <c r="F562" s="150" t="s">
        <v>3823</v>
      </c>
      <c r="G562" s="150" t="s">
        <v>1800</v>
      </c>
      <c r="H562" s="150" t="s">
        <v>2769</v>
      </c>
      <c r="I562" s="152">
        <v>1100</v>
      </c>
      <c r="J562" s="153">
        <f t="shared" si="16"/>
        <v>1100</v>
      </c>
      <c r="K562" s="154">
        <v>42060</v>
      </c>
      <c r="L562" s="155" t="s">
        <v>5663</v>
      </c>
      <c r="M562" s="156">
        <v>2.010101E+18</v>
      </c>
      <c r="N562" s="157" t="str">
        <f t="shared" si="17"/>
        <v>2010101000000000000FOR-008139/142060</v>
      </c>
      <c r="O562" s="156" t="s">
        <v>3833</v>
      </c>
      <c r="P562" s="157"/>
      <c r="Q562" s="145">
        <v>7236990000100</v>
      </c>
    </row>
    <row r="563" spans="1:17" ht="27.75" customHeight="1" x14ac:dyDescent="0.2">
      <c r="A563" s="144">
        <v>555</v>
      </c>
      <c r="B563" s="149" t="s">
        <v>30</v>
      </c>
      <c r="C563" s="150" t="s">
        <v>2986</v>
      </c>
      <c r="D563" s="150" t="s">
        <v>3646</v>
      </c>
      <c r="E563" s="151" t="s">
        <v>3367</v>
      </c>
      <c r="F563" s="150" t="s">
        <v>3823</v>
      </c>
      <c r="G563" s="150" t="s">
        <v>1801</v>
      </c>
      <c r="H563" s="150" t="s">
        <v>2769</v>
      </c>
      <c r="I563" s="152">
        <v>800</v>
      </c>
      <c r="J563" s="153">
        <f t="shared" si="16"/>
        <v>800</v>
      </c>
      <c r="K563" s="154">
        <v>42060</v>
      </c>
      <c r="L563" s="155" t="s">
        <v>5664</v>
      </c>
      <c r="M563" s="156">
        <v>2.010101E+18</v>
      </c>
      <c r="N563" s="157" t="str">
        <f t="shared" si="17"/>
        <v>2010101000000000000FOR-008437/142060</v>
      </c>
      <c r="O563" s="156" t="s">
        <v>3833</v>
      </c>
      <c r="P563" s="157"/>
      <c r="Q563" s="145">
        <v>7236990000100</v>
      </c>
    </row>
    <row r="564" spans="1:17" ht="27.75" customHeight="1" x14ac:dyDescent="0.2">
      <c r="A564" s="144">
        <v>556</v>
      </c>
      <c r="B564" s="149" t="s">
        <v>30</v>
      </c>
      <c r="C564" s="150" t="s">
        <v>2986</v>
      </c>
      <c r="D564" s="150" t="s">
        <v>3646</v>
      </c>
      <c r="E564" s="151" t="s">
        <v>3367</v>
      </c>
      <c r="F564" s="150" t="s">
        <v>3823</v>
      </c>
      <c r="G564" s="150" t="s">
        <v>1802</v>
      </c>
      <c r="H564" s="150" t="s">
        <v>2769</v>
      </c>
      <c r="I564" s="152">
        <v>140</v>
      </c>
      <c r="J564" s="153">
        <f t="shared" si="16"/>
        <v>140</v>
      </c>
      <c r="K564" s="154">
        <v>42060</v>
      </c>
      <c r="L564" s="155" t="s">
        <v>5665</v>
      </c>
      <c r="M564" s="156">
        <v>2.010101E+18</v>
      </c>
      <c r="N564" s="157" t="str">
        <f t="shared" si="17"/>
        <v>2010101000000000000FOR-008438/142060</v>
      </c>
      <c r="O564" s="156" t="s">
        <v>3833</v>
      </c>
      <c r="P564" s="157"/>
      <c r="Q564" s="145">
        <v>7236990000100</v>
      </c>
    </row>
    <row r="565" spans="1:17" ht="27.75" customHeight="1" x14ac:dyDescent="0.2">
      <c r="A565" s="144">
        <v>557</v>
      </c>
      <c r="B565" s="149" t="s">
        <v>30</v>
      </c>
      <c r="C565" s="150" t="s">
        <v>2986</v>
      </c>
      <c r="D565" s="150" t="s">
        <v>3646</v>
      </c>
      <c r="E565" s="151" t="s">
        <v>3367</v>
      </c>
      <c r="F565" s="150" t="s">
        <v>3823</v>
      </c>
      <c r="G565" s="150" t="s">
        <v>1803</v>
      </c>
      <c r="H565" s="150" t="s">
        <v>2769</v>
      </c>
      <c r="I565" s="152">
        <v>150</v>
      </c>
      <c r="J565" s="153">
        <f t="shared" si="16"/>
        <v>150</v>
      </c>
      <c r="K565" s="154">
        <v>42060</v>
      </c>
      <c r="L565" s="155" t="s">
        <v>5666</v>
      </c>
      <c r="M565" s="156">
        <v>2.010101E+18</v>
      </c>
      <c r="N565" s="157" t="str">
        <f t="shared" si="17"/>
        <v>2010101000000000000FOR-008439/142060</v>
      </c>
      <c r="O565" s="156" t="s">
        <v>3833</v>
      </c>
      <c r="P565" s="157"/>
      <c r="Q565" s="145">
        <v>7236990000100</v>
      </c>
    </row>
    <row r="566" spans="1:17" ht="27.75" customHeight="1" x14ac:dyDescent="0.2">
      <c r="A566" s="144">
        <v>558</v>
      </c>
      <c r="B566" s="149" t="s">
        <v>30</v>
      </c>
      <c r="C566" s="150" t="s">
        <v>2986</v>
      </c>
      <c r="D566" s="150" t="s">
        <v>3646</v>
      </c>
      <c r="E566" s="151" t="s">
        <v>3367</v>
      </c>
      <c r="F566" s="150" t="s">
        <v>3823</v>
      </c>
      <c r="G566" s="150" t="s">
        <v>1804</v>
      </c>
      <c r="H566" s="150" t="s">
        <v>2769</v>
      </c>
      <c r="I566" s="152">
        <v>170</v>
      </c>
      <c r="J566" s="153">
        <f t="shared" si="16"/>
        <v>170</v>
      </c>
      <c r="K566" s="154">
        <v>42060</v>
      </c>
      <c r="L566" s="155" t="s">
        <v>5667</v>
      </c>
      <c r="M566" s="156">
        <v>2.010101E+18</v>
      </c>
      <c r="N566" s="157" t="str">
        <f t="shared" si="17"/>
        <v>2010101000000000000FOR-008585/142060</v>
      </c>
      <c r="O566" s="156" t="s">
        <v>3833</v>
      </c>
      <c r="P566" s="157"/>
      <c r="Q566" s="145">
        <v>7236990000100</v>
      </c>
    </row>
    <row r="567" spans="1:17" ht="27.75" customHeight="1" x14ac:dyDescent="0.2">
      <c r="A567" s="144">
        <v>559</v>
      </c>
      <c r="B567" s="149" t="s">
        <v>30</v>
      </c>
      <c r="C567" s="150" t="s">
        <v>2986</v>
      </c>
      <c r="D567" s="150" t="s">
        <v>3646</v>
      </c>
      <c r="E567" s="151" t="s">
        <v>3367</v>
      </c>
      <c r="F567" s="150" t="s">
        <v>3823</v>
      </c>
      <c r="G567" s="150" t="s">
        <v>1805</v>
      </c>
      <c r="H567" s="150" t="s">
        <v>2769</v>
      </c>
      <c r="I567" s="152">
        <v>130</v>
      </c>
      <c r="J567" s="153">
        <f t="shared" si="16"/>
        <v>130</v>
      </c>
      <c r="K567" s="154">
        <v>42060</v>
      </c>
      <c r="L567" s="155" t="s">
        <v>5668</v>
      </c>
      <c r="M567" s="156">
        <v>2.010101E+18</v>
      </c>
      <c r="N567" s="157" t="str">
        <f t="shared" si="17"/>
        <v>2010101000000000000FOR-008658/142060</v>
      </c>
      <c r="O567" s="156" t="s">
        <v>3833</v>
      </c>
      <c r="P567" s="157"/>
      <c r="Q567" s="145">
        <v>7236990000100</v>
      </c>
    </row>
    <row r="568" spans="1:17" ht="27.75" customHeight="1" x14ac:dyDescent="0.2">
      <c r="A568" s="144">
        <v>560</v>
      </c>
      <c r="B568" s="149" t="s">
        <v>30</v>
      </c>
      <c r="C568" s="150" t="s">
        <v>2986</v>
      </c>
      <c r="D568" s="150" t="s">
        <v>3646</v>
      </c>
      <c r="E568" s="151" t="s">
        <v>3367</v>
      </c>
      <c r="F568" s="150" t="s">
        <v>3823</v>
      </c>
      <c r="G568" s="150" t="s">
        <v>1806</v>
      </c>
      <c r="H568" s="150" t="s">
        <v>2769</v>
      </c>
      <c r="I568" s="152">
        <v>150</v>
      </c>
      <c r="J568" s="153">
        <f t="shared" si="16"/>
        <v>150</v>
      </c>
      <c r="K568" s="154">
        <v>42060</v>
      </c>
      <c r="L568" s="155" t="s">
        <v>5669</v>
      </c>
      <c r="M568" s="156">
        <v>2.010101E+18</v>
      </c>
      <c r="N568" s="157" t="str">
        <f t="shared" si="17"/>
        <v>2010101000000000000FOR-008833/142060</v>
      </c>
      <c r="O568" s="156" t="s">
        <v>3833</v>
      </c>
      <c r="P568" s="157"/>
      <c r="Q568" s="145">
        <v>7236990000100</v>
      </c>
    </row>
    <row r="569" spans="1:17" ht="27.75" customHeight="1" x14ac:dyDescent="0.2">
      <c r="A569" s="144">
        <v>561</v>
      </c>
      <c r="B569" s="149" t="s">
        <v>30</v>
      </c>
      <c r="C569" s="150" t="s">
        <v>2986</v>
      </c>
      <c r="D569" s="150" t="s">
        <v>3646</v>
      </c>
      <c r="E569" s="151" t="s">
        <v>3367</v>
      </c>
      <c r="F569" s="150" t="s">
        <v>3823</v>
      </c>
      <c r="G569" s="150" t="s">
        <v>1807</v>
      </c>
      <c r="H569" s="150" t="s">
        <v>2769</v>
      </c>
      <c r="I569" s="152">
        <v>160</v>
      </c>
      <c r="J569" s="153">
        <f t="shared" si="16"/>
        <v>160</v>
      </c>
      <c r="K569" s="154">
        <v>42060</v>
      </c>
      <c r="L569" s="155" t="s">
        <v>5670</v>
      </c>
      <c r="M569" s="156">
        <v>2.010101E+18</v>
      </c>
      <c r="N569" s="157" t="str">
        <f t="shared" si="17"/>
        <v>2010101000000000000FOR-008834/142060</v>
      </c>
      <c r="O569" s="156" t="s">
        <v>3833</v>
      </c>
      <c r="P569" s="157"/>
      <c r="Q569" s="145">
        <v>7236990000100</v>
      </c>
    </row>
    <row r="570" spans="1:17" ht="27.75" customHeight="1" x14ac:dyDescent="0.2">
      <c r="A570" s="144">
        <v>562</v>
      </c>
      <c r="B570" s="149" t="s">
        <v>30</v>
      </c>
      <c r="C570" s="150" t="s">
        <v>2986</v>
      </c>
      <c r="D570" s="150" t="s">
        <v>3646</v>
      </c>
      <c r="E570" s="151" t="s">
        <v>3367</v>
      </c>
      <c r="F570" s="150" t="s">
        <v>3823</v>
      </c>
      <c r="G570" s="150" t="s">
        <v>1808</v>
      </c>
      <c r="H570" s="150" t="s">
        <v>2769</v>
      </c>
      <c r="I570" s="152">
        <v>320</v>
      </c>
      <c r="J570" s="153">
        <f t="shared" si="16"/>
        <v>320</v>
      </c>
      <c r="K570" s="154">
        <v>42060</v>
      </c>
      <c r="L570" s="155" t="s">
        <v>5671</v>
      </c>
      <c r="M570" s="156">
        <v>2.010101E+18</v>
      </c>
      <c r="N570" s="157" t="str">
        <f t="shared" si="17"/>
        <v>2010101000000000000FOR-008835/142060</v>
      </c>
      <c r="O570" s="156" t="s">
        <v>3833</v>
      </c>
      <c r="P570" s="157"/>
      <c r="Q570" s="145">
        <v>7236990000100</v>
      </c>
    </row>
    <row r="571" spans="1:17" ht="27.75" customHeight="1" x14ac:dyDescent="0.2">
      <c r="A571" s="144">
        <v>563</v>
      </c>
      <c r="B571" s="149" t="s">
        <v>30</v>
      </c>
      <c r="C571" s="150" t="s">
        <v>2986</v>
      </c>
      <c r="D571" s="150" t="s">
        <v>3646</v>
      </c>
      <c r="E571" s="151" t="s">
        <v>3367</v>
      </c>
      <c r="F571" s="150" t="s">
        <v>3823</v>
      </c>
      <c r="G571" s="150" t="s">
        <v>1809</v>
      </c>
      <c r="H571" s="150" t="s">
        <v>2769</v>
      </c>
      <c r="I571" s="152">
        <v>552</v>
      </c>
      <c r="J571" s="153">
        <f t="shared" si="16"/>
        <v>552</v>
      </c>
      <c r="K571" s="154">
        <v>42060</v>
      </c>
      <c r="L571" s="155" t="s">
        <v>5672</v>
      </c>
      <c r="M571" s="156">
        <v>2.010101E+18</v>
      </c>
      <c r="N571" s="157" t="str">
        <f t="shared" si="17"/>
        <v>2010101000000000000FOR-008836/142060</v>
      </c>
      <c r="O571" s="156" t="s">
        <v>3833</v>
      </c>
      <c r="P571" s="157"/>
      <c r="Q571" s="145">
        <v>7236990000100</v>
      </c>
    </row>
    <row r="572" spans="1:17" ht="27.75" customHeight="1" x14ac:dyDescent="0.2">
      <c r="A572" s="144">
        <v>564</v>
      </c>
      <c r="B572" s="149" t="s">
        <v>30</v>
      </c>
      <c r="C572" s="150" t="s">
        <v>2986</v>
      </c>
      <c r="D572" s="150" t="s">
        <v>3646</v>
      </c>
      <c r="E572" s="151" t="s">
        <v>3367</v>
      </c>
      <c r="F572" s="150" t="s">
        <v>3823</v>
      </c>
      <c r="G572" s="150" t="s">
        <v>1810</v>
      </c>
      <c r="H572" s="150" t="s">
        <v>2769</v>
      </c>
      <c r="I572" s="152">
        <v>220</v>
      </c>
      <c r="J572" s="153">
        <f t="shared" si="16"/>
        <v>220</v>
      </c>
      <c r="K572" s="154">
        <v>42062</v>
      </c>
      <c r="L572" s="155" t="s">
        <v>5673</v>
      </c>
      <c r="M572" s="156">
        <v>2.010101E+18</v>
      </c>
      <c r="N572" s="157" t="str">
        <f t="shared" si="17"/>
        <v>2010101000000000000FOR-008900/142062</v>
      </c>
      <c r="O572" s="156" t="s">
        <v>3833</v>
      </c>
      <c r="P572" s="157"/>
      <c r="Q572" s="145">
        <v>7236990000100</v>
      </c>
    </row>
    <row r="573" spans="1:17" ht="27.75" customHeight="1" x14ac:dyDescent="0.2">
      <c r="A573" s="144">
        <v>565</v>
      </c>
      <c r="B573" s="149" t="s">
        <v>30</v>
      </c>
      <c r="C573" s="150" t="s">
        <v>2986</v>
      </c>
      <c r="D573" s="150" t="s">
        <v>3646</v>
      </c>
      <c r="E573" s="151" t="s">
        <v>3367</v>
      </c>
      <c r="F573" s="150" t="s">
        <v>3823</v>
      </c>
      <c r="G573" s="150" t="s">
        <v>1811</v>
      </c>
      <c r="H573" s="150" t="s">
        <v>2769</v>
      </c>
      <c r="I573" s="152">
        <v>300</v>
      </c>
      <c r="J573" s="153">
        <f t="shared" si="16"/>
        <v>300</v>
      </c>
      <c r="K573" s="154">
        <v>42062</v>
      </c>
      <c r="L573" s="155" t="s">
        <v>5674</v>
      </c>
      <c r="M573" s="156">
        <v>2.010101E+18</v>
      </c>
      <c r="N573" s="157" t="str">
        <f t="shared" si="17"/>
        <v>2010101000000000000FOR-008936/142062</v>
      </c>
      <c r="O573" s="156" t="s">
        <v>3833</v>
      </c>
      <c r="P573" s="157"/>
      <c r="Q573" s="145">
        <v>7236990000100</v>
      </c>
    </row>
    <row r="574" spans="1:17" ht="27.75" customHeight="1" x14ac:dyDescent="0.2">
      <c r="A574" s="144">
        <v>566</v>
      </c>
      <c r="B574" s="149" t="s">
        <v>30</v>
      </c>
      <c r="C574" s="150" t="s">
        <v>2986</v>
      </c>
      <c r="D574" s="150" t="s">
        <v>3646</v>
      </c>
      <c r="E574" s="151" t="s">
        <v>3367</v>
      </c>
      <c r="F574" s="150" t="s">
        <v>3823</v>
      </c>
      <c r="G574" s="150" t="s">
        <v>1812</v>
      </c>
      <c r="H574" s="150" t="s">
        <v>2769</v>
      </c>
      <c r="I574" s="152">
        <v>350</v>
      </c>
      <c r="J574" s="153">
        <f t="shared" si="16"/>
        <v>350</v>
      </c>
      <c r="K574" s="154">
        <v>42062</v>
      </c>
      <c r="L574" s="155" t="s">
        <v>5675</v>
      </c>
      <c r="M574" s="156">
        <v>2.010101E+18</v>
      </c>
      <c r="N574" s="157" t="str">
        <f t="shared" si="17"/>
        <v>2010101000000000000FOR-009069/142062</v>
      </c>
      <c r="O574" s="156" t="s">
        <v>3833</v>
      </c>
      <c r="P574" s="157"/>
      <c r="Q574" s="145">
        <v>7236990000100</v>
      </c>
    </row>
    <row r="575" spans="1:17" ht="27.75" customHeight="1" x14ac:dyDescent="0.2">
      <c r="A575" s="144">
        <v>567</v>
      </c>
      <c r="B575" s="149" t="s">
        <v>30</v>
      </c>
      <c r="C575" s="150" t="s">
        <v>2986</v>
      </c>
      <c r="D575" s="150" t="s">
        <v>3646</v>
      </c>
      <c r="E575" s="151" t="s">
        <v>3367</v>
      </c>
      <c r="F575" s="150" t="s">
        <v>3823</v>
      </c>
      <c r="G575" s="150" t="s">
        <v>1813</v>
      </c>
      <c r="H575" s="150" t="s">
        <v>2769</v>
      </c>
      <c r="I575" s="152">
        <v>330</v>
      </c>
      <c r="J575" s="153">
        <f t="shared" si="16"/>
        <v>330</v>
      </c>
      <c r="K575" s="154">
        <v>42062</v>
      </c>
      <c r="L575" s="155" t="s">
        <v>5676</v>
      </c>
      <c r="M575" s="156">
        <v>2.010101E+18</v>
      </c>
      <c r="N575" s="157" t="str">
        <f t="shared" si="17"/>
        <v>2010101000000000000FOR-009070/142062</v>
      </c>
      <c r="O575" s="156" t="s">
        <v>3833</v>
      </c>
      <c r="P575" s="157"/>
      <c r="Q575" s="145">
        <v>7236990000100</v>
      </c>
    </row>
    <row r="576" spans="1:17" ht="27.75" customHeight="1" x14ac:dyDescent="0.2">
      <c r="A576" s="144">
        <v>568</v>
      </c>
      <c r="B576" s="149" t="s">
        <v>30</v>
      </c>
      <c r="C576" s="150" t="s">
        <v>2986</v>
      </c>
      <c r="D576" s="150" t="s">
        <v>3646</v>
      </c>
      <c r="E576" s="151" t="s">
        <v>3367</v>
      </c>
      <c r="F576" s="150" t="s">
        <v>3823</v>
      </c>
      <c r="G576" s="150" t="s">
        <v>1814</v>
      </c>
      <c r="H576" s="150" t="s">
        <v>2769</v>
      </c>
      <c r="I576" s="152">
        <v>450</v>
      </c>
      <c r="J576" s="153">
        <f t="shared" si="16"/>
        <v>450</v>
      </c>
      <c r="K576" s="154">
        <v>42083</v>
      </c>
      <c r="L576" s="155" t="s">
        <v>5677</v>
      </c>
      <c r="M576" s="156">
        <v>2.010101E+18</v>
      </c>
      <c r="N576" s="157" t="str">
        <f t="shared" si="17"/>
        <v>2010101000000000000FOR-009301/142083</v>
      </c>
      <c r="O576" s="156" t="s">
        <v>3833</v>
      </c>
      <c r="P576" s="157"/>
      <c r="Q576" s="145">
        <v>7236990000100</v>
      </c>
    </row>
    <row r="577" spans="1:17" ht="27.75" customHeight="1" x14ac:dyDescent="0.2">
      <c r="A577" s="144">
        <v>569</v>
      </c>
      <c r="B577" s="149" t="s">
        <v>30</v>
      </c>
      <c r="C577" s="150" t="s">
        <v>2986</v>
      </c>
      <c r="D577" s="150" t="s">
        <v>3646</v>
      </c>
      <c r="E577" s="151" t="s">
        <v>3367</v>
      </c>
      <c r="F577" s="150" t="s">
        <v>3823</v>
      </c>
      <c r="G577" s="150" t="s">
        <v>1815</v>
      </c>
      <c r="H577" s="150" t="s">
        <v>2769</v>
      </c>
      <c r="I577" s="152">
        <v>172</v>
      </c>
      <c r="J577" s="153">
        <f t="shared" si="16"/>
        <v>172</v>
      </c>
      <c r="K577" s="154">
        <v>42114</v>
      </c>
      <c r="L577" s="155" t="s">
        <v>5678</v>
      </c>
      <c r="M577" s="156">
        <v>2.010101E+18</v>
      </c>
      <c r="N577" s="157" t="str">
        <f t="shared" si="17"/>
        <v>2010101000000000000FOR-009459/142114</v>
      </c>
      <c r="O577" s="156" t="s">
        <v>3833</v>
      </c>
      <c r="P577" s="157"/>
      <c r="Q577" s="145">
        <v>7236990000100</v>
      </c>
    </row>
    <row r="578" spans="1:17" ht="27.75" customHeight="1" x14ac:dyDescent="0.2">
      <c r="A578" s="144">
        <v>570</v>
      </c>
      <c r="B578" s="149" t="s">
        <v>30</v>
      </c>
      <c r="C578" s="150" t="s">
        <v>2986</v>
      </c>
      <c r="D578" s="150" t="s">
        <v>3646</v>
      </c>
      <c r="E578" s="151" t="s">
        <v>3367</v>
      </c>
      <c r="F578" s="150" t="s">
        <v>3823</v>
      </c>
      <c r="G578" s="150" t="s">
        <v>1816</v>
      </c>
      <c r="H578" s="150" t="s">
        <v>2769</v>
      </c>
      <c r="I578" s="152">
        <v>300</v>
      </c>
      <c r="J578" s="153">
        <f t="shared" si="16"/>
        <v>300</v>
      </c>
      <c r="K578" s="154">
        <v>42083</v>
      </c>
      <c r="L578" s="155" t="s">
        <v>5679</v>
      </c>
      <c r="M578" s="156">
        <v>2.010101E+18</v>
      </c>
      <c r="N578" s="157" t="str">
        <f t="shared" si="17"/>
        <v>2010101000000000000FOR-009460/142083</v>
      </c>
      <c r="O578" s="156" t="s">
        <v>3833</v>
      </c>
      <c r="P578" s="157"/>
      <c r="Q578" s="145">
        <v>7236990000100</v>
      </c>
    </row>
    <row r="579" spans="1:17" ht="27.75" customHeight="1" x14ac:dyDescent="0.2">
      <c r="A579" s="144">
        <v>571</v>
      </c>
      <c r="B579" s="149" t="s">
        <v>30</v>
      </c>
      <c r="C579" s="150" t="s">
        <v>2986</v>
      </c>
      <c r="D579" s="150" t="s">
        <v>3646</v>
      </c>
      <c r="E579" s="151" t="s">
        <v>3367</v>
      </c>
      <c r="F579" s="150" t="s">
        <v>3823</v>
      </c>
      <c r="G579" s="150" t="s">
        <v>1817</v>
      </c>
      <c r="H579" s="150" t="s">
        <v>2769</v>
      </c>
      <c r="I579" s="152">
        <v>184</v>
      </c>
      <c r="J579" s="153">
        <f t="shared" si="16"/>
        <v>184</v>
      </c>
      <c r="K579" s="154">
        <v>42099</v>
      </c>
      <c r="L579" s="155" t="s">
        <v>5680</v>
      </c>
      <c r="M579" s="156">
        <v>2.010101E+18</v>
      </c>
      <c r="N579" s="157" t="str">
        <f t="shared" si="17"/>
        <v>2010101000000000000FOR-009535/142099</v>
      </c>
      <c r="O579" s="156" t="s">
        <v>3833</v>
      </c>
      <c r="P579" s="157"/>
      <c r="Q579" s="145">
        <v>7236990000100</v>
      </c>
    </row>
    <row r="580" spans="1:17" ht="27.75" customHeight="1" x14ac:dyDescent="0.2">
      <c r="A580" s="144">
        <v>572</v>
      </c>
      <c r="B580" s="149" t="s">
        <v>30</v>
      </c>
      <c r="C580" s="150" t="s">
        <v>2986</v>
      </c>
      <c r="D580" s="150" t="s">
        <v>3646</v>
      </c>
      <c r="E580" s="151" t="s">
        <v>3367</v>
      </c>
      <c r="F580" s="150" t="s">
        <v>3823</v>
      </c>
      <c r="G580" s="150" t="s">
        <v>1818</v>
      </c>
      <c r="H580" s="150" t="s">
        <v>2769</v>
      </c>
      <c r="I580" s="152">
        <v>150</v>
      </c>
      <c r="J580" s="153">
        <f t="shared" si="16"/>
        <v>150</v>
      </c>
      <c r="K580" s="154">
        <v>42099</v>
      </c>
      <c r="L580" s="155" t="s">
        <v>5681</v>
      </c>
      <c r="M580" s="156">
        <v>2.010101E+18</v>
      </c>
      <c r="N580" s="157" t="str">
        <f t="shared" si="17"/>
        <v>2010101000000000000FOR-009536/142099</v>
      </c>
      <c r="O580" s="156" t="s">
        <v>3833</v>
      </c>
      <c r="P580" s="157"/>
      <c r="Q580" s="145">
        <v>7236990000100</v>
      </c>
    </row>
    <row r="581" spans="1:17" ht="27.75" customHeight="1" x14ac:dyDescent="0.2">
      <c r="A581" s="144">
        <v>573</v>
      </c>
      <c r="B581" s="149" t="s">
        <v>30</v>
      </c>
      <c r="C581" s="150" t="s">
        <v>2986</v>
      </c>
      <c r="D581" s="150" t="s">
        <v>3646</v>
      </c>
      <c r="E581" s="151" t="s">
        <v>3367</v>
      </c>
      <c r="F581" s="150" t="s">
        <v>3823</v>
      </c>
      <c r="G581" s="150" t="s">
        <v>1819</v>
      </c>
      <c r="H581" s="150" t="s">
        <v>2769</v>
      </c>
      <c r="I581" s="152">
        <v>150</v>
      </c>
      <c r="J581" s="153">
        <f t="shared" si="16"/>
        <v>150</v>
      </c>
      <c r="K581" s="154">
        <v>42099</v>
      </c>
      <c r="L581" s="155" t="s">
        <v>5682</v>
      </c>
      <c r="M581" s="156">
        <v>2.010101E+18</v>
      </c>
      <c r="N581" s="157" t="str">
        <f t="shared" si="17"/>
        <v>2010101000000000000FOR-009540/142099</v>
      </c>
      <c r="O581" s="156" t="s">
        <v>3833</v>
      </c>
      <c r="P581" s="157"/>
      <c r="Q581" s="145">
        <v>7236990000100</v>
      </c>
    </row>
    <row r="582" spans="1:17" ht="27.75" customHeight="1" x14ac:dyDescent="0.2">
      <c r="A582" s="144">
        <v>574</v>
      </c>
      <c r="B582" s="149" t="s">
        <v>30</v>
      </c>
      <c r="C582" s="150" t="s">
        <v>2986</v>
      </c>
      <c r="D582" s="150" t="s">
        <v>3646</v>
      </c>
      <c r="E582" s="151" t="s">
        <v>3367</v>
      </c>
      <c r="F582" s="150" t="s">
        <v>3823</v>
      </c>
      <c r="G582" s="150" t="s">
        <v>1820</v>
      </c>
      <c r="H582" s="150" t="s">
        <v>2769</v>
      </c>
      <c r="I582" s="152">
        <v>920</v>
      </c>
      <c r="J582" s="153">
        <f t="shared" si="16"/>
        <v>920</v>
      </c>
      <c r="K582" s="154">
        <v>42099</v>
      </c>
      <c r="L582" s="155" t="s">
        <v>5683</v>
      </c>
      <c r="M582" s="156">
        <v>2.010101E+18</v>
      </c>
      <c r="N582" s="157" t="str">
        <f t="shared" si="17"/>
        <v>2010101000000000000FOR-009556/142099</v>
      </c>
      <c r="O582" s="156" t="s">
        <v>3833</v>
      </c>
      <c r="P582" s="157"/>
      <c r="Q582" s="145">
        <v>7236990000100</v>
      </c>
    </row>
    <row r="583" spans="1:17" ht="27.75" customHeight="1" x14ac:dyDescent="0.2">
      <c r="A583" s="144">
        <v>575</v>
      </c>
      <c r="B583" s="149" t="s">
        <v>30</v>
      </c>
      <c r="C583" s="150" t="s">
        <v>2986</v>
      </c>
      <c r="D583" s="150" t="s">
        <v>3646</v>
      </c>
      <c r="E583" s="151" t="s">
        <v>3367</v>
      </c>
      <c r="F583" s="150" t="s">
        <v>3823</v>
      </c>
      <c r="G583" s="150" t="s">
        <v>1821</v>
      </c>
      <c r="H583" s="150" t="s">
        <v>2769</v>
      </c>
      <c r="I583" s="152">
        <v>1000</v>
      </c>
      <c r="J583" s="153">
        <f t="shared" si="16"/>
        <v>1000</v>
      </c>
      <c r="K583" s="154">
        <v>42099</v>
      </c>
      <c r="L583" s="155" t="s">
        <v>5684</v>
      </c>
      <c r="M583" s="156">
        <v>2.010101E+18</v>
      </c>
      <c r="N583" s="157" t="str">
        <f t="shared" si="17"/>
        <v>2010101000000000000FOR-009624/142099</v>
      </c>
      <c r="O583" s="156" t="s">
        <v>3833</v>
      </c>
      <c r="P583" s="157"/>
      <c r="Q583" s="145">
        <v>7236990000100</v>
      </c>
    </row>
    <row r="584" spans="1:17" ht="27.75" customHeight="1" x14ac:dyDescent="0.2">
      <c r="A584" s="144">
        <v>576</v>
      </c>
      <c r="B584" s="149" t="s">
        <v>30</v>
      </c>
      <c r="C584" s="150" t="s">
        <v>2986</v>
      </c>
      <c r="D584" s="150" t="s">
        <v>3646</v>
      </c>
      <c r="E584" s="151" t="s">
        <v>3367</v>
      </c>
      <c r="F584" s="150" t="s">
        <v>3823</v>
      </c>
      <c r="G584" s="150" t="s">
        <v>1822</v>
      </c>
      <c r="H584" s="150" t="s">
        <v>2769</v>
      </c>
      <c r="I584" s="152">
        <v>172</v>
      </c>
      <c r="J584" s="153">
        <f t="shared" si="16"/>
        <v>172</v>
      </c>
      <c r="K584" s="154">
        <v>42094</v>
      </c>
      <c r="L584" s="155" t="s">
        <v>5685</v>
      </c>
      <c r="M584" s="156">
        <v>2.010101E+18</v>
      </c>
      <c r="N584" s="157" t="str">
        <f t="shared" si="17"/>
        <v>2010101000000000000FOR-009684/142094</v>
      </c>
      <c r="O584" s="156" t="s">
        <v>3833</v>
      </c>
      <c r="P584" s="157"/>
      <c r="Q584" s="145">
        <v>7236990000100</v>
      </c>
    </row>
    <row r="585" spans="1:17" ht="27.75" customHeight="1" x14ac:dyDescent="0.2">
      <c r="A585" s="144">
        <v>577</v>
      </c>
      <c r="B585" s="149" t="s">
        <v>30</v>
      </c>
      <c r="C585" s="150" t="s">
        <v>2986</v>
      </c>
      <c r="D585" s="150" t="s">
        <v>3646</v>
      </c>
      <c r="E585" s="151" t="s">
        <v>3367</v>
      </c>
      <c r="F585" s="150" t="s">
        <v>3823</v>
      </c>
      <c r="G585" s="150" t="s">
        <v>1823</v>
      </c>
      <c r="H585" s="150" t="s">
        <v>2769</v>
      </c>
      <c r="I585" s="152">
        <v>184</v>
      </c>
      <c r="J585" s="153">
        <f t="shared" ref="J585:J648" si="18">I585</f>
        <v>184</v>
      </c>
      <c r="K585" s="154">
        <v>42114</v>
      </c>
      <c r="L585" s="155" t="s">
        <v>5686</v>
      </c>
      <c r="M585" s="156">
        <v>2.010101E+18</v>
      </c>
      <c r="N585" s="157" t="str">
        <f t="shared" si="17"/>
        <v>2010101000000000000FOR-009685/142114</v>
      </c>
      <c r="O585" s="156" t="s">
        <v>3833</v>
      </c>
      <c r="P585" s="157"/>
      <c r="Q585" s="145">
        <v>7236990000100</v>
      </c>
    </row>
    <row r="586" spans="1:17" ht="27.75" customHeight="1" x14ac:dyDescent="0.2">
      <c r="A586" s="144">
        <v>578</v>
      </c>
      <c r="B586" s="149" t="s">
        <v>30</v>
      </c>
      <c r="C586" s="150" t="s">
        <v>2986</v>
      </c>
      <c r="D586" s="150" t="s">
        <v>3646</v>
      </c>
      <c r="E586" s="151" t="s">
        <v>3367</v>
      </c>
      <c r="F586" s="150" t="s">
        <v>3823</v>
      </c>
      <c r="G586" s="150" t="s">
        <v>1824</v>
      </c>
      <c r="H586" s="150" t="s">
        <v>2769</v>
      </c>
      <c r="I586" s="152">
        <v>800</v>
      </c>
      <c r="J586" s="153">
        <f t="shared" si="18"/>
        <v>800</v>
      </c>
      <c r="K586" s="154">
        <v>42114</v>
      </c>
      <c r="L586" s="155" t="s">
        <v>5687</v>
      </c>
      <c r="M586" s="156">
        <v>2.010101E+18</v>
      </c>
      <c r="N586" s="157" t="str">
        <f t="shared" ref="N586:N649" si="19">M586&amp;G586&amp;K586</f>
        <v>2010101000000000000FOR-009800/142114</v>
      </c>
      <c r="O586" s="156" t="s">
        <v>3833</v>
      </c>
      <c r="P586" s="157"/>
      <c r="Q586" s="145">
        <v>7236990000100</v>
      </c>
    </row>
    <row r="587" spans="1:17" ht="27.75" customHeight="1" x14ac:dyDescent="0.2">
      <c r="A587" s="144">
        <v>579</v>
      </c>
      <c r="B587" s="149" t="s">
        <v>30</v>
      </c>
      <c r="C587" s="150" t="s">
        <v>2986</v>
      </c>
      <c r="D587" s="150" t="s">
        <v>3646</v>
      </c>
      <c r="E587" s="151" t="s">
        <v>3367</v>
      </c>
      <c r="F587" s="150" t="s">
        <v>3823</v>
      </c>
      <c r="G587" s="150" t="s">
        <v>1825</v>
      </c>
      <c r="H587" s="150" t="s">
        <v>2769</v>
      </c>
      <c r="I587" s="152">
        <v>300</v>
      </c>
      <c r="J587" s="153">
        <f t="shared" si="18"/>
        <v>300</v>
      </c>
      <c r="K587" s="154">
        <v>42114</v>
      </c>
      <c r="L587" s="155" t="s">
        <v>5688</v>
      </c>
      <c r="M587" s="156">
        <v>2.010101E+18</v>
      </c>
      <c r="N587" s="157" t="str">
        <f t="shared" si="19"/>
        <v>2010101000000000000FOR-009801/142114</v>
      </c>
      <c r="O587" s="156" t="s">
        <v>3833</v>
      </c>
      <c r="P587" s="157"/>
      <c r="Q587" s="145">
        <v>7236990000100</v>
      </c>
    </row>
    <row r="588" spans="1:17" ht="27.75" customHeight="1" x14ac:dyDescent="0.2">
      <c r="A588" s="144">
        <v>580</v>
      </c>
      <c r="B588" s="149" t="s">
        <v>30</v>
      </c>
      <c r="C588" s="150" t="s">
        <v>2986</v>
      </c>
      <c r="D588" s="150" t="s">
        <v>3646</v>
      </c>
      <c r="E588" s="151" t="s">
        <v>3367</v>
      </c>
      <c r="F588" s="150" t="s">
        <v>3823</v>
      </c>
      <c r="G588" s="150" t="s">
        <v>1826</v>
      </c>
      <c r="H588" s="150" t="s">
        <v>2769</v>
      </c>
      <c r="I588" s="152">
        <v>195</v>
      </c>
      <c r="J588" s="153">
        <f t="shared" si="18"/>
        <v>195</v>
      </c>
      <c r="K588" s="154">
        <v>42114</v>
      </c>
      <c r="L588" s="155" t="s">
        <v>5689</v>
      </c>
      <c r="M588" s="156">
        <v>2.010101E+18</v>
      </c>
      <c r="N588" s="157" t="str">
        <f t="shared" si="19"/>
        <v>2010101000000000000FOR-009802/142114</v>
      </c>
      <c r="O588" s="156" t="s">
        <v>3833</v>
      </c>
      <c r="P588" s="157"/>
      <c r="Q588" s="145">
        <v>7236990000100</v>
      </c>
    </row>
    <row r="589" spans="1:17" ht="27.75" customHeight="1" x14ac:dyDescent="0.2">
      <c r="A589" s="144">
        <v>581</v>
      </c>
      <c r="B589" s="149" t="s">
        <v>30</v>
      </c>
      <c r="C589" s="150" t="s">
        <v>2986</v>
      </c>
      <c r="D589" s="150" t="s">
        <v>3646</v>
      </c>
      <c r="E589" s="151" t="s">
        <v>3367</v>
      </c>
      <c r="F589" s="150" t="s">
        <v>3823</v>
      </c>
      <c r="G589" s="150" t="s">
        <v>3143</v>
      </c>
      <c r="H589" s="150" t="s">
        <v>2769</v>
      </c>
      <c r="I589" s="152">
        <v>230</v>
      </c>
      <c r="J589" s="153">
        <f t="shared" si="18"/>
        <v>230</v>
      </c>
      <c r="K589" s="154">
        <v>42149</v>
      </c>
      <c r="L589" s="155" t="s">
        <v>5690</v>
      </c>
      <c r="M589" s="156">
        <v>2.010101E+18</v>
      </c>
      <c r="N589" s="157" t="str">
        <f t="shared" si="19"/>
        <v>2010101000000000000FOR-010605/142149</v>
      </c>
      <c r="O589" s="156" t="s">
        <v>3833</v>
      </c>
      <c r="P589" s="157"/>
      <c r="Q589" s="145">
        <v>7236990000100</v>
      </c>
    </row>
    <row r="590" spans="1:17" ht="27.75" customHeight="1" x14ac:dyDescent="0.2">
      <c r="A590" s="144">
        <v>582</v>
      </c>
      <c r="B590" s="149" t="s">
        <v>2774</v>
      </c>
      <c r="C590" s="150" t="s">
        <v>123</v>
      </c>
      <c r="D590" s="150" t="s">
        <v>3647</v>
      </c>
      <c r="E590" s="151" t="s">
        <v>3368</v>
      </c>
      <c r="F590" s="150" t="s">
        <v>3825</v>
      </c>
      <c r="G590" s="150" t="s">
        <v>2629</v>
      </c>
      <c r="H590" s="150" t="s">
        <v>2769</v>
      </c>
      <c r="I590" s="152">
        <v>1196.74</v>
      </c>
      <c r="J590" s="153">
        <f t="shared" si="18"/>
        <v>1196.74</v>
      </c>
      <c r="K590" s="154">
        <v>41537</v>
      </c>
      <c r="L590" s="155" t="s">
        <v>5691</v>
      </c>
      <c r="M590" s="156">
        <v>2.010104E+18</v>
      </c>
      <c r="N590" s="157" t="str">
        <f t="shared" si="19"/>
        <v>2010104000000000000FOR-001447/141537</v>
      </c>
      <c r="O590" s="156" t="s">
        <v>3834</v>
      </c>
      <c r="P590" s="157"/>
      <c r="Q590" s="145">
        <v>9494467000100</v>
      </c>
    </row>
    <row r="591" spans="1:17" ht="27.75" customHeight="1" x14ac:dyDescent="0.2">
      <c r="A591" s="144">
        <v>583</v>
      </c>
      <c r="B591" s="149" t="s">
        <v>31</v>
      </c>
      <c r="C591" s="150" t="s">
        <v>124</v>
      </c>
      <c r="D591" s="150" t="s">
        <v>2934</v>
      </c>
      <c r="E591" s="151" t="s">
        <v>3369</v>
      </c>
      <c r="F591" s="150" t="s">
        <v>3825</v>
      </c>
      <c r="G591" s="150" t="s">
        <v>2443</v>
      </c>
      <c r="H591" s="150" t="s">
        <v>2769</v>
      </c>
      <c r="I591" s="152">
        <v>580</v>
      </c>
      <c r="J591" s="153">
        <f t="shared" si="18"/>
        <v>580</v>
      </c>
      <c r="K591" s="154">
        <v>42083</v>
      </c>
      <c r="L591" s="155" t="s">
        <v>5692</v>
      </c>
      <c r="M591" s="156">
        <v>2.010104E+18</v>
      </c>
      <c r="N591" s="157" t="str">
        <f t="shared" si="19"/>
        <v>2010104000000000000FOR-433683/142083</v>
      </c>
      <c r="O591" s="156" t="s">
        <v>3834</v>
      </c>
      <c r="P591" s="157"/>
      <c r="Q591" s="145">
        <v>82110818000806</v>
      </c>
    </row>
    <row r="592" spans="1:17" ht="27.75" customHeight="1" x14ac:dyDescent="0.2">
      <c r="A592" s="144">
        <v>584</v>
      </c>
      <c r="B592" s="149" t="s">
        <v>31</v>
      </c>
      <c r="C592" s="150" t="s">
        <v>124</v>
      </c>
      <c r="D592" s="150" t="s">
        <v>2934</v>
      </c>
      <c r="E592" s="151" t="s">
        <v>3369</v>
      </c>
      <c r="F592" s="150" t="s">
        <v>3825</v>
      </c>
      <c r="G592" s="150" t="s">
        <v>2444</v>
      </c>
      <c r="H592" s="150" t="s">
        <v>2769</v>
      </c>
      <c r="I592" s="152">
        <v>806</v>
      </c>
      <c r="J592" s="153">
        <f t="shared" si="18"/>
        <v>806</v>
      </c>
      <c r="K592" s="154">
        <v>42099</v>
      </c>
      <c r="L592" s="155" t="s">
        <v>5693</v>
      </c>
      <c r="M592" s="156">
        <v>2.010104E+18</v>
      </c>
      <c r="N592" s="157" t="str">
        <f t="shared" si="19"/>
        <v>2010104000000000000FOR-438205/142099</v>
      </c>
      <c r="O592" s="156" t="s">
        <v>3834</v>
      </c>
      <c r="P592" s="157"/>
      <c r="Q592" s="145">
        <v>82110818000806</v>
      </c>
    </row>
    <row r="593" spans="1:17" ht="27.75" customHeight="1" x14ac:dyDescent="0.2">
      <c r="A593" s="144">
        <v>585</v>
      </c>
      <c r="B593" s="149" t="s">
        <v>31</v>
      </c>
      <c r="C593" s="150" t="s">
        <v>124</v>
      </c>
      <c r="D593" s="150" t="s">
        <v>2934</v>
      </c>
      <c r="E593" s="151" t="s">
        <v>3369</v>
      </c>
      <c r="F593" s="150" t="s">
        <v>3825</v>
      </c>
      <c r="G593" s="150" t="s">
        <v>2445</v>
      </c>
      <c r="H593" s="150" t="s">
        <v>2769</v>
      </c>
      <c r="I593" s="152">
        <v>643.97</v>
      </c>
      <c r="J593" s="153">
        <f t="shared" si="18"/>
        <v>643.97</v>
      </c>
      <c r="K593" s="154">
        <v>42118</v>
      </c>
      <c r="L593" s="155" t="s">
        <v>5694</v>
      </c>
      <c r="M593" s="156">
        <v>2.010104E+18</v>
      </c>
      <c r="N593" s="157" t="str">
        <f t="shared" si="19"/>
        <v>2010104000000000000FOR-444513/142118</v>
      </c>
      <c r="O593" s="156" t="s">
        <v>3834</v>
      </c>
      <c r="P593" s="157"/>
      <c r="Q593" s="145">
        <v>82110818000806</v>
      </c>
    </row>
    <row r="594" spans="1:17" ht="27.75" customHeight="1" x14ac:dyDescent="0.2">
      <c r="A594" s="144">
        <v>586</v>
      </c>
      <c r="B594" s="149" t="s">
        <v>31</v>
      </c>
      <c r="C594" s="150" t="s">
        <v>124</v>
      </c>
      <c r="D594" s="150" t="s">
        <v>2934</v>
      </c>
      <c r="E594" s="151" t="s">
        <v>3369</v>
      </c>
      <c r="F594" s="150" t="s">
        <v>3825</v>
      </c>
      <c r="G594" s="150" t="s">
        <v>2446</v>
      </c>
      <c r="H594" s="150" t="s">
        <v>2769</v>
      </c>
      <c r="I594" s="152">
        <v>800</v>
      </c>
      <c r="J594" s="153">
        <f t="shared" si="18"/>
        <v>800</v>
      </c>
      <c r="K594" s="154">
        <v>42118</v>
      </c>
      <c r="L594" s="155" t="s">
        <v>5695</v>
      </c>
      <c r="M594" s="156">
        <v>2.010104E+18</v>
      </c>
      <c r="N594" s="157" t="str">
        <f t="shared" si="19"/>
        <v>2010104000000000000FOR-447379/142118</v>
      </c>
      <c r="O594" s="156" t="s">
        <v>3834</v>
      </c>
      <c r="P594" s="157"/>
      <c r="Q594" s="145">
        <v>82110818000806</v>
      </c>
    </row>
    <row r="595" spans="1:17" ht="27.75" customHeight="1" x14ac:dyDescent="0.2">
      <c r="A595" s="144">
        <v>587</v>
      </c>
      <c r="B595" s="149" t="s">
        <v>31</v>
      </c>
      <c r="C595" s="150" t="s">
        <v>141</v>
      </c>
      <c r="D595" s="150" t="s">
        <v>3611</v>
      </c>
      <c r="E595" s="151" t="s">
        <v>3328</v>
      </c>
      <c r="F595" s="150" t="s">
        <v>3823</v>
      </c>
      <c r="G595" s="150" t="s">
        <v>2458</v>
      </c>
      <c r="H595" s="150" t="s">
        <v>2769</v>
      </c>
      <c r="I595" s="152">
        <v>4060</v>
      </c>
      <c r="J595" s="153">
        <f t="shared" si="18"/>
        <v>4060</v>
      </c>
      <c r="K595" s="154">
        <v>42077</v>
      </c>
      <c r="L595" s="155" t="s">
        <v>5696</v>
      </c>
      <c r="M595" s="156">
        <v>2.010101E+18</v>
      </c>
      <c r="N595" s="157" t="str">
        <f t="shared" si="19"/>
        <v>2010101000000000000FOR-004128/142077</v>
      </c>
      <c r="O595" s="156" t="s">
        <v>3833</v>
      </c>
      <c r="P595" s="157"/>
      <c r="Q595" s="145">
        <v>1840374000188</v>
      </c>
    </row>
    <row r="596" spans="1:17" ht="27.75" customHeight="1" x14ac:dyDescent="0.2">
      <c r="A596" s="144">
        <v>588</v>
      </c>
      <c r="B596" s="149" t="s">
        <v>31</v>
      </c>
      <c r="C596" s="150" t="s">
        <v>2864</v>
      </c>
      <c r="D596" s="150" t="s">
        <v>3612</v>
      </c>
      <c r="E596" s="151" t="s">
        <v>3329</v>
      </c>
      <c r="F596" s="150" t="s">
        <v>3825</v>
      </c>
      <c r="G596" s="150" t="s">
        <v>2459</v>
      </c>
      <c r="H596" s="150" t="s">
        <v>2769</v>
      </c>
      <c r="I596" s="152">
        <v>2420</v>
      </c>
      <c r="J596" s="153">
        <f t="shared" si="18"/>
        <v>2420</v>
      </c>
      <c r="K596" s="154">
        <v>42031</v>
      </c>
      <c r="L596" s="155" t="s">
        <v>5697</v>
      </c>
      <c r="M596" s="156">
        <v>2.010104E+18</v>
      </c>
      <c r="N596" s="157" t="str">
        <f t="shared" si="19"/>
        <v>2010104000000000000FOR-015340/142031</v>
      </c>
      <c r="O596" s="156" t="s">
        <v>3834</v>
      </c>
      <c r="P596" s="157"/>
      <c r="Q596" s="145">
        <v>7695512000240</v>
      </c>
    </row>
    <row r="597" spans="1:17" ht="27.75" customHeight="1" x14ac:dyDescent="0.2">
      <c r="A597" s="144">
        <v>589</v>
      </c>
      <c r="B597" s="149" t="s">
        <v>31</v>
      </c>
      <c r="C597" s="150" t="s">
        <v>2864</v>
      </c>
      <c r="D597" s="150" t="s">
        <v>3612</v>
      </c>
      <c r="E597" s="151" t="s">
        <v>3329</v>
      </c>
      <c r="F597" s="150" t="s">
        <v>3825</v>
      </c>
      <c r="G597" s="150" t="s">
        <v>2460</v>
      </c>
      <c r="H597" s="150" t="s">
        <v>2769</v>
      </c>
      <c r="I597" s="152">
        <v>3000</v>
      </c>
      <c r="J597" s="153">
        <f t="shared" si="18"/>
        <v>3000</v>
      </c>
      <c r="K597" s="154">
        <v>42097</v>
      </c>
      <c r="L597" s="155" t="s">
        <v>5698</v>
      </c>
      <c r="M597" s="156">
        <v>2.010104E+18</v>
      </c>
      <c r="N597" s="157" t="str">
        <f t="shared" si="19"/>
        <v>2010104000000000000FOR-015682/142097</v>
      </c>
      <c r="O597" s="156" t="s">
        <v>3834</v>
      </c>
      <c r="P597" s="157"/>
      <c r="Q597" s="145">
        <v>7695512000240</v>
      </c>
    </row>
    <row r="598" spans="1:17" ht="27.75" customHeight="1" x14ac:dyDescent="0.2">
      <c r="A598" s="144">
        <v>590</v>
      </c>
      <c r="B598" s="149" t="s">
        <v>31</v>
      </c>
      <c r="C598" s="150" t="s">
        <v>2981</v>
      </c>
      <c r="D598" s="150" t="s">
        <v>3613</v>
      </c>
      <c r="E598" s="151" t="s">
        <v>3331</v>
      </c>
      <c r="F598" s="150" t="s">
        <v>3825</v>
      </c>
      <c r="G598" s="150" t="s">
        <v>2466</v>
      </c>
      <c r="H598" s="150" t="s">
        <v>2769</v>
      </c>
      <c r="I598" s="152">
        <v>238</v>
      </c>
      <c r="J598" s="153">
        <f t="shared" si="18"/>
        <v>238</v>
      </c>
      <c r="K598" s="154">
        <v>42129</v>
      </c>
      <c r="L598" s="155" t="s">
        <v>5699</v>
      </c>
      <c r="M598" s="156">
        <v>2.010104E+18</v>
      </c>
      <c r="N598" s="157" t="str">
        <f t="shared" si="19"/>
        <v>2010104000000000000FOR-011054/142129</v>
      </c>
      <c r="O598" s="156" t="s">
        <v>3834</v>
      </c>
      <c r="P598" s="157"/>
      <c r="Q598" s="145">
        <v>7695512000169</v>
      </c>
    </row>
    <row r="599" spans="1:17" ht="27.75" customHeight="1" x14ac:dyDescent="0.2">
      <c r="A599" s="144">
        <v>591</v>
      </c>
      <c r="B599" s="149" t="s">
        <v>31</v>
      </c>
      <c r="C599" s="150" t="s">
        <v>2981</v>
      </c>
      <c r="D599" s="150" t="s">
        <v>3613</v>
      </c>
      <c r="E599" s="151" t="s">
        <v>3331</v>
      </c>
      <c r="F599" s="150" t="s">
        <v>3825</v>
      </c>
      <c r="G599" s="150" t="s">
        <v>1681</v>
      </c>
      <c r="H599" s="150" t="s">
        <v>2769</v>
      </c>
      <c r="I599" s="152">
        <v>99.8</v>
      </c>
      <c r="J599" s="153">
        <f t="shared" si="18"/>
        <v>99.8</v>
      </c>
      <c r="K599" s="154">
        <v>42129</v>
      </c>
      <c r="L599" s="155" t="s">
        <v>5700</v>
      </c>
      <c r="M599" s="156">
        <v>2.010104E+18</v>
      </c>
      <c r="N599" s="157" t="str">
        <f t="shared" si="19"/>
        <v>2010104000000000000FOR-011064/142129</v>
      </c>
      <c r="O599" s="156" t="s">
        <v>3834</v>
      </c>
      <c r="P599" s="157"/>
      <c r="Q599" s="145">
        <v>7695512000169</v>
      </c>
    </row>
    <row r="600" spans="1:17" ht="27.75" customHeight="1" x14ac:dyDescent="0.2">
      <c r="A600" s="144">
        <v>592</v>
      </c>
      <c r="B600" s="149" t="s">
        <v>31</v>
      </c>
      <c r="C600" s="150" t="s">
        <v>2865</v>
      </c>
      <c r="D600" s="150" t="s">
        <v>3617</v>
      </c>
      <c r="E600" s="151" t="s">
        <v>3335</v>
      </c>
      <c r="F600" s="150" t="s">
        <v>3823</v>
      </c>
      <c r="G600" s="150" t="s">
        <v>2467</v>
      </c>
      <c r="H600" s="150" t="s">
        <v>2769</v>
      </c>
      <c r="I600" s="152">
        <v>1600</v>
      </c>
      <c r="J600" s="153">
        <f t="shared" si="18"/>
        <v>1600</v>
      </c>
      <c r="K600" s="154">
        <v>41978</v>
      </c>
      <c r="L600" s="155" t="s">
        <v>5701</v>
      </c>
      <c r="M600" s="156">
        <v>2.010101E+18</v>
      </c>
      <c r="N600" s="157" t="str">
        <f t="shared" si="19"/>
        <v>2010101000000000000FOR-000561/141978</v>
      </c>
      <c r="O600" s="156" t="s">
        <v>3833</v>
      </c>
      <c r="P600" s="157"/>
      <c r="Q600" s="145">
        <v>8330031000112</v>
      </c>
    </row>
    <row r="601" spans="1:17" ht="27.75" customHeight="1" x14ac:dyDescent="0.2">
      <c r="A601" s="144">
        <v>593</v>
      </c>
      <c r="B601" s="149" t="s">
        <v>31</v>
      </c>
      <c r="C601" s="150" t="s">
        <v>2865</v>
      </c>
      <c r="D601" s="150" t="s">
        <v>3617</v>
      </c>
      <c r="E601" s="151" t="s">
        <v>3335</v>
      </c>
      <c r="F601" s="150" t="s">
        <v>3823</v>
      </c>
      <c r="G601" s="150" t="s">
        <v>2468</v>
      </c>
      <c r="H601" s="150" t="s">
        <v>2769</v>
      </c>
      <c r="I601" s="152">
        <v>1600</v>
      </c>
      <c r="J601" s="153">
        <f t="shared" si="18"/>
        <v>1600</v>
      </c>
      <c r="K601" s="154">
        <v>41993</v>
      </c>
      <c r="L601" s="155" t="s">
        <v>5702</v>
      </c>
      <c r="M601" s="156">
        <v>2.010101E+18</v>
      </c>
      <c r="N601" s="157" t="str">
        <f t="shared" si="19"/>
        <v>2010101000000000000FOR-000571/141993</v>
      </c>
      <c r="O601" s="156" t="s">
        <v>3833</v>
      </c>
      <c r="P601" s="157"/>
      <c r="Q601" s="145">
        <v>8330031000112</v>
      </c>
    </row>
    <row r="602" spans="1:17" ht="27.75" customHeight="1" x14ac:dyDescent="0.2">
      <c r="A602" s="144">
        <v>594</v>
      </c>
      <c r="B602" s="149" t="s">
        <v>31</v>
      </c>
      <c r="C602" s="150" t="s">
        <v>2865</v>
      </c>
      <c r="D602" s="150" t="s">
        <v>3617</v>
      </c>
      <c r="E602" s="151" t="s">
        <v>3335</v>
      </c>
      <c r="F602" s="150" t="s">
        <v>3823</v>
      </c>
      <c r="G602" s="150" t="s">
        <v>2469</v>
      </c>
      <c r="H602" s="150" t="s">
        <v>2769</v>
      </c>
      <c r="I602" s="152">
        <v>1600</v>
      </c>
      <c r="J602" s="153">
        <f t="shared" si="18"/>
        <v>1600</v>
      </c>
      <c r="K602" s="154">
        <v>41994</v>
      </c>
      <c r="L602" s="155" t="s">
        <v>5703</v>
      </c>
      <c r="M602" s="156">
        <v>2.010101E+18</v>
      </c>
      <c r="N602" s="157" t="str">
        <f t="shared" si="19"/>
        <v>2010101000000000000FOR-000583/141994</v>
      </c>
      <c r="O602" s="156" t="s">
        <v>3833</v>
      </c>
      <c r="P602" s="157"/>
      <c r="Q602" s="145">
        <v>8330031000112</v>
      </c>
    </row>
    <row r="603" spans="1:17" ht="27.75" customHeight="1" x14ac:dyDescent="0.2">
      <c r="A603" s="144">
        <v>595</v>
      </c>
      <c r="B603" s="149" t="s">
        <v>31</v>
      </c>
      <c r="C603" s="150" t="s">
        <v>2865</v>
      </c>
      <c r="D603" s="150" t="s">
        <v>3617</v>
      </c>
      <c r="E603" s="151" t="s">
        <v>3335</v>
      </c>
      <c r="F603" s="150" t="s">
        <v>3823</v>
      </c>
      <c r="G603" s="150" t="s">
        <v>2470</v>
      </c>
      <c r="H603" s="150" t="s">
        <v>2769</v>
      </c>
      <c r="I603" s="152">
        <v>1600</v>
      </c>
      <c r="J603" s="153">
        <f t="shared" si="18"/>
        <v>1600</v>
      </c>
      <c r="K603" s="154">
        <v>42001</v>
      </c>
      <c r="L603" s="155" t="s">
        <v>5704</v>
      </c>
      <c r="M603" s="156">
        <v>2.010101E+18</v>
      </c>
      <c r="N603" s="157" t="str">
        <f t="shared" si="19"/>
        <v>2010101000000000000FOR-000594/142001</v>
      </c>
      <c r="O603" s="156" t="s">
        <v>3833</v>
      </c>
      <c r="P603" s="157"/>
      <c r="Q603" s="145">
        <v>8330031000112</v>
      </c>
    </row>
    <row r="604" spans="1:17" ht="27.75" customHeight="1" x14ac:dyDescent="0.2">
      <c r="A604" s="144">
        <v>596</v>
      </c>
      <c r="B604" s="149" t="s">
        <v>31</v>
      </c>
      <c r="C604" s="150" t="s">
        <v>2865</v>
      </c>
      <c r="D604" s="150" t="s">
        <v>3617</v>
      </c>
      <c r="E604" s="151" t="s">
        <v>3335</v>
      </c>
      <c r="F604" s="150" t="s">
        <v>3823</v>
      </c>
      <c r="G604" s="150" t="s">
        <v>2471</v>
      </c>
      <c r="H604" s="150" t="s">
        <v>2769</v>
      </c>
      <c r="I604" s="152">
        <v>1600</v>
      </c>
      <c r="J604" s="153">
        <f t="shared" si="18"/>
        <v>1600</v>
      </c>
      <c r="K604" s="154">
        <v>42014</v>
      </c>
      <c r="L604" s="155" t="s">
        <v>5705</v>
      </c>
      <c r="M604" s="156">
        <v>2.010101E+18</v>
      </c>
      <c r="N604" s="157" t="str">
        <f t="shared" si="19"/>
        <v>2010101000000000000FOR-000617/142014</v>
      </c>
      <c r="O604" s="156" t="s">
        <v>3833</v>
      </c>
      <c r="P604" s="157"/>
      <c r="Q604" s="145">
        <v>8330031000112</v>
      </c>
    </row>
    <row r="605" spans="1:17" ht="27.75" customHeight="1" x14ac:dyDescent="0.2">
      <c r="A605" s="144">
        <v>597</v>
      </c>
      <c r="B605" s="149" t="s">
        <v>31</v>
      </c>
      <c r="C605" s="150" t="s">
        <v>2866</v>
      </c>
      <c r="D605" s="150" t="s">
        <v>3618</v>
      </c>
      <c r="E605" s="151" t="s">
        <v>3338</v>
      </c>
      <c r="F605" s="150" t="s">
        <v>3823</v>
      </c>
      <c r="G605" s="150" t="s">
        <v>2477</v>
      </c>
      <c r="H605" s="150" t="s">
        <v>2769</v>
      </c>
      <c r="I605" s="152">
        <v>522</v>
      </c>
      <c r="J605" s="153">
        <f t="shared" si="18"/>
        <v>522</v>
      </c>
      <c r="K605" s="154">
        <v>41975</v>
      </c>
      <c r="L605" s="155" t="s">
        <v>5706</v>
      </c>
      <c r="M605" s="156">
        <v>2.010101E+18</v>
      </c>
      <c r="N605" s="157" t="str">
        <f t="shared" si="19"/>
        <v>2010101000000000000FOR-271293/141975</v>
      </c>
      <c r="O605" s="156" t="s">
        <v>3833</v>
      </c>
      <c r="P605" s="157"/>
      <c r="Q605" s="145">
        <v>1411363000182</v>
      </c>
    </row>
    <row r="606" spans="1:17" ht="27.75" customHeight="1" x14ac:dyDescent="0.2">
      <c r="A606" s="144">
        <v>598</v>
      </c>
      <c r="B606" s="149" t="s">
        <v>31</v>
      </c>
      <c r="C606" s="150" t="s">
        <v>2866</v>
      </c>
      <c r="D606" s="150" t="s">
        <v>3618</v>
      </c>
      <c r="E606" s="151" t="s">
        <v>3338</v>
      </c>
      <c r="F606" s="150" t="s">
        <v>3823</v>
      </c>
      <c r="G606" s="150" t="s">
        <v>2478</v>
      </c>
      <c r="H606" s="150" t="s">
        <v>2769</v>
      </c>
      <c r="I606" s="152">
        <v>457.65</v>
      </c>
      <c r="J606" s="153">
        <f t="shared" si="18"/>
        <v>457.65</v>
      </c>
      <c r="K606" s="154">
        <v>41975</v>
      </c>
      <c r="L606" s="155" t="s">
        <v>5707</v>
      </c>
      <c r="M606" s="156">
        <v>2.010101E+18</v>
      </c>
      <c r="N606" s="157" t="str">
        <f t="shared" si="19"/>
        <v>2010101000000000000FOR-271306/141975</v>
      </c>
      <c r="O606" s="156" t="s">
        <v>3833</v>
      </c>
      <c r="P606" s="157"/>
      <c r="Q606" s="145">
        <v>1411363000182</v>
      </c>
    </row>
    <row r="607" spans="1:17" ht="27.75" customHeight="1" x14ac:dyDescent="0.2">
      <c r="A607" s="144">
        <v>599</v>
      </c>
      <c r="B607" s="149" t="s">
        <v>31</v>
      </c>
      <c r="C607" s="150" t="s">
        <v>2866</v>
      </c>
      <c r="D607" s="150" t="s">
        <v>3618</v>
      </c>
      <c r="E607" s="151" t="s">
        <v>3338</v>
      </c>
      <c r="F607" s="150" t="s">
        <v>3823</v>
      </c>
      <c r="G607" s="150" t="s">
        <v>2479</v>
      </c>
      <c r="H607" s="150" t="s">
        <v>2769</v>
      </c>
      <c r="I607" s="152">
        <v>129.13999999999999</v>
      </c>
      <c r="J607" s="153">
        <f t="shared" si="18"/>
        <v>129.13999999999999</v>
      </c>
      <c r="K607" s="154">
        <v>41975</v>
      </c>
      <c r="L607" s="155" t="s">
        <v>5708</v>
      </c>
      <c r="M607" s="156">
        <v>2.010101E+18</v>
      </c>
      <c r="N607" s="157" t="str">
        <f t="shared" si="19"/>
        <v>2010101000000000000FOR-273036/141975</v>
      </c>
      <c r="O607" s="156" t="s">
        <v>3833</v>
      </c>
      <c r="P607" s="157"/>
      <c r="Q607" s="145">
        <v>1411363000182</v>
      </c>
    </row>
    <row r="608" spans="1:17" ht="27.75" customHeight="1" x14ac:dyDescent="0.2">
      <c r="A608" s="144">
        <v>600</v>
      </c>
      <c r="B608" s="149" t="s">
        <v>31</v>
      </c>
      <c r="C608" s="150" t="s">
        <v>2866</v>
      </c>
      <c r="D608" s="150" t="s">
        <v>3618</v>
      </c>
      <c r="E608" s="151" t="s">
        <v>3338</v>
      </c>
      <c r="F608" s="150" t="s">
        <v>3823</v>
      </c>
      <c r="G608" s="150" t="s">
        <v>2480</v>
      </c>
      <c r="H608" s="150" t="s">
        <v>2769</v>
      </c>
      <c r="I608" s="152">
        <v>196.44</v>
      </c>
      <c r="J608" s="153">
        <f t="shared" si="18"/>
        <v>196.44</v>
      </c>
      <c r="K608" s="154">
        <v>41975</v>
      </c>
      <c r="L608" s="155" t="s">
        <v>5709</v>
      </c>
      <c r="M608" s="156">
        <v>2.010101E+18</v>
      </c>
      <c r="N608" s="157" t="str">
        <f t="shared" si="19"/>
        <v>2010101000000000000FOR-273050/141975</v>
      </c>
      <c r="O608" s="156" t="s">
        <v>3833</v>
      </c>
      <c r="P608" s="157"/>
      <c r="Q608" s="145">
        <v>1411363000182</v>
      </c>
    </row>
    <row r="609" spans="1:17" ht="27.75" customHeight="1" x14ac:dyDescent="0.2">
      <c r="A609" s="144">
        <v>601</v>
      </c>
      <c r="B609" s="149" t="s">
        <v>31</v>
      </c>
      <c r="C609" s="150" t="s">
        <v>2866</v>
      </c>
      <c r="D609" s="150" t="s">
        <v>3618</v>
      </c>
      <c r="E609" s="151" t="s">
        <v>3338</v>
      </c>
      <c r="F609" s="150" t="s">
        <v>3823</v>
      </c>
      <c r="G609" s="150" t="s">
        <v>2481</v>
      </c>
      <c r="H609" s="150" t="s">
        <v>2769</v>
      </c>
      <c r="I609" s="152">
        <v>121.02</v>
      </c>
      <c r="J609" s="153">
        <f t="shared" si="18"/>
        <v>121.02</v>
      </c>
      <c r="K609" s="154">
        <v>41975</v>
      </c>
      <c r="L609" s="155" t="s">
        <v>5710</v>
      </c>
      <c r="M609" s="156">
        <v>2.010101E+18</v>
      </c>
      <c r="N609" s="157" t="str">
        <f t="shared" si="19"/>
        <v>2010101000000000000FOR-275009/141975</v>
      </c>
      <c r="O609" s="156" t="s">
        <v>3833</v>
      </c>
      <c r="P609" s="157"/>
      <c r="Q609" s="145">
        <v>1411363000182</v>
      </c>
    </row>
    <row r="610" spans="1:17" ht="27.75" customHeight="1" x14ac:dyDescent="0.2">
      <c r="A610" s="144">
        <v>602</v>
      </c>
      <c r="B610" s="149" t="s">
        <v>31</v>
      </c>
      <c r="C610" s="150" t="s">
        <v>2866</v>
      </c>
      <c r="D610" s="150" t="s">
        <v>3618</v>
      </c>
      <c r="E610" s="151" t="s">
        <v>3338</v>
      </c>
      <c r="F610" s="150" t="s">
        <v>3823</v>
      </c>
      <c r="G610" s="150" t="s">
        <v>2482</v>
      </c>
      <c r="H610" s="150" t="s">
        <v>2769</v>
      </c>
      <c r="I610" s="152">
        <v>26</v>
      </c>
      <c r="J610" s="153">
        <f t="shared" si="18"/>
        <v>26</v>
      </c>
      <c r="K610" s="154">
        <v>41975</v>
      </c>
      <c r="L610" s="155" t="s">
        <v>5711</v>
      </c>
      <c r="M610" s="156">
        <v>2.010101E+18</v>
      </c>
      <c r="N610" s="157" t="str">
        <f t="shared" si="19"/>
        <v>2010101000000000000FOR-276476/141975</v>
      </c>
      <c r="O610" s="156" t="s">
        <v>3833</v>
      </c>
      <c r="P610" s="157"/>
      <c r="Q610" s="145">
        <v>1411363000182</v>
      </c>
    </row>
    <row r="611" spans="1:17" ht="27.75" customHeight="1" x14ac:dyDescent="0.2">
      <c r="A611" s="144">
        <v>603</v>
      </c>
      <c r="B611" s="149" t="s">
        <v>31</v>
      </c>
      <c r="C611" s="150" t="s">
        <v>2866</v>
      </c>
      <c r="D611" s="150" t="s">
        <v>3618</v>
      </c>
      <c r="E611" s="151" t="s">
        <v>3338</v>
      </c>
      <c r="F611" s="150" t="s">
        <v>3823</v>
      </c>
      <c r="G611" s="150" t="s">
        <v>2483</v>
      </c>
      <c r="H611" s="150" t="s">
        <v>2769</v>
      </c>
      <c r="I611" s="152">
        <v>72.73</v>
      </c>
      <c r="J611" s="153">
        <f t="shared" si="18"/>
        <v>72.73</v>
      </c>
      <c r="K611" s="154">
        <v>41975</v>
      </c>
      <c r="L611" s="155" t="s">
        <v>5712</v>
      </c>
      <c r="M611" s="156">
        <v>2.010101E+18</v>
      </c>
      <c r="N611" s="157" t="str">
        <f t="shared" si="19"/>
        <v>2010101000000000000FOR-276481/141975</v>
      </c>
      <c r="O611" s="156" t="s">
        <v>3833</v>
      </c>
      <c r="P611" s="157"/>
      <c r="Q611" s="145">
        <v>1411363000182</v>
      </c>
    </row>
    <row r="612" spans="1:17" ht="27.75" customHeight="1" x14ac:dyDescent="0.2">
      <c r="A612" s="144">
        <v>604</v>
      </c>
      <c r="B612" s="149" t="s">
        <v>31</v>
      </c>
      <c r="C612" s="150" t="s">
        <v>2866</v>
      </c>
      <c r="D612" s="150" t="s">
        <v>3618</v>
      </c>
      <c r="E612" s="151" t="s">
        <v>3338</v>
      </c>
      <c r="F612" s="150" t="s">
        <v>3823</v>
      </c>
      <c r="G612" s="150" t="s">
        <v>2484</v>
      </c>
      <c r="H612" s="150" t="s">
        <v>2769</v>
      </c>
      <c r="I612" s="152">
        <v>228.25</v>
      </c>
      <c r="J612" s="153">
        <f t="shared" si="18"/>
        <v>228.25</v>
      </c>
      <c r="K612" s="154">
        <v>41982</v>
      </c>
      <c r="L612" s="155" t="s">
        <v>5713</v>
      </c>
      <c r="M612" s="156">
        <v>2.010101E+18</v>
      </c>
      <c r="N612" s="157" t="str">
        <f t="shared" si="19"/>
        <v>2010101000000000000FOR-280278/141982</v>
      </c>
      <c r="O612" s="156" t="s">
        <v>3833</v>
      </c>
      <c r="P612" s="157"/>
      <c r="Q612" s="145">
        <v>1411363000182</v>
      </c>
    </row>
    <row r="613" spans="1:17" ht="27.75" customHeight="1" x14ac:dyDescent="0.2">
      <c r="A613" s="144">
        <v>605</v>
      </c>
      <c r="B613" s="149" t="s">
        <v>31</v>
      </c>
      <c r="C613" s="150" t="s">
        <v>2866</v>
      </c>
      <c r="D613" s="150" t="s">
        <v>3618</v>
      </c>
      <c r="E613" s="151" t="s">
        <v>3338</v>
      </c>
      <c r="F613" s="150" t="s">
        <v>3823</v>
      </c>
      <c r="G613" s="150" t="s">
        <v>2485</v>
      </c>
      <c r="H613" s="150" t="s">
        <v>2769</v>
      </c>
      <c r="I613" s="152">
        <v>157.82</v>
      </c>
      <c r="J613" s="153">
        <f t="shared" si="18"/>
        <v>157.82</v>
      </c>
      <c r="K613" s="154">
        <v>41982</v>
      </c>
      <c r="L613" s="155" t="s">
        <v>5714</v>
      </c>
      <c r="M613" s="156">
        <v>2.010101E+18</v>
      </c>
      <c r="N613" s="157" t="str">
        <f t="shared" si="19"/>
        <v>2010101000000000000FOR-282336/141982</v>
      </c>
      <c r="O613" s="156" t="s">
        <v>3833</v>
      </c>
      <c r="P613" s="157"/>
      <c r="Q613" s="145">
        <v>1411363000182</v>
      </c>
    </row>
    <row r="614" spans="1:17" ht="27.75" customHeight="1" x14ac:dyDescent="0.2">
      <c r="A614" s="144">
        <v>606</v>
      </c>
      <c r="B614" s="149" t="s">
        <v>31</v>
      </c>
      <c r="C614" s="150" t="s">
        <v>2866</v>
      </c>
      <c r="D614" s="150" t="s">
        <v>3618</v>
      </c>
      <c r="E614" s="151" t="s">
        <v>3338</v>
      </c>
      <c r="F614" s="150" t="s">
        <v>3823</v>
      </c>
      <c r="G614" s="150" t="s">
        <v>2486</v>
      </c>
      <c r="H614" s="150" t="s">
        <v>2769</v>
      </c>
      <c r="I614" s="152">
        <v>456.82</v>
      </c>
      <c r="J614" s="153">
        <f t="shared" si="18"/>
        <v>456.82</v>
      </c>
      <c r="K614" s="154">
        <v>41982</v>
      </c>
      <c r="L614" s="155" t="s">
        <v>5715</v>
      </c>
      <c r="M614" s="156">
        <v>2.010101E+18</v>
      </c>
      <c r="N614" s="157" t="str">
        <f t="shared" si="19"/>
        <v>2010101000000000000FOR-283676/141982</v>
      </c>
      <c r="O614" s="156" t="s">
        <v>3833</v>
      </c>
      <c r="P614" s="157"/>
      <c r="Q614" s="145">
        <v>1411363000182</v>
      </c>
    </row>
    <row r="615" spans="1:17" ht="27.75" customHeight="1" x14ac:dyDescent="0.2">
      <c r="A615" s="144">
        <v>607</v>
      </c>
      <c r="B615" s="149" t="s">
        <v>31</v>
      </c>
      <c r="C615" s="150" t="s">
        <v>2866</v>
      </c>
      <c r="D615" s="150" t="s">
        <v>3618</v>
      </c>
      <c r="E615" s="151" t="s">
        <v>3338</v>
      </c>
      <c r="F615" s="150" t="s">
        <v>3823</v>
      </c>
      <c r="G615" s="150" t="s">
        <v>2487</v>
      </c>
      <c r="H615" s="150" t="s">
        <v>2769</v>
      </c>
      <c r="I615" s="152">
        <v>48.84</v>
      </c>
      <c r="J615" s="153">
        <f t="shared" si="18"/>
        <v>48.84</v>
      </c>
      <c r="K615" s="154">
        <v>41982</v>
      </c>
      <c r="L615" s="155" t="s">
        <v>5716</v>
      </c>
      <c r="M615" s="156">
        <v>2.010101E+18</v>
      </c>
      <c r="N615" s="157" t="str">
        <f t="shared" si="19"/>
        <v>2010101000000000000FOR-283785/141982</v>
      </c>
      <c r="O615" s="156" t="s">
        <v>3833</v>
      </c>
      <c r="P615" s="157"/>
      <c r="Q615" s="145">
        <v>1411363000182</v>
      </c>
    </row>
    <row r="616" spans="1:17" ht="27.75" customHeight="1" x14ac:dyDescent="0.2">
      <c r="A616" s="144">
        <v>608</v>
      </c>
      <c r="B616" s="149" t="s">
        <v>31</v>
      </c>
      <c r="C616" s="150" t="s">
        <v>2866</v>
      </c>
      <c r="D616" s="150" t="s">
        <v>3618</v>
      </c>
      <c r="E616" s="151" t="s">
        <v>3338</v>
      </c>
      <c r="F616" s="150" t="s">
        <v>3823</v>
      </c>
      <c r="G616" s="150" t="s">
        <v>2488</v>
      </c>
      <c r="H616" s="150" t="s">
        <v>2769</v>
      </c>
      <c r="I616" s="152">
        <v>27.91</v>
      </c>
      <c r="J616" s="153">
        <f t="shared" si="18"/>
        <v>27.91</v>
      </c>
      <c r="K616" s="154">
        <v>41989</v>
      </c>
      <c r="L616" s="155" t="s">
        <v>5717</v>
      </c>
      <c r="M616" s="156">
        <v>2.010101E+18</v>
      </c>
      <c r="N616" s="157" t="str">
        <f t="shared" si="19"/>
        <v>2010101000000000000FOR-284156/141989</v>
      </c>
      <c r="O616" s="156" t="s">
        <v>3833</v>
      </c>
      <c r="P616" s="157"/>
      <c r="Q616" s="145">
        <v>1411363000182</v>
      </c>
    </row>
    <row r="617" spans="1:17" ht="27.75" customHeight="1" x14ac:dyDescent="0.2">
      <c r="A617" s="144">
        <v>609</v>
      </c>
      <c r="B617" s="149" t="s">
        <v>31</v>
      </c>
      <c r="C617" s="150" t="s">
        <v>2866</v>
      </c>
      <c r="D617" s="150" t="s">
        <v>3618</v>
      </c>
      <c r="E617" s="151" t="s">
        <v>3338</v>
      </c>
      <c r="F617" s="150" t="s">
        <v>3823</v>
      </c>
      <c r="G617" s="150" t="s">
        <v>2489</v>
      </c>
      <c r="H617" s="150" t="s">
        <v>2769</v>
      </c>
      <c r="I617" s="152">
        <v>37.58</v>
      </c>
      <c r="J617" s="153">
        <f t="shared" si="18"/>
        <v>37.58</v>
      </c>
      <c r="K617" s="154">
        <v>41989</v>
      </c>
      <c r="L617" s="155" t="s">
        <v>5718</v>
      </c>
      <c r="M617" s="156">
        <v>2.010101E+18</v>
      </c>
      <c r="N617" s="157" t="str">
        <f t="shared" si="19"/>
        <v>2010101000000000000FOR-285352/141989</v>
      </c>
      <c r="O617" s="156" t="s">
        <v>3833</v>
      </c>
      <c r="P617" s="157"/>
      <c r="Q617" s="145">
        <v>1411363000182</v>
      </c>
    </row>
    <row r="618" spans="1:17" ht="27.75" customHeight="1" x14ac:dyDescent="0.2">
      <c r="A618" s="144">
        <v>610</v>
      </c>
      <c r="B618" s="149" t="s">
        <v>31</v>
      </c>
      <c r="C618" s="150" t="s">
        <v>2866</v>
      </c>
      <c r="D618" s="150" t="s">
        <v>3618</v>
      </c>
      <c r="E618" s="151" t="s">
        <v>3338</v>
      </c>
      <c r="F618" s="150" t="s">
        <v>3823</v>
      </c>
      <c r="G618" s="150" t="s">
        <v>2490</v>
      </c>
      <c r="H618" s="150" t="s">
        <v>2769</v>
      </c>
      <c r="I618" s="152">
        <v>121.5</v>
      </c>
      <c r="J618" s="153">
        <f t="shared" si="18"/>
        <v>121.5</v>
      </c>
      <c r="K618" s="154">
        <v>41989</v>
      </c>
      <c r="L618" s="155" t="s">
        <v>5719</v>
      </c>
      <c r="M618" s="156">
        <v>2.010101E+18</v>
      </c>
      <c r="N618" s="157" t="str">
        <f t="shared" si="19"/>
        <v>2010101000000000000FOR-288433/141989</v>
      </c>
      <c r="O618" s="156" t="s">
        <v>3833</v>
      </c>
      <c r="P618" s="157"/>
      <c r="Q618" s="145">
        <v>1411363000182</v>
      </c>
    </row>
    <row r="619" spans="1:17" ht="27.75" customHeight="1" x14ac:dyDescent="0.2">
      <c r="A619" s="144">
        <v>611</v>
      </c>
      <c r="B619" s="149" t="s">
        <v>31</v>
      </c>
      <c r="C619" s="150" t="s">
        <v>2866</v>
      </c>
      <c r="D619" s="150" t="s">
        <v>3618</v>
      </c>
      <c r="E619" s="151" t="s">
        <v>3338</v>
      </c>
      <c r="F619" s="150" t="s">
        <v>3823</v>
      </c>
      <c r="G619" s="150" t="s">
        <v>2491</v>
      </c>
      <c r="H619" s="150" t="s">
        <v>2769</v>
      </c>
      <c r="I619" s="152">
        <v>28.13</v>
      </c>
      <c r="J619" s="153">
        <f t="shared" si="18"/>
        <v>28.13</v>
      </c>
      <c r="K619" s="154">
        <v>41989</v>
      </c>
      <c r="L619" s="155" t="s">
        <v>5720</v>
      </c>
      <c r="M619" s="156">
        <v>2.010101E+18</v>
      </c>
      <c r="N619" s="157" t="str">
        <f t="shared" si="19"/>
        <v>2010101000000000000FOR-290147/141989</v>
      </c>
      <c r="O619" s="156" t="s">
        <v>3833</v>
      </c>
      <c r="P619" s="157"/>
      <c r="Q619" s="145">
        <v>1411363000182</v>
      </c>
    </row>
    <row r="620" spans="1:17" ht="27.75" customHeight="1" x14ac:dyDescent="0.2">
      <c r="A620" s="144">
        <v>612</v>
      </c>
      <c r="B620" s="149" t="s">
        <v>31</v>
      </c>
      <c r="C620" s="150" t="s">
        <v>2866</v>
      </c>
      <c r="D620" s="150" t="s">
        <v>3618</v>
      </c>
      <c r="E620" s="151" t="s">
        <v>3338</v>
      </c>
      <c r="F620" s="150" t="s">
        <v>3823</v>
      </c>
      <c r="G620" s="150" t="s">
        <v>2492</v>
      </c>
      <c r="H620" s="150" t="s">
        <v>2769</v>
      </c>
      <c r="I620" s="152">
        <v>133.44999999999999</v>
      </c>
      <c r="J620" s="153">
        <f t="shared" si="18"/>
        <v>133.44999999999999</v>
      </c>
      <c r="K620" s="154">
        <v>41989</v>
      </c>
      <c r="L620" s="155" t="s">
        <v>5721</v>
      </c>
      <c r="M620" s="156">
        <v>2.010101E+18</v>
      </c>
      <c r="N620" s="157" t="str">
        <f t="shared" si="19"/>
        <v>2010101000000000000FOR-291027/141989</v>
      </c>
      <c r="O620" s="156" t="s">
        <v>3833</v>
      </c>
      <c r="P620" s="157"/>
      <c r="Q620" s="145">
        <v>1411363000182</v>
      </c>
    </row>
    <row r="621" spans="1:17" ht="27.75" customHeight="1" x14ac:dyDescent="0.2">
      <c r="A621" s="144">
        <v>613</v>
      </c>
      <c r="B621" s="149" t="s">
        <v>31</v>
      </c>
      <c r="C621" s="150" t="s">
        <v>2866</v>
      </c>
      <c r="D621" s="150" t="s">
        <v>3618</v>
      </c>
      <c r="E621" s="151" t="s">
        <v>3338</v>
      </c>
      <c r="F621" s="150" t="s">
        <v>3823</v>
      </c>
      <c r="G621" s="150" t="s">
        <v>2493</v>
      </c>
      <c r="H621" s="150" t="s">
        <v>2769</v>
      </c>
      <c r="I621" s="152">
        <v>389.97</v>
      </c>
      <c r="J621" s="153">
        <f t="shared" si="18"/>
        <v>389.97</v>
      </c>
      <c r="K621" s="154">
        <v>41989</v>
      </c>
      <c r="L621" s="155" t="s">
        <v>5722</v>
      </c>
      <c r="M621" s="156">
        <v>2.010101E+18</v>
      </c>
      <c r="N621" s="157" t="str">
        <f t="shared" si="19"/>
        <v>2010101000000000000FOR-291033/141989</v>
      </c>
      <c r="O621" s="156" t="s">
        <v>3833</v>
      </c>
      <c r="P621" s="157"/>
      <c r="Q621" s="145">
        <v>1411363000182</v>
      </c>
    </row>
    <row r="622" spans="1:17" ht="27.75" customHeight="1" x14ac:dyDescent="0.2">
      <c r="A622" s="144">
        <v>614</v>
      </c>
      <c r="B622" s="149" t="s">
        <v>31</v>
      </c>
      <c r="C622" s="150" t="s">
        <v>2866</v>
      </c>
      <c r="D622" s="150" t="s">
        <v>3618</v>
      </c>
      <c r="E622" s="151" t="s">
        <v>3338</v>
      </c>
      <c r="F622" s="150" t="s">
        <v>3823</v>
      </c>
      <c r="G622" s="150" t="s">
        <v>2494</v>
      </c>
      <c r="H622" s="150" t="s">
        <v>2769</v>
      </c>
      <c r="I622" s="152">
        <v>580.82000000000005</v>
      </c>
      <c r="J622" s="153">
        <f t="shared" si="18"/>
        <v>580.82000000000005</v>
      </c>
      <c r="K622" s="154">
        <v>41989</v>
      </c>
      <c r="L622" s="155" t="s">
        <v>5723</v>
      </c>
      <c r="M622" s="156">
        <v>2.010101E+18</v>
      </c>
      <c r="N622" s="157" t="str">
        <f t="shared" si="19"/>
        <v>2010101000000000000FOR-291040/141989</v>
      </c>
      <c r="O622" s="156" t="s">
        <v>3833</v>
      </c>
      <c r="P622" s="157"/>
      <c r="Q622" s="145">
        <v>1411363000182</v>
      </c>
    </row>
    <row r="623" spans="1:17" ht="27.75" customHeight="1" x14ac:dyDescent="0.2">
      <c r="A623" s="144">
        <v>615</v>
      </c>
      <c r="B623" s="149" t="s">
        <v>31</v>
      </c>
      <c r="C623" s="150" t="s">
        <v>2866</v>
      </c>
      <c r="D623" s="150" t="s">
        <v>3618</v>
      </c>
      <c r="E623" s="151" t="s">
        <v>3338</v>
      </c>
      <c r="F623" s="150" t="s">
        <v>3823</v>
      </c>
      <c r="G623" s="150" t="s">
        <v>2495</v>
      </c>
      <c r="H623" s="150" t="s">
        <v>2769</v>
      </c>
      <c r="I623" s="152">
        <v>192.94</v>
      </c>
      <c r="J623" s="153">
        <f t="shared" si="18"/>
        <v>192.94</v>
      </c>
      <c r="K623" s="154">
        <v>42009</v>
      </c>
      <c r="L623" s="155" t="s">
        <v>5724</v>
      </c>
      <c r="M623" s="156">
        <v>2.010101E+18</v>
      </c>
      <c r="N623" s="157" t="str">
        <f t="shared" si="19"/>
        <v>2010101000000000000FOR-294483/142009</v>
      </c>
      <c r="O623" s="156" t="s">
        <v>3833</v>
      </c>
      <c r="P623" s="157"/>
      <c r="Q623" s="145">
        <v>1411363000182</v>
      </c>
    </row>
    <row r="624" spans="1:17" ht="27.75" customHeight="1" x14ac:dyDescent="0.2">
      <c r="A624" s="144">
        <v>616</v>
      </c>
      <c r="B624" s="149" t="s">
        <v>31</v>
      </c>
      <c r="C624" s="150" t="s">
        <v>2866</v>
      </c>
      <c r="D624" s="150" t="s">
        <v>3618</v>
      </c>
      <c r="E624" s="151" t="s">
        <v>3338</v>
      </c>
      <c r="F624" s="150" t="s">
        <v>3823</v>
      </c>
      <c r="G624" s="150" t="s">
        <v>2496</v>
      </c>
      <c r="H624" s="150" t="s">
        <v>2769</v>
      </c>
      <c r="I624" s="152">
        <v>130.21</v>
      </c>
      <c r="J624" s="153">
        <f t="shared" si="18"/>
        <v>130.21</v>
      </c>
      <c r="K624" s="154">
        <v>42009</v>
      </c>
      <c r="L624" s="155" t="s">
        <v>5725</v>
      </c>
      <c r="M624" s="156">
        <v>2.010101E+18</v>
      </c>
      <c r="N624" s="157" t="str">
        <f t="shared" si="19"/>
        <v>2010101000000000000FOR-294484/142009</v>
      </c>
      <c r="O624" s="156" t="s">
        <v>3833</v>
      </c>
      <c r="P624" s="157"/>
      <c r="Q624" s="145">
        <v>1411363000182</v>
      </c>
    </row>
    <row r="625" spans="1:17" ht="27.75" customHeight="1" x14ac:dyDescent="0.2">
      <c r="A625" s="144">
        <v>617</v>
      </c>
      <c r="B625" s="149" t="s">
        <v>31</v>
      </c>
      <c r="C625" s="150" t="s">
        <v>2866</v>
      </c>
      <c r="D625" s="150" t="s">
        <v>3618</v>
      </c>
      <c r="E625" s="151" t="s">
        <v>3338</v>
      </c>
      <c r="F625" s="150" t="s">
        <v>3823</v>
      </c>
      <c r="G625" s="150" t="s">
        <v>2497</v>
      </c>
      <c r="H625" s="150" t="s">
        <v>2769</v>
      </c>
      <c r="I625" s="152">
        <v>160.59</v>
      </c>
      <c r="J625" s="153">
        <f t="shared" si="18"/>
        <v>160.59</v>
      </c>
      <c r="K625" s="154">
        <v>42009</v>
      </c>
      <c r="L625" s="155" t="s">
        <v>5726</v>
      </c>
      <c r="M625" s="156">
        <v>2.010101E+18</v>
      </c>
      <c r="N625" s="157" t="str">
        <f t="shared" si="19"/>
        <v>2010101000000000000FOR-297452/142009</v>
      </c>
      <c r="O625" s="156" t="s">
        <v>3833</v>
      </c>
      <c r="P625" s="157"/>
      <c r="Q625" s="145">
        <v>1411363000182</v>
      </c>
    </row>
    <row r="626" spans="1:17" ht="27.75" customHeight="1" x14ac:dyDescent="0.2">
      <c r="A626" s="144">
        <v>618</v>
      </c>
      <c r="B626" s="149" t="s">
        <v>31</v>
      </c>
      <c r="C626" s="150" t="s">
        <v>2866</v>
      </c>
      <c r="D626" s="150" t="s">
        <v>3618</v>
      </c>
      <c r="E626" s="151" t="s">
        <v>3338</v>
      </c>
      <c r="F626" s="150" t="s">
        <v>3823</v>
      </c>
      <c r="G626" s="150" t="s">
        <v>2498</v>
      </c>
      <c r="H626" s="150" t="s">
        <v>2769</v>
      </c>
      <c r="I626" s="152">
        <v>153.76</v>
      </c>
      <c r="J626" s="153">
        <f t="shared" si="18"/>
        <v>153.76</v>
      </c>
      <c r="K626" s="154">
        <v>42009</v>
      </c>
      <c r="L626" s="155" t="s">
        <v>5727</v>
      </c>
      <c r="M626" s="156">
        <v>2.010101E+18</v>
      </c>
      <c r="N626" s="157" t="str">
        <f t="shared" si="19"/>
        <v>2010101000000000000FOR-300242/142009</v>
      </c>
      <c r="O626" s="156" t="s">
        <v>3833</v>
      </c>
      <c r="P626" s="157"/>
      <c r="Q626" s="145">
        <v>1411363000182</v>
      </c>
    </row>
    <row r="627" spans="1:17" ht="27.75" customHeight="1" x14ac:dyDescent="0.2">
      <c r="A627" s="144">
        <v>619</v>
      </c>
      <c r="B627" s="149" t="s">
        <v>31</v>
      </c>
      <c r="C627" s="150" t="s">
        <v>2866</v>
      </c>
      <c r="D627" s="150" t="s">
        <v>3618</v>
      </c>
      <c r="E627" s="151" t="s">
        <v>3338</v>
      </c>
      <c r="F627" s="150" t="s">
        <v>3823</v>
      </c>
      <c r="G627" s="150" t="s">
        <v>2499</v>
      </c>
      <c r="H627" s="150" t="s">
        <v>2769</v>
      </c>
      <c r="I627" s="152">
        <v>157.82</v>
      </c>
      <c r="J627" s="153">
        <f t="shared" si="18"/>
        <v>157.82</v>
      </c>
      <c r="K627" s="154">
        <v>42009</v>
      </c>
      <c r="L627" s="155" t="s">
        <v>5728</v>
      </c>
      <c r="M627" s="156">
        <v>2.010101E+18</v>
      </c>
      <c r="N627" s="157" t="str">
        <f t="shared" si="19"/>
        <v>2010101000000000000FOR-300243/142009</v>
      </c>
      <c r="O627" s="156" t="s">
        <v>3833</v>
      </c>
      <c r="P627" s="157"/>
      <c r="Q627" s="145">
        <v>1411363000182</v>
      </c>
    </row>
    <row r="628" spans="1:17" ht="27.75" customHeight="1" x14ac:dyDescent="0.2">
      <c r="A628" s="144">
        <v>620</v>
      </c>
      <c r="B628" s="149" t="s">
        <v>31</v>
      </c>
      <c r="C628" s="150" t="s">
        <v>2866</v>
      </c>
      <c r="D628" s="150" t="s">
        <v>3618</v>
      </c>
      <c r="E628" s="151" t="s">
        <v>3338</v>
      </c>
      <c r="F628" s="150" t="s">
        <v>3823</v>
      </c>
      <c r="G628" s="150" t="s">
        <v>2500</v>
      </c>
      <c r="H628" s="150" t="s">
        <v>2769</v>
      </c>
      <c r="I628" s="152">
        <v>37.82</v>
      </c>
      <c r="J628" s="153">
        <f t="shared" si="18"/>
        <v>37.82</v>
      </c>
      <c r="K628" s="154">
        <v>42009</v>
      </c>
      <c r="L628" s="155" t="s">
        <v>5729</v>
      </c>
      <c r="M628" s="156">
        <v>2.010101E+18</v>
      </c>
      <c r="N628" s="157" t="str">
        <f t="shared" si="19"/>
        <v>2010101000000000000FOR-304897/142009</v>
      </c>
      <c r="O628" s="156" t="s">
        <v>3833</v>
      </c>
      <c r="P628" s="157"/>
      <c r="Q628" s="145">
        <v>1411363000182</v>
      </c>
    </row>
    <row r="629" spans="1:17" ht="27.75" customHeight="1" x14ac:dyDescent="0.2">
      <c r="A629" s="144">
        <v>621</v>
      </c>
      <c r="B629" s="149" t="s">
        <v>31</v>
      </c>
      <c r="C629" s="150" t="s">
        <v>2866</v>
      </c>
      <c r="D629" s="150" t="s">
        <v>3618</v>
      </c>
      <c r="E629" s="151" t="s">
        <v>3338</v>
      </c>
      <c r="F629" s="150" t="s">
        <v>3823</v>
      </c>
      <c r="G629" s="150" t="s">
        <v>2501</v>
      </c>
      <c r="H629" s="150" t="s">
        <v>2769</v>
      </c>
      <c r="I629" s="152">
        <v>52.64</v>
      </c>
      <c r="J629" s="153">
        <f t="shared" si="18"/>
        <v>52.64</v>
      </c>
      <c r="K629" s="154">
        <v>42009</v>
      </c>
      <c r="L629" s="155" t="s">
        <v>5730</v>
      </c>
      <c r="M629" s="156">
        <v>2.010101E+18</v>
      </c>
      <c r="N629" s="157" t="str">
        <f t="shared" si="19"/>
        <v>2010101000000000000FOR-305974/142009</v>
      </c>
      <c r="O629" s="156" t="s">
        <v>3833</v>
      </c>
      <c r="P629" s="157"/>
      <c r="Q629" s="145">
        <v>1411363000182</v>
      </c>
    </row>
    <row r="630" spans="1:17" ht="27.75" customHeight="1" x14ac:dyDescent="0.2">
      <c r="A630" s="144">
        <v>622</v>
      </c>
      <c r="B630" s="149" t="s">
        <v>31</v>
      </c>
      <c r="C630" s="150" t="s">
        <v>2866</v>
      </c>
      <c r="D630" s="150" t="s">
        <v>3618</v>
      </c>
      <c r="E630" s="151" t="s">
        <v>3338</v>
      </c>
      <c r="F630" s="150" t="s">
        <v>3823</v>
      </c>
      <c r="G630" s="150" t="s">
        <v>2502</v>
      </c>
      <c r="H630" s="150" t="s">
        <v>2769</v>
      </c>
      <c r="I630" s="152">
        <v>27.91</v>
      </c>
      <c r="J630" s="153">
        <f t="shared" si="18"/>
        <v>27.91</v>
      </c>
      <c r="K630" s="154">
        <v>42009</v>
      </c>
      <c r="L630" s="155" t="s">
        <v>5731</v>
      </c>
      <c r="M630" s="156">
        <v>2.010101E+18</v>
      </c>
      <c r="N630" s="157" t="str">
        <f t="shared" si="19"/>
        <v>2010101000000000000FOR-305975/142009</v>
      </c>
      <c r="O630" s="156" t="s">
        <v>3833</v>
      </c>
      <c r="P630" s="157"/>
      <c r="Q630" s="145">
        <v>1411363000182</v>
      </c>
    </row>
    <row r="631" spans="1:17" ht="27.75" customHeight="1" x14ac:dyDescent="0.2">
      <c r="A631" s="144">
        <v>623</v>
      </c>
      <c r="B631" s="149" t="s">
        <v>31</v>
      </c>
      <c r="C631" s="150" t="s">
        <v>2866</v>
      </c>
      <c r="D631" s="150" t="s">
        <v>3618</v>
      </c>
      <c r="E631" s="151" t="s">
        <v>3338</v>
      </c>
      <c r="F631" s="150" t="s">
        <v>3823</v>
      </c>
      <c r="G631" s="150" t="s">
        <v>2503</v>
      </c>
      <c r="H631" s="150" t="s">
        <v>2769</v>
      </c>
      <c r="I631" s="152">
        <v>64.61</v>
      </c>
      <c r="J631" s="153">
        <f t="shared" si="18"/>
        <v>64.61</v>
      </c>
      <c r="K631" s="154">
        <v>42009</v>
      </c>
      <c r="L631" s="155" t="s">
        <v>5732</v>
      </c>
      <c r="M631" s="156">
        <v>2.010101E+18</v>
      </c>
      <c r="N631" s="157" t="str">
        <f t="shared" si="19"/>
        <v>2010101000000000000FOR-305980/142009</v>
      </c>
      <c r="O631" s="156" t="s">
        <v>3833</v>
      </c>
      <c r="P631" s="157"/>
      <c r="Q631" s="145">
        <v>1411363000182</v>
      </c>
    </row>
    <row r="632" spans="1:17" ht="27.75" customHeight="1" x14ac:dyDescent="0.2">
      <c r="A632" s="144">
        <v>624</v>
      </c>
      <c r="B632" s="149" t="s">
        <v>31</v>
      </c>
      <c r="C632" s="150" t="s">
        <v>2866</v>
      </c>
      <c r="D632" s="150" t="s">
        <v>3618</v>
      </c>
      <c r="E632" s="151" t="s">
        <v>3338</v>
      </c>
      <c r="F632" s="150" t="s">
        <v>3823</v>
      </c>
      <c r="G632" s="150" t="s">
        <v>2504</v>
      </c>
      <c r="H632" s="150" t="s">
        <v>2769</v>
      </c>
      <c r="I632" s="152">
        <v>389.24</v>
      </c>
      <c r="J632" s="153">
        <f t="shared" si="18"/>
        <v>389.24</v>
      </c>
      <c r="K632" s="154">
        <v>42009</v>
      </c>
      <c r="L632" s="155" t="s">
        <v>5733</v>
      </c>
      <c r="M632" s="156">
        <v>2.010101E+18</v>
      </c>
      <c r="N632" s="157" t="str">
        <f t="shared" si="19"/>
        <v>2010101000000000000FOR-305987/142009</v>
      </c>
      <c r="O632" s="156" t="s">
        <v>3833</v>
      </c>
      <c r="P632" s="157"/>
      <c r="Q632" s="145">
        <v>1411363000182</v>
      </c>
    </row>
    <row r="633" spans="1:17" ht="27.75" customHeight="1" x14ac:dyDescent="0.2">
      <c r="A633" s="144">
        <v>625</v>
      </c>
      <c r="B633" s="149" t="s">
        <v>31</v>
      </c>
      <c r="C633" s="150" t="s">
        <v>2866</v>
      </c>
      <c r="D633" s="150" t="s">
        <v>3618</v>
      </c>
      <c r="E633" s="151" t="s">
        <v>3338</v>
      </c>
      <c r="F633" s="150" t="s">
        <v>3823</v>
      </c>
      <c r="G633" s="150" t="s">
        <v>2505</v>
      </c>
      <c r="H633" s="150" t="s">
        <v>2769</v>
      </c>
      <c r="I633" s="152">
        <v>191.35</v>
      </c>
      <c r="J633" s="153">
        <f t="shared" si="18"/>
        <v>191.35</v>
      </c>
      <c r="K633" s="154">
        <v>42010</v>
      </c>
      <c r="L633" s="155" t="s">
        <v>5734</v>
      </c>
      <c r="M633" s="156">
        <v>2.010101E+18</v>
      </c>
      <c r="N633" s="157" t="str">
        <f t="shared" si="19"/>
        <v>2010101000000000000FOR-307817/142010</v>
      </c>
      <c r="O633" s="156" t="s">
        <v>3833</v>
      </c>
      <c r="P633" s="157"/>
      <c r="Q633" s="145">
        <v>1411363000182</v>
      </c>
    </row>
    <row r="634" spans="1:17" ht="27.75" customHeight="1" x14ac:dyDescent="0.2">
      <c r="A634" s="144">
        <v>626</v>
      </c>
      <c r="B634" s="149" t="s">
        <v>31</v>
      </c>
      <c r="C634" s="150" t="s">
        <v>2866</v>
      </c>
      <c r="D634" s="150" t="s">
        <v>3618</v>
      </c>
      <c r="E634" s="151" t="s">
        <v>3338</v>
      </c>
      <c r="F634" s="150" t="s">
        <v>3823</v>
      </c>
      <c r="G634" s="150" t="s">
        <v>2506</v>
      </c>
      <c r="H634" s="150" t="s">
        <v>2769</v>
      </c>
      <c r="I634" s="152">
        <v>294.92</v>
      </c>
      <c r="J634" s="153">
        <f t="shared" si="18"/>
        <v>294.92</v>
      </c>
      <c r="K634" s="154">
        <v>42010</v>
      </c>
      <c r="L634" s="155" t="s">
        <v>5735</v>
      </c>
      <c r="M634" s="156">
        <v>2.010101E+18</v>
      </c>
      <c r="N634" s="157" t="str">
        <f t="shared" si="19"/>
        <v>2010101000000000000FOR-307818/142010</v>
      </c>
      <c r="O634" s="156" t="s">
        <v>3833</v>
      </c>
      <c r="P634" s="157"/>
      <c r="Q634" s="145">
        <v>1411363000182</v>
      </c>
    </row>
    <row r="635" spans="1:17" ht="27.75" customHeight="1" x14ac:dyDescent="0.2">
      <c r="A635" s="144">
        <v>627</v>
      </c>
      <c r="B635" s="149" t="s">
        <v>31</v>
      </c>
      <c r="C635" s="150" t="s">
        <v>2866</v>
      </c>
      <c r="D635" s="150" t="s">
        <v>3618</v>
      </c>
      <c r="E635" s="151" t="s">
        <v>3338</v>
      </c>
      <c r="F635" s="150" t="s">
        <v>3823</v>
      </c>
      <c r="G635" s="150" t="s">
        <v>2507</v>
      </c>
      <c r="H635" s="150" t="s">
        <v>2769</v>
      </c>
      <c r="I635" s="152">
        <v>157.82</v>
      </c>
      <c r="J635" s="153">
        <f t="shared" si="18"/>
        <v>157.82</v>
      </c>
      <c r="K635" s="154">
        <v>42010</v>
      </c>
      <c r="L635" s="155" t="s">
        <v>5736</v>
      </c>
      <c r="M635" s="156">
        <v>2.010101E+18</v>
      </c>
      <c r="N635" s="157" t="str">
        <f t="shared" si="19"/>
        <v>2010101000000000000FOR-310796/142010</v>
      </c>
      <c r="O635" s="156" t="s">
        <v>3833</v>
      </c>
      <c r="P635" s="157"/>
      <c r="Q635" s="145">
        <v>1411363000182</v>
      </c>
    </row>
    <row r="636" spans="1:17" ht="27.75" customHeight="1" x14ac:dyDescent="0.2">
      <c r="A636" s="144">
        <v>628</v>
      </c>
      <c r="B636" s="149" t="s">
        <v>31</v>
      </c>
      <c r="C636" s="150" t="s">
        <v>2866</v>
      </c>
      <c r="D636" s="150" t="s">
        <v>3618</v>
      </c>
      <c r="E636" s="151" t="s">
        <v>3338</v>
      </c>
      <c r="F636" s="150" t="s">
        <v>3823</v>
      </c>
      <c r="G636" s="150" t="s">
        <v>2508</v>
      </c>
      <c r="H636" s="150" t="s">
        <v>2769</v>
      </c>
      <c r="I636" s="152">
        <v>199.12</v>
      </c>
      <c r="J636" s="153">
        <f t="shared" si="18"/>
        <v>199.12</v>
      </c>
      <c r="K636" s="154">
        <v>42010</v>
      </c>
      <c r="L636" s="155" t="s">
        <v>5737</v>
      </c>
      <c r="M636" s="156">
        <v>2.010101E+18</v>
      </c>
      <c r="N636" s="157" t="str">
        <f t="shared" si="19"/>
        <v>2010101000000000000FOR-311443/142010</v>
      </c>
      <c r="O636" s="156" t="s">
        <v>3833</v>
      </c>
      <c r="P636" s="157"/>
      <c r="Q636" s="145">
        <v>1411363000182</v>
      </c>
    </row>
    <row r="637" spans="1:17" ht="27.75" customHeight="1" x14ac:dyDescent="0.2">
      <c r="A637" s="144">
        <v>629</v>
      </c>
      <c r="B637" s="149" t="s">
        <v>31</v>
      </c>
      <c r="C637" s="150" t="s">
        <v>2866</v>
      </c>
      <c r="D637" s="150" t="s">
        <v>3618</v>
      </c>
      <c r="E637" s="151" t="s">
        <v>3338</v>
      </c>
      <c r="F637" s="150" t="s">
        <v>3823</v>
      </c>
      <c r="G637" s="150" t="s">
        <v>2509</v>
      </c>
      <c r="H637" s="150" t="s">
        <v>2769</v>
      </c>
      <c r="I637" s="152">
        <v>1084.21</v>
      </c>
      <c r="J637" s="153">
        <f t="shared" si="18"/>
        <v>1084.21</v>
      </c>
      <c r="K637" s="154">
        <v>42010</v>
      </c>
      <c r="L637" s="155" t="s">
        <v>5738</v>
      </c>
      <c r="M637" s="156">
        <v>2.010101E+18</v>
      </c>
      <c r="N637" s="157" t="str">
        <f t="shared" si="19"/>
        <v>2010101000000000000FOR-313453/142010</v>
      </c>
      <c r="O637" s="156" t="s">
        <v>3833</v>
      </c>
      <c r="P637" s="157"/>
      <c r="Q637" s="145">
        <v>1411363000182</v>
      </c>
    </row>
    <row r="638" spans="1:17" ht="27.75" customHeight="1" x14ac:dyDescent="0.2">
      <c r="A638" s="144">
        <v>630</v>
      </c>
      <c r="B638" s="149" t="s">
        <v>31</v>
      </c>
      <c r="C638" s="150" t="s">
        <v>2866</v>
      </c>
      <c r="D638" s="150" t="s">
        <v>3618</v>
      </c>
      <c r="E638" s="151" t="s">
        <v>3338</v>
      </c>
      <c r="F638" s="150" t="s">
        <v>3823</v>
      </c>
      <c r="G638" s="150" t="s">
        <v>2510</v>
      </c>
      <c r="H638" s="150" t="s">
        <v>2769</v>
      </c>
      <c r="I638" s="152">
        <v>137.78</v>
      </c>
      <c r="J638" s="153">
        <f t="shared" si="18"/>
        <v>137.78</v>
      </c>
      <c r="K638" s="154">
        <v>42010</v>
      </c>
      <c r="L638" s="155" t="s">
        <v>5739</v>
      </c>
      <c r="M638" s="156">
        <v>2.010101E+18</v>
      </c>
      <c r="N638" s="157" t="str">
        <f t="shared" si="19"/>
        <v>2010101000000000000FOR-313458/142010</v>
      </c>
      <c r="O638" s="156" t="s">
        <v>3833</v>
      </c>
      <c r="P638" s="157"/>
      <c r="Q638" s="145">
        <v>1411363000182</v>
      </c>
    </row>
    <row r="639" spans="1:17" ht="27.75" customHeight="1" x14ac:dyDescent="0.2">
      <c r="A639" s="144">
        <v>631</v>
      </c>
      <c r="B639" s="149" t="s">
        <v>31</v>
      </c>
      <c r="C639" s="150" t="s">
        <v>2866</v>
      </c>
      <c r="D639" s="150" t="s">
        <v>3618</v>
      </c>
      <c r="E639" s="151" t="s">
        <v>3338</v>
      </c>
      <c r="F639" s="150" t="s">
        <v>3823</v>
      </c>
      <c r="G639" s="150" t="s">
        <v>2511</v>
      </c>
      <c r="H639" s="150" t="s">
        <v>2769</v>
      </c>
      <c r="I639" s="152">
        <v>72.290000000000006</v>
      </c>
      <c r="J639" s="153">
        <f t="shared" si="18"/>
        <v>72.290000000000006</v>
      </c>
      <c r="K639" s="154">
        <v>42010</v>
      </c>
      <c r="L639" s="155" t="s">
        <v>5740</v>
      </c>
      <c r="M639" s="156">
        <v>2.010101E+18</v>
      </c>
      <c r="N639" s="157" t="str">
        <f t="shared" si="19"/>
        <v>2010101000000000000FOR-313460/142010</v>
      </c>
      <c r="O639" s="156" t="s">
        <v>3833</v>
      </c>
      <c r="P639" s="157"/>
      <c r="Q639" s="145">
        <v>1411363000182</v>
      </c>
    </row>
    <row r="640" spans="1:17" ht="27.75" customHeight="1" x14ac:dyDescent="0.2">
      <c r="A640" s="144">
        <v>632</v>
      </c>
      <c r="B640" s="149" t="s">
        <v>30</v>
      </c>
      <c r="C640" s="150" t="s">
        <v>2837</v>
      </c>
      <c r="D640" s="150" t="s">
        <v>3654</v>
      </c>
      <c r="E640" s="151" t="s">
        <v>3379</v>
      </c>
      <c r="F640" s="150" t="s">
        <v>3826</v>
      </c>
      <c r="G640" s="150" t="s">
        <v>1942</v>
      </c>
      <c r="H640" s="150" t="s">
        <v>2769</v>
      </c>
      <c r="I640" s="152">
        <v>42</v>
      </c>
      <c r="J640" s="153">
        <f t="shared" si="18"/>
        <v>42</v>
      </c>
      <c r="K640" s="154">
        <v>42092</v>
      </c>
      <c r="L640" s="155" t="s">
        <v>5741</v>
      </c>
      <c r="M640" s="156">
        <v>2.010101E+18</v>
      </c>
      <c r="N640" s="157" t="str">
        <f t="shared" si="19"/>
        <v>2010101000000000000FOR-006617/142092</v>
      </c>
      <c r="O640" s="156" t="s">
        <v>3833</v>
      </c>
      <c r="P640" s="157"/>
      <c r="Q640" s="145">
        <v>2157205000100</v>
      </c>
    </row>
    <row r="641" spans="1:17" ht="27.75" customHeight="1" x14ac:dyDescent="0.2">
      <c r="A641" s="144">
        <v>633</v>
      </c>
      <c r="B641" s="149" t="s">
        <v>30</v>
      </c>
      <c r="C641" s="150" t="s">
        <v>2837</v>
      </c>
      <c r="D641" s="150" t="s">
        <v>3654</v>
      </c>
      <c r="E641" s="151" t="s">
        <v>3379</v>
      </c>
      <c r="F641" s="150" t="s">
        <v>3826</v>
      </c>
      <c r="G641" s="150" t="s">
        <v>1943</v>
      </c>
      <c r="H641" s="150" t="s">
        <v>2769</v>
      </c>
      <c r="I641" s="152">
        <v>42</v>
      </c>
      <c r="J641" s="153">
        <f t="shared" si="18"/>
        <v>42</v>
      </c>
      <c r="K641" s="154">
        <v>41992</v>
      </c>
      <c r="L641" s="155" t="s">
        <v>5742</v>
      </c>
      <c r="M641" s="156">
        <v>2.010101E+18</v>
      </c>
      <c r="N641" s="157" t="str">
        <f t="shared" si="19"/>
        <v>2010101000000000000DMPRE-00697641992</v>
      </c>
      <c r="O641" s="156" t="s">
        <v>3833</v>
      </c>
      <c r="P641" s="157"/>
      <c r="Q641" s="145">
        <v>2157205000100</v>
      </c>
    </row>
    <row r="642" spans="1:17" ht="27.75" customHeight="1" x14ac:dyDescent="0.2">
      <c r="A642" s="144">
        <v>634</v>
      </c>
      <c r="B642" s="149" t="s">
        <v>30</v>
      </c>
      <c r="C642" s="150" t="s">
        <v>2837</v>
      </c>
      <c r="D642" s="150" t="s">
        <v>3654</v>
      </c>
      <c r="E642" s="151" t="s">
        <v>3379</v>
      </c>
      <c r="F642" s="150" t="s">
        <v>3826</v>
      </c>
      <c r="G642" s="150" t="s">
        <v>1944</v>
      </c>
      <c r="H642" s="150" t="s">
        <v>2769</v>
      </c>
      <c r="I642" s="152">
        <v>42</v>
      </c>
      <c r="J642" s="153">
        <f t="shared" si="18"/>
        <v>42</v>
      </c>
      <c r="K642" s="154">
        <v>42060</v>
      </c>
      <c r="L642" s="155" t="s">
        <v>5743</v>
      </c>
      <c r="M642" s="156">
        <v>2.010101E+18</v>
      </c>
      <c r="N642" s="157" t="str">
        <f t="shared" si="19"/>
        <v>2010101000000000000DMPRE-00735042060</v>
      </c>
      <c r="O642" s="156" t="s">
        <v>3833</v>
      </c>
      <c r="P642" s="157"/>
      <c r="Q642" s="145">
        <v>2157205000100</v>
      </c>
    </row>
    <row r="643" spans="1:17" ht="27.75" customHeight="1" x14ac:dyDescent="0.2">
      <c r="A643" s="144">
        <v>635</v>
      </c>
      <c r="B643" s="149" t="s">
        <v>30</v>
      </c>
      <c r="C643" s="150" t="s">
        <v>2837</v>
      </c>
      <c r="D643" s="150" t="s">
        <v>3654</v>
      </c>
      <c r="E643" s="151" t="s">
        <v>3379</v>
      </c>
      <c r="F643" s="150" t="s">
        <v>3826</v>
      </c>
      <c r="G643" s="150" t="s">
        <v>1945</v>
      </c>
      <c r="H643" s="150" t="s">
        <v>2769</v>
      </c>
      <c r="I643" s="152">
        <v>42</v>
      </c>
      <c r="J643" s="153">
        <f t="shared" si="18"/>
        <v>42</v>
      </c>
      <c r="K643" s="154">
        <v>42063</v>
      </c>
      <c r="L643" s="155" t="s">
        <v>5744</v>
      </c>
      <c r="M643" s="156">
        <v>2.010101E+18</v>
      </c>
      <c r="N643" s="157" t="str">
        <f t="shared" si="19"/>
        <v>2010101000000000000DMPRE-00773342063</v>
      </c>
      <c r="O643" s="156" t="s">
        <v>3833</v>
      </c>
      <c r="P643" s="157"/>
      <c r="Q643" s="145">
        <v>2157205000100</v>
      </c>
    </row>
    <row r="644" spans="1:17" ht="27.75" customHeight="1" x14ac:dyDescent="0.2">
      <c r="A644" s="144">
        <v>636</v>
      </c>
      <c r="B644" s="149" t="s">
        <v>30</v>
      </c>
      <c r="C644" s="150" t="s">
        <v>2837</v>
      </c>
      <c r="D644" s="150" t="s">
        <v>3654</v>
      </c>
      <c r="E644" s="151" t="s">
        <v>3379</v>
      </c>
      <c r="F644" s="150" t="s">
        <v>3826</v>
      </c>
      <c r="G644" s="150" t="s">
        <v>1946</v>
      </c>
      <c r="H644" s="150" t="s">
        <v>2769</v>
      </c>
      <c r="I644" s="152">
        <v>42</v>
      </c>
      <c r="J644" s="153">
        <f t="shared" si="18"/>
        <v>42</v>
      </c>
      <c r="K644" s="154">
        <v>42096</v>
      </c>
      <c r="L644" s="155" t="s">
        <v>5745</v>
      </c>
      <c r="M644" s="156">
        <v>2.010101E+18</v>
      </c>
      <c r="N644" s="157" t="str">
        <f t="shared" si="19"/>
        <v>2010101000000000000DMAEQ-00810242096</v>
      </c>
      <c r="O644" s="156" t="s">
        <v>3833</v>
      </c>
      <c r="P644" s="157"/>
      <c r="Q644" s="145">
        <v>2157205000100</v>
      </c>
    </row>
    <row r="645" spans="1:17" ht="27.75" customHeight="1" x14ac:dyDescent="0.2">
      <c r="A645" s="144">
        <v>637</v>
      </c>
      <c r="B645" s="149" t="s">
        <v>30</v>
      </c>
      <c r="C645" s="150" t="s">
        <v>2837</v>
      </c>
      <c r="D645" s="150" t="s">
        <v>3654</v>
      </c>
      <c r="E645" s="151" t="s">
        <v>3379</v>
      </c>
      <c r="F645" s="150" t="s">
        <v>3826</v>
      </c>
      <c r="G645" s="150" t="s">
        <v>1947</v>
      </c>
      <c r="H645" s="150" t="s">
        <v>2769</v>
      </c>
      <c r="I645" s="152">
        <v>42</v>
      </c>
      <c r="J645" s="153">
        <f t="shared" si="18"/>
        <v>42</v>
      </c>
      <c r="K645" s="154">
        <v>42124</v>
      </c>
      <c r="L645" s="155" t="s">
        <v>5746</v>
      </c>
      <c r="M645" s="156">
        <v>2.010101E+18</v>
      </c>
      <c r="N645" s="157" t="str">
        <f t="shared" si="19"/>
        <v>2010101000000000000DALUM-00848042124</v>
      </c>
      <c r="O645" s="156" t="s">
        <v>3833</v>
      </c>
      <c r="P645" s="157"/>
      <c r="Q645" s="145">
        <v>2157205000100</v>
      </c>
    </row>
    <row r="646" spans="1:17" ht="27.75" customHeight="1" x14ac:dyDescent="0.2">
      <c r="A646" s="144">
        <v>638</v>
      </c>
      <c r="B646" s="149" t="s">
        <v>30</v>
      </c>
      <c r="C646" s="150" t="s">
        <v>3846</v>
      </c>
      <c r="D646" s="150" t="s">
        <v>2947</v>
      </c>
      <c r="E646" s="151" t="s">
        <v>3380</v>
      </c>
      <c r="F646" s="150" t="s">
        <v>3826</v>
      </c>
      <c r="G646" s="150" t="s">
        <v>1948</v>
      </c>
      <c r="H646" s="150" t="s">
        <v>2769</v>
      </c>
      <c r="I646" s="152">
        <v>389.4</v>
      </c>
      <c r="J646" s="153">
        <f t="shared" si="18"/>
        <v>389.4</v>
      </c>
      <c r="K646" s="154">
        <v>41989</v>
      </c>
      <c r="L646" s="155" t="s">
        <v>5747</v>
      </c>
      <c r="M646" s="156">
        <v>2.010101E+18</v>
      </c>
      <c r="N646" s="157" t="str">
        <f t="shared" si="19"/>
        <v>2010101000000000000FOR-006563/141989</v>
      </c>
      <c r="O646" s="156" t="s">
        <v>3833</v>
      </c>
      <c r="P646" s="157"/>
      <c r="Q646" s="145">
        <v>89549109000196</v>
      </c>
    </row>
    <row r="647" spans="1:17" ht="27.75" customHeight="1" x14ac:dyDescent="0.2">
      <c r="A647" s="144">
        <v>639</v>
      </c>
      <c r="B647" s="149" t="s">
        <v>30</v>
      </c>
      <c r="C647" s="150" t="s">
        <v>3846</v>
      </c>
      <c r="D647" s="150" t="s">
        <v>2947</v>
      </c>
      <c r="E647" s="151" t="s">
        <v>3380</v>
      </c>
      <c r="F647" s="150" t="s">
        <v>3826</v>
      </c>
      <c r="G647" s="150" t="s">
        <v>1949</v>
      </c>
      <c r="H647" s="150" t="s">
        <v>2769</v>
      </c>
      <c r="I647" s="152">
        <v>644.15</v>
      </c>
      <c r="J647" s="153">
        <f t="shared" si="18"/>
        <v>644.15</v>
      </c>
      <c r="K647" s="154">
        <v>41999</v>
      </c>
      <c r="L647" s="155" t="s">
        <v>5748</v>
      </c>
      <c r="M647" s="156">
        <v>2.010101E+18</v>
      </c>
      <c r="N647" s="157" t="str">
        <f t="shared" si="19"/>
        <v>2010101000000000000FOR-006564/141999</v>
      </c>
      <c r="O647" s="156" t="s">
        <v>3833</v>
      </c>
      <c r="P647" s="157"/>
      <c r="Q647" s="145">
        <v>89549109000196</v>
      </c>
    </row>
    <row r="648" spans="1:17" ht="27.75" customHeight="1" x14ac:dyDescent="0.2">
      <c r="A648" s="144">
        <v>640</v>
      </c>
      <c r="B648" s="149" t="s">
        <v>30</v>
      </c>
      <c r="C648" s="150" t="s">
        <v>3846</v>
      </c>
      <c r="D648" s="150" t="s">
        <v>2947</v>
      </c>
      <c r="E648" s="151" t="s">
        <v>3380</v>
      </c>
      <c r="F648" s="150" t="s">
        <v>3826</v>
      </c>
      <c r="G648" s="150" t="s">
        <v>1950</v>
      </c>
      <c r="H648" s="150" t="s">
        <v>2769</v>
      </c>
      <c r="I648" s="152">
        <v>1037.5</v>
      </c>
      <c r="J648" s="153">
        <f t="shared" si="18"/>
        <v>1037.5</v>
      </c>
      <c r="K648" s="154">
        <v>42079</v>
      </c>
      <c r="L648" s="155" t="s">
        <v>5749</v>
      </c>
      <c r="M648" s="156">
        <v>2.010101E+18</v>
      </c>
      <c r="N648" s="157" t="str">
        <f t="shared" si="19"/>
        <v>2010101000000000000FOR-006682/142079</v>
      </c>
      <c r="O648" s="156" t="s">
        <v>3833</v>
      </c>
      <c r="P648" s="157"/>
      <c r="Q648" s="145">
        <v>89549109000196</v>
      </c>
    </row>
    <row r="649" spans="1:17" ht="27.75" customHeight="1" x14ac:dyDescent="0.2">
      <c r="A649" s="144">
        <v>641</v>
      </c>
      <c r="B649" s="149" t="s">
        <v>30</v>
      </c>
      <c r="C649" s="150" t="s">
        <v>3846</v>
      </c>
      <c r="D649" s="150" t="s">
        <v>2947</v>
      </c>
      <c r="E649" s="151" t="s">
        <v>3380</v>
      </c>
      <c r="F649" s="150" t="s">
        <v>3826</v>
      </c>
      <c r="G649" s="150" t="s">
        <v>1951</v>
      </c>
      <c r="H649" s="150" t="s">
        <v>2769</v>
      </c>
      <c r="I649" s="152">
        <v>1037.5</v>
      </c>
      <c r="J649" s="153">
        <f t="shared" ref="J649:J712" si="20">I649</f>
        <v>1037.5</v>
      </c>
      <c r="K649" s="154">
        <v>42089</v>
      </c>
      <c r="L649" s="155" t="s">
        <v>5750</v>
      </c>
      <c r="M649" s="156">
        <v>2.010101E+18</v>
      </c>
      <c r="N649" s="157" t="str">
        <f t="shared" si="19"/>
        <v>2010101000000000000FOR-006682/242089</v>
      </c>
      <c r="O649" s="156" t="s">
        <v>3833</v>
      </c>
      <c r="P649" s="157"/>
      <c r="Q649" s="145">
        <v>89549109000196</v>
      </c>
    </row>
    <row r="650" spans="1:17" ht="27.75" customHeight="1" x14ac:dyDescent="0.2">
      <c r="A650" s="144">
        <v>642</v>
      </c>
      <c r="B650" s="149" t="s">
        <v>30</v>
      </c>
      <c r="C650" s="150" t="s">
        <v>3846</v>
      </c>
      <c r="D650" s="150" t="s">
        <v>2947</v>
      </c>
      <c r="E650" s="151" t="s">
        <v>3380</v>
      </c>
      <c r="F650" s="150" t="s">
        <v>3826</v>
      </c>
      <c r="G650" s="150" t="s">
        <v>1952</v>
      </c>
      <c r="H650" s="150" t="s">
        <v>2769</v>
      </c>
      <c r="I650" s="152">
        <v>210.6</v>
      </c>
      <c r="J650" s="153">
        <f t="shared" si="20"/>
        <v>210.6</v>
      </c>
      <c r="K650" s="154">
        <v>42100</v>
      </c>
      <c r="L650" s="155" t="s">
        <v>5751</v>
      </c>
      <c r="M650" s="156">
        <v>2.010101E+18</v>
      </c>
      <c r="N650" s="157" t="str">
        <f t="shared" ref="N650:N713" si="21">M650&amp;G650&amp;K650</f>
        <v>2010101000000000000FOR-006683/142100</v>
      </c>
      <c r="O650" s="156" t="s">
        <v>3833</v>
      </c>
      <c r="P650" s="157"/>
      <c r="Q650" s="145">
        <v>89549109000196</v>
      </c>
    </row>
    <row r="651" spans="1:17" ht="27.75" customHeight="1" x14ac:dyDescent="0.2">
      <c r="A651" s="144">
        <v>643</v>
      </c>
      <c r="B651" s="149" t="s">
        <v>30</v>
      </c>
      <c r="C651" s="150" t="s">
        <v>3846</v>
      </c>
      <c r="D651" s="150" t="s">
        <v>2947</v>
      </c>
      <c r="E651" s="151" t="s">
        <v>3380</v>
      </c>
      <c r="F651" s="150" t="s">
        <v>3826</v>
      </c>
      <c r="G651" s="150" t="s">
        <v>1953</v>
      </c>
      <c r="H651" s="150" t="s">
        <v>2769</v>
      </c>
      <c r="I651" s="152">
        <v>274.10000000000002</v>
      </c>
      <c r="J651" s="153">
        <f t="shared" si="20"/>
        <v>274.10000000000002</v>
      </c>
      <c r="K651" s="154">
        <v>42100</v>
      </c>
      <c r="L651" s="155" t="s">
        <v>5752</v>
      </c>
      <c r="M651" s="156">
        <v>2.010101E+18</v>
      </c>
      <c r="N651" s="157" t="str">
        <f t="shared" si="21"/>
        <v>2010101000000000000FOR-006684/142100</v>
      </c>
      <c r="O651" s="156" t="s">
        <v>3833</v>
      </c>
      <c r="P651" s="157"/>
      <c r="Q651" s="145">
        <v>89549109000196</v>
      </c>
    </row>
    <row r="652" spans="1:17" ht="27.75" customHeight="1" x14ac:dyDescent="0.2">
      <c r="A652" s="144">
        <v>644</v>
      </c>
      <c r="B652" s="149" t="s">
        <v>30</v>
      </c>
      <c r="C652" s="150" t="s">
        <v>3846</v>
      </c>
      <c r="D652" s="150" t="s">
        <v>2947</v>
      </c>
      <c r="E652" s="151" t="s">
        <v>3380</v>
      </c>
      <c r="F652" s="150" t="s">
        <v>3826</v>
      </c>
      <c r="G652" s="150" t="s">
        <v>1954</v>
      </c>
      <c r="H652" s="150" t="s">
        <v>2769</v>
      </c>
      <c r="I652" s="152">
        <v>237.3</v>
      </c>
      <c r="J652" s="153">
        <f t="shared" si="20"/>
        <v>237.3</v>
      </c>
      <c r="K652" s="154">
        <v>42100</v>
      </c>
      <c r="L652" s="155" t="s">
        <v>5753</v>
      </c>
      <c r="M652" s="156">
        <v>2.010101E+18</v>
      </c>
      <c r="N652" s="157" t="str">
        <f t="shared" si="21"/>
        <v>2010101000000000000FOR-006685/142100</v>
      </c>
      <c r="O652" s="156" t="s">
        <v>3833</v>
      </c>
      <c r="P652" s="157"/>
      <c r="Q652" s="145">
        <v>89549109000196</v>
      </c>
    </row>
    <row r="653" spans="1:17" ht="27.75" customHeight="1" x14ac:dyDescent="0.2">
      <c r="A653" s="144">
        <v>645</v>
      </c>
      <c r="B653" s="149" t="s">
        <v>30</v>
      </c>
      <c r="C653" s="150" t="s">
        <v>223</v>
      </c>
      <c r="D653" s="150" t="s">
        <v>3655</v>
      </c>
      <c r="E653" s="151" t="s">
        <v>3381</v>
      </c>
      <c r="F653" s="150" t="s">
        <v>3826</v>
      </c>
      <c r="G653" s="150" t="s">
        <v>1955</v>
      </c>
      <c r="H653" s="150" t="s">
        <v>2769</v>
      </c>
      <c r="I653" s="152">
        <v>4964.99</v>
      </c>
      <c r="J653" s="153">
        <f t="shared" si="20"/>
        <v>4964.99</v>
      </c>
      <c r="K653" s="154">
        <v>41892</v>
      </c>
      <c r="L653" s="155" t="s">
        <v>5754</v>
      </c>
      <c r="M653" s="156">
        <v>2.010101E+18</v>
      </c>
      <c r="N653" s="157" t="str">
        <f t="shared" si="21"/>
        <v>2010101000000000000FOR-000395/141892</v>
      </c>
      <c r="O653" s="156" t="s">
        <v>3833</v>
      </c>
      <c r="P653" s="157"/>
      <c r="Q653" s="145">
        <v>11615205000106</v>
      </c>
    </row>
    <row r="654" spans="1:17" ht="27.75" customHeight="1" x14ac:dyDescent="0.2">
      <c r="A654" s="144">
        <v>646</v>
      </c>
      <c r="B654" s="149" t="s">
        <v>30</v>
      </c>
      <c r="C654" s="150" t="s">
        <v>226</v>
      </c>
      <c r="D654" s="150" t="s">
        <v>3657</v>
      </c>
      <c r="E654" s="151" t="s">
        <v>3383</v>
      </c>
      <c r="F654" s="150" t="s">
        <v>3826</v>
      </c>
      <c r="G654" s="150" t="s">
        <v>1959</v>
      </c>
      <c r="H654" s="150" t="s">
        <v>2769</v>
      </c>
      <c r="I654" s="152">
        <v>60</v>
      </c>
      <c r="J654" s="153">
        <f t="shared" si="20"/>
        <v>60</v>
      </c>
      <c r="K654" s="154">
        <v>41978</v>
      </c>
      <c r="L654" s="155" t="s">
        <v>5755</v>
      </c>
      <c r="M654" s="156">
        <v>2.010101E+18</v>
      </c>
      <c r="N654" s="157" t="str">
        <f t="shared" si="21"/>
        <v>2010101000000000000FOR-2014177/141978</v>
      </c>
      <c r="O654" s="156" t="s">
        <v>3833</v>
      </c>
      <c r="P654" s="157"/>
      <c r="Q654" s="145">
        <v>7264346000146</v>
      </c>
    </row>
    <row r="655" spans="1:17" ht="27.75" customHeight="1" x14ac:dyDescent="0.2">
      <c r="A655" s="144">
        <v>647</v>
      </c>
      <c r="B655" s="149" t="s">
        <v>30</v>
      </c>
      <c r="C655" s="150" t="s">
        <v>229</v>
      </c>
      <c r="D655" s="150" t="s">
        <v>3658</v>
      </c>
      <c r="E655" s="151" t="s">
        <v>3384</v>
      </c>
      <c r="F655" s="150" t="s">
        <v>3823</v>
      </c>
      <c r="G655" s="150" t="s">
        <v>1964</v>
      </c>
      <c r="H655" s="150" t="s">
        <v>2769</v>
      </c>
      <c r="I655" s="152">
        <v>492</v>
      </c>
      <c r="J655" s="153">
        <f t="shared" si="20"/>
        <v>492</v>
      </c>
      <c r="K655" s="154">
        <v>42065</v>
      </c>
      <c r="L655" s="155" t="s">
        <v>5756</v>
      </c>
      <c r="M655" s="156">
        <v>2.010101E+18</v>
      </c>
      <c r="N655" s="157" t="str">
        <f t="shared" si="21"/>
        <v>2010101000000000000FOR-00000542065</v>
      </c>
      <c r="O655" s="156" t="s">
        <v>3833</v>
      </c>
      <c r="P655" s="157"/>
      <c r="Q655" s="145">
        <v>21101342000178</v>
      </c>
    </row>
    <row r="656" spans="1:17" ht="27.75" customHeight="1" x14ac:dyDescent="0.2">
      <c r="A656" s="144">
        <v>648</v>
      </c>
      <c r="B656" s="149" t="s">
        <v>30</v>
      </c>
      <c r="C656" s="150" t="s">
        <v>229</v>
      </c>
      <c r="D656" s="150" t="s">
        <v>3658</v>
      </c>
      <c r="E656" s="151" t="s">
        <v>3384</v>
      </c>
      <c r="F656" s="150" t="s">
        <v>3823</v>
      </c>
      <c r="G656" s="150" t="s">
        <v>1965</v>
      </c>
      <c r="H656" s="150" t="s">
        <v>2769</v>
      </c>
      <c r="I656" s="152">
        <v>8000</v>
      </c>
      <c r="J656" s="153">
        <f t="shared" si="20"/>
        <v>8000</v>
      </c>
      <c r="K656" s="154">
        <v>42065</v>
      </c>
      <c r="L656" s="155" t="s">
        <v>5757</v>
      </c>
      <c r="M656" s="156">
        <v>2.010101E+18</v>
      </c>
      <c r="N656" s="157" t="str">
        <f t="shared" si="21"/>
        <v>2010101000000000000FOR-00000742065</v>
      </c>
      <c r="O656" s="156" t="s">
        <v>3833</v>
      </c>
      <c r="P656" s="157"/>
      <c r="Q656" s="145">
        <v>21101342000178</v>
      </c>
    </row>
    <row r="657" spans="1:17" ht="27.75" customHeight="1" x14ac:dyDescent="0.2">
      <c r="A657" s="144">
        <v>649</v>
      </c>
      <c r="B657" s="149" t="s">
        <v>30</v>
      </c>
      <c r="C657" s="150" t="s">
        <v>2838</v>
      </c>
      <c r="D657" s="150" t="s">
        <v>3659</v>
      </c>
      <c r="E657" s="151" t="s">
        <v>3386</v>
      </c>
      <c r="F657" s="150" t="s">
        <v>3826</v>
      </c>
      <c r="G657" s="150" t="s">
        <v>1970</v>
      </c>
      <c r="H657" s="150" t="s">
        <v>2769</v>
      </c>
      <c r="I657" s="152">
        <v>550</v>
      </c>
      <c r="J657" s="153">
        <f t="shared" si="20"/>
        <v>550</v>
      </c>
      <c r="K657" s="154">
        <v>42090</v>
      </c>
      <c r="L657" s="155" t="s">
        <v>5758</v>
      </c>
      <c r="M657" s="156">
        <v>2.010101E+18</v>
      </c>
      <c r="N657" s="157" t="str">
        <f t="shared" si="21"/>
        <v>2010101000000000000FOR-000093/142090</v>
      </c>
      <c r="O657" s="156" t="s">
        <v>3833</v>
      </c>
      <c r="P657" s="157"/>
      <c r="Q657" s="145">
        <v>12465424000100</v>
      </c>
    </row>
    <row r="658" spans="1:17" ht="27.75" customHeight="1" x14ac:dyDescent="0.2">
      <c r="A658" s="144">
        <v>650</v>
      </c>
      <c r="B658" s="149" t="s">
        <v>30</v>
      </c>
      <c r="C658" s="150" t="s">
        <v>232</v>
      </c>
      <c r="D658" s="150" t="s">
        <v>3660</v>
      </c>
      <c r="E658" s="151" t="s">
        <v>3387</v>
      </c>
      <c r="F658" s="150" t="s">
        <v>3826</v>
      </c>
      <c r="G658" s="150" t="s">
        <v>1971</v>
      </c>
      <c r="H658" s="150" t="s">
        <v>2769</v>
      </c>
      <c r="I658" s="152">
        <v>60</v>
      </c>
      <c r="J658" s="153">
        <f t="shared" si="20"/>
        <v>60</v>
      </c>
      <c r="K658" s="154">
        <v>42065</v>
      </c>
      <c r="L658" s="155" t="s">
        <v>5759</v>
      </c>
      <c r="M658" s="156">
        <v>2.010101E+18</v>
      </c>
      <c r="N658" s="157" t="str">
        <f t="shared" si="21"/>
        <v>2010101000000000000FOR-000320/142065</v>
      </c>
      <c r="O658" s="156" t="s">
        <v>3833</v>
      </c>
      <c r="P658" s="157"/>
      <c r="Q658" s="145">
        <v>11050210000100</v>
      </c>
    </row>
    <row r="659" spans="1:17" ht="27.75" customHeight="1" x14ac:dyDescent="0.2">
      <c r="A659" s="144">
        <v>651</v>
      </c>
      <c r="B659" s="149" t="s">
        <v>30</v>
      </c>
      <c r="C659" s="150" t="s">
        <v>232</v>
      </c>
      <c r="D659" s="150" t="s">
        <v>3660</v>
      </c>
      <c r="E659" s="151" t="s">
        <v>3387</v>
      </c>
      <c r="F659" s="150" t="s">
        <v>3826</v>
      </c>
      <c r="G659" s="150" t="s">
        <v>1972</v>
      </c>
      <c r="H659" s="150" t="s">
        <v>2769</v>
      </c>
      <c r="I659" s="152">
        <v>29.92</v>
      </c>
      <c r="J659" s="153">
        <f t="shared" si="20"/>
        <v>29.92</v>
      </c>
      <c r="K659" s="154">
        <v>42065</v>
      </c>
      <c r="L659" s="155" t="s">
        <v>5760</v>
      </c>
      <c r="M659" s="156">
        <v>2.010101E+18</v>
      </c>
      <c r="N659" s="157" t="str">
        <f t="shared" si="21"/>
        <v>2010101000000000000FOR-009755/142065</v>
      </c>
      <c r="O659" s="156" t="s">
        <v>3833</v>
      </c>
      <c r="P659" s="157"/>
      <c r="Q659" s="145">
        <v>11050210000100</v>
      </c>
    </row>
    <row r="660" spans="1:17" ht="27.75" customHeight="1" x14ac:dyDescent="0.2">
      <c r="A660" s="144">
        <v>652</v>
      </c>
      <c r="B660" s="149" t="s">
        <v>30</v>
      </c>
      <c r="C660" s="150" t="s">
        <v>234</v>
      </c>
      <c r="D660" s="150" t="s">
        <v>3662</v>
      </c>
      <c r="E660" s="151" t="s">
        <v>3389</v>
      </c>
      <c r="F660" s="150" t="s">
        <v>3826</v>
      </c>
      <c r="G660" s="150" t="s">
        <v>1974</v>
      </c>
      <c r="H660" s="150" t="s">
        <v>2769</v>
      </c>
      <c r="I660" s="152">
        <v>50</v>
      </c>
      <c r="J660" s="153">
        <f t="shared" si="20"/>
        <v>50</v>
      </c>
      <c r="K660" s="154">
        <v>42117</v>
      </c>
      <c r="L660" s="155" t="s">
        <v>5761</v>
      </c>
      <c r="M660" s="156">
        <v>2.010101E+18</v>
      </c>
      <c r="N660" s="157" t="str">
        <f t="shared" si="21"/>
        <v>2010101000000000000SAUDE-01464442117</v>
      </c>
      <c r="O660" s="156" t="s">
        <v>3833</v>
      </c>
      <c r="P660" s="157"/>
      <c r="Q660" s="145">
        <v>11509053000159</v>
      </c>
    </row>
    <row r="661" spans="1:17" ht="27.75" customHeight="1" x14ac:dyDescent="0.2">
      <c r="A661" s="144">
        <v>653</v>
      </c>
      <c r="B661" s="149" t="s">
        <v>30</v>
      </c>
      <c r="C661" s="150" t="s">
        <v>240</v>
      </c>
      <c r="D661" s="150" t="s">
        <v>3665</v>
      </c>
      <c r="E661" s="151" t="s">
        <v>3392</v>
      </c>
      <c r="F661" s="150" t="s">
        <v>3826</v>
      </c>
      <c r="G661" s="150" t="s">
        <v>2015</v>
      </c>
      <c r="H661" s="150" t="s">
        <v>2769</v>
      </c>
      <c r="I661" s="152">
        <v>307</v>
      </c>
      <c r="J661" s="153">
        <f t="shared" si="20"/>
        <v>307</v>
      </c>
      <c r="K661" s="154">
        <v>42060</v>
      </c>
      <c r="L661" s="155" t="s">
        <v>5762</v>
      </c>
      <c r="M661" s="156">
        <v>2.010101E+18</v>
      </c>
      <c r="N661" s="157" t="str">
        <f t="shared" si="21"/>
        <v>2010101000000000000FOR-000503/142060</v>
      </c>
      <c r="O661" s="156" t="s">
        <v>3833</v>
      </c>
      <c r="P661" s="157"/>
      <c r="Q661" s="145">
        <v>3165489000140</v>
      </c>
    </row>
    <row r="662" spans="1:17" ht="27.75" customHeight="1" x14ac:dyDescent="0.2">
      <c r="A662" s="144">
        <v>654</v>
      </c>
      <c r="B662" s="149" t="s">
        <v>30</v>
      </c>
      <c r="C662" s="150" t="s">
        <v>240</v>
      </c>
      <c r="D662" s="150" t="s">
        <v>3665</v>
      </c>
      <c r="E662" s="151" t="s">
        <v>3392</v>
      </c>
      <c r="F662" s="150" t="s">
        <v>3826</v>
      </c>
      <c r="G662" s="150" t="s">
        <v>2016</v>
      </c>
      <c r="H662" s="150" t="s">
        <v>2769</v>
      </c>
      <c r="I662" s="152">
        <v>307</v>
      </c>
      <c r="J662" s="153">
        <f t="shared" si="20"/>
        <v>307</v>
      </c>
      <c r="K662" s="154">
        <v>42065</v>
      </c>
      <c r="L662" s="155" t="s">
        <v>5763</v>
      </c>
      <c r="M662" s="156">
        <v>2.010101E+18</v>
      </c>
      <c r="N662" s="157" t="str">
        <f t="shared" si="21"/>
        <v>2010101000000000000FOR-000545/142065</v>
      </c>
      <c r="O662" s="156" t="s">
        <v>3833</v>
      </c>
      <c r="P662" s="157"/>
      <c r="Q662" s="145">
        <v>3165489000140</v>
      </c>
    </row>
    <row r="663" spans="1:17" ht="27.75" customHeight="1" x14ac:dyDescent="0.2">
      <c r="A663" s="144">
        <v>655</v>
      </c>
      <c r="B663" s="149" t="s">
        <v>30</v>
      </c>
      <c r="C663" s="150" t="s">
        <v>240</v>
      </c>
      <c r="D663" s="150" t="s">
        <v>3665</v>
      </c>
      <c r="E663" s="151" t="s">
        <v>3392</v>
      </c>
      <c r="F663" s="150" t="s">
        <v>3826</v>
      </c>
      <c r="G663" s="150" t="s">
        <v>2017</v>
      </c>
      <c r="H663" s="150" t="s">
        <v>2769</v>
      </c>
      <c r="I663" s="152">
        <v>307</v>
      </c>
      <c r="J663" s="153">
        <f t="shared" si="20"/>
        <v>307</v>
      </c>
      <c r="K663" s="154">
        <v>42086</v>
      </c>
      <c r="L663" s="155" t="s">
        <v>5764</v>
      </c>
      <c r="M663" s="156">
        <v>2.010101E+18</v>
      </c>
      <c r="N663" s="157" t="str">
        <f t="shared" si="21"/>
        <v>2010101000000000000FOR-000592/142086</v>
      </c>
      <c r="O663" s="156" t="s">
        <v>3833</v>
      </c>
      <c r="P663" s="157"/>
      <c r="Q663" s="145">
        <v>3165489000140</v>
      </c>
    </row>
    <row r="664" spans="1:17" ht="27.75" customHeight="1" x14ac:dyDescent="0.2">
      <c r="A664" s="144">
        <v>656</v>
      </c>
      <c r="B664" s="149" t="s">
        <v>30</v>
      </c>
      <c r="C664" s="150" t="s">
        <v>240</v>
      </c>
      <c r="D664" s="150" t="s">
        <v>3665</v>
      </c>
      <c r="E664" s="151" t="s">
        <v>3392</v>
      </c>
      <c r="F664" s="150" t="s">
        <v>3826</v>
      </c>
      <c r="G664" s="150" t="s">
        <v>2018</v>
      </c>
      <c r="H664" s="150" t="s">
        <v>2769</v>
      </c>
      <c r="I664" s="152">
        <v>307</v>
      </c>
      <c r="J664" s="153">
        <f t="shared" si="20"/>
        <v>307</v>
      </c>
      <c r="K664" s="154">
        <v>42117</v>
      </c>
      <c r="L664" s="155" t="s">
        <v>5765</v>
      </c>
      <c r="M664" s="156">
        <v>2.010101E+18</v>
      </c>
      <c r="N664" s="157" t="str">
        <f t="shared" si="21"/>
        <v>2010101000000000000FOR-000640/142117</v>
      </c>
      <c r="O664" s="156" t="s">
        <v>3833</v>
      </c>
      <c r="P664" s="157"/>
      <c r="Q664" s="145">
        <v>3165489000140</v>
      </c>
    </row>
    <row r="665" spans="1:17" ht="27.75" customHeight="1" x14ac:dyDescent="0.2">
      <c r="A665" s="144">
        <v>657</v>
      </c>
      <c r="B665" s="149" t="s">
        <v>30</v>
      </c>
      <c r="C665" s="150" t="s">
        <v>240</v>
      </c>
      <c r="D665" s="150" t="s">
        <v>3665</v>
      </c>
      <c r="E665" s="151" t="s">
        <v>3392</v>
      </c>
      <c r="F665" s="150" t="s">
        <v>3826</v>
      </c>
      <c r="G665" s="150" t="s">
        <v>3147</v>
      </c>
      <c r="H665" s="150" t="s">
        <v>2769</v>
      </c>
      <c r="I665" s="152">
        <v>307</v>
      </c>
      <c r="J665" s="153">
        <f t="shared" si="20"/>
        <v>307</v>
      </c>
      <c r="K665" s="154">
        <v>42147</v>
      </c>
      <c r="L665" s="155" t="s">
        <v>5766</v>
      </c>
      <c r="M665" s="156">
        <v>2.010101E+18</v>
      </c>
      <c r="N665" s="157" t="str">
        <f t="shared" si="21"/>
        <v>2010101000000000000FOR-000687/142147</v>
      </c>
      <c r="O665" s="156" t="s">
        <v>3833</v>
      </c>
      <c r="P665" s="157"/>
      <c r="Q665" s="145">
        <v>3165489000140</v>
      </c>
    </row>
    <row r="666" spans="1:17" ht="27.75" customHeight="1" x14ac:dyDescent="0.2">
      <c r="A666" s="144">
        <v>658</v>
      </c>
      <c r="B666" s="149" t="s">
        <v>30</v>
      </c>
      <c r="C666" s="150" t="s">
        <v>240</v>
      </c>
      <c r="D666" s="150" t="s">
        <v>3665</v>
      </c>
      <c r="E666" s="151" t="s">
        <v>3392</v>
      </c>
      <c r="F666" s="150" t="s">
        <v>3826</v>
      </c>
      <c r="G666" s="150" t="s">
        <v>3148</v>
      </c>
      <c r="H666" s="150" t="s">
        <v>2769</v>
      </c>
      <c r="I666" s="152">
        <v>307</v>
      </c>
      <c r="J666" s="153">
        <f t="shared" si="20"/>
        <v>307</v>
      </c>
      <c r="K666" s="154">
        <v>42178</v>
      </c>
      <c r="L666" s="155" t="s">
        <v>5767</v>
      </c>
      <c r="M666" s="156">
        <v>2.010101E+18</v>
      </c>
      <c r="N666" s="157" t="str">
        <f t="shared" si="21"/>
        <v>2010101000000000000FOR-000730/142178</v>
      </c>
      <c r="O666" s="156" t="s">
        <v>3833</v>
      </c>
      <c r="P666" s="157"/>
      <c r="Q666" s="145">
        <v>3165489000140</v>
      </c>
    </row>
    <row r="667" spans="1:17" ht="27.75" customHeight="1" x14ac:dyDescent="0.2">
      <c r="A667" s="144">
        <v>659</v>
      </c>
      <c r="B667" s="149" t="s">
        <v>30</v>
      </c>
      <c r="C667" s="150" t="s">
        <v>3847</v>
      </c>
      <c r="D667" s="150" t="s">
        <v>2936</v>
      </c>
      <c r="E667" s="151" t="s">
        <v>3399</v>
      </c>
      <c r="F667" s="150" t="s">
        <v>3826</v>
      </c>
      <c r="G667" s="150" t="s">
        <v>2083</v>
      </c>
      <c r="H667" s="150" t="s">
        <v>2769</v>
      </c>
      <c r="I667" s="152">
        <v>1650</v>
      </c>
      <c r="J667" s="153">
        <f t="shared" si="20"/>
        <v>1650</v>
      </c>
      <c r="K667" s="154">
        <v>42016</v>
      </c>
      <c r="L667" s="155" t="s">
        <v>5768</v>
      </c>
      <c r="M667" s="156">
        <v>2.010101E+18</v>
      </c>
      <c r="N667" s="157" t="str">
        <f t="shared" si="21"/>
        <v>2010101000000000000FOR-004363/142016</v>
      </c>
      <c r="O667" s="156" t="s">
        <v>3833</v>
      </c>
      <c r="P667" s="157"/>
      <c r="Q667" s="145">
        <v>83034421000160</v>
      </c>
    </row>
    <row r="668" spans="1:17" ht="27.75" customHeight="1" x14ac:dyDescent="0.2">
      <c r="A668" s="144">
        <v>660</v>
      </c>
      <c r="B668" s="149" t="s">
        <v>30</v>
      </c>
      <c r="C668" s="150" t="s">
        <v>258</v>
      </c>
      <c r="D668" s="150" t="s">
        <v>2948</v>
      </c>
      <c r="E668" s="151" t="s">
        <v>3402</v>
      </c>
      <c r="F668" s="150" t="s">
        <v>3826</v>
      </c>
      <c r="G668" s="150" t="s">
        <v>2086</v>
      </c>
      <c r="H668" s="150" t="s">
        <v>2769</v>
      </c>
      <c r="I668" s="152">
        <v>3000</v>
      </c>
      <c r="J668" s="153">
        <f t="shared" si="20"/>
        <v>3000</v>
      </c>
      <c r="K668" s="154">
        <v>42083</v>
      </c>
      <c r="L668" s="155" t="s">
        <v>5769</v>
      </c>
      <c r="M668" s="156">
        <v>2.010101E+18</v>
      </c>
      <c r="N668" s="157" t="str">
        <f t="shared" si="21"/>
        <v>2010101000000000000FOR-006179/142083</v>
      </c>
      <c r="O668" s="156" t="s">
        <v>3833</v>
      </c>
      <c r="P668" s="157"/>
      <c r="Q668" s="145">
        <v>90089921000165</v>
      </c>
    </row>
    <row r="669" spans="1:17" ht="27.75" customHeight="1" x14ac:dyDescent="0.2">
      <c r="A669" s="144">
        <v>661</v>
      </c>
      <c r="B669" s="149" t="s">
        <v>30</v>
      </c>
      <c r="C669" s="150" t="s">
        <v>2839</v>
      </c>
      <c r="D669" s="150" t="s">
        <v>3671</v>
      </c>
      <c r="E669" s="151" t="s">
        <v>3403</v>
      </c>
      <c r="F669" s="150" t="s">
        <v>3826</v>
      </c>
      <c r="G669" s="150" t="s">
        <v>3153</v>
      </c>
      <c r="H669" s="150" t="s">
        <v>2769</v>
      </c>
      <c r="I669" s="152">
        <v>600</v>
      </c>
      <c r="J669" s="153">
        <f t="shared" si="20"/>
        <v>600</v>
      </c>
      <c r="K669" s="154">
        <v>42134</v>
      </c>
      <c r="L669" s="155" t="s">
        <v>5770</v>
      </c>
      <c r="M669" s="156">
        <v>2.010101E+18</v>
      </c>
      <c r="N669" s="157" t="str">
        <f t="shared" si="21"/>
        <v>2010101000000000000FOR-002101/142134</v>
      </c>
      <c r="O669" s="156" t="s">
        <v>3833</v>
      </c>
      <c r="P669" s="157"/>
      <c r="Q669" s="145">
        <v>9184449000121</v>
      </c>
    </row>
    <row r="670" spans="1:17" ht="27.75" customHeight="1" x14ac:dyDescent="0.2">
      <c r="A670" s="144">
        <v>662</v>
      </c>
      <c r="B670" s="149" t="s">
        <v>30</v>
      </c>
      <c r="C670" s="150" t="s">
        <v>2839</v>
      </c>
      <c r="D670" s="150" t="s">
        <v>3671</v>
      </c>
      <c r="E670" s="151" t="s">
        <v>3403</v>
      </c>
      <c r="F670" s="150" t="s">
        <v>3826</v>
      </c>
      <c r="G670" s="150" t="s">
        <v>3154</v>
      </c>
      <c r="H670" s="150" t="s">
        <v>2769</v>
      </c>
      <c r="I670" s="152">
        <v>600</v>
      </c>
      <c r="J670" s="153">
        <f t="shared" si="20"/>
        <v>600</v>
      </c>
      <c r="K670" s="154">
        <v>42165</v>
      </c>
      <c r="L670" s="155" t="s">
        <v>5771</v>
      </c>
      <c r="M670" s="156">
        <v>2.010101E+18</v>
      </c>
      <c r="N670" s="157" t="str">
        <f t="shared" si="21"/>
        <v>2010101000000000000FOR-003302/142165</v>
      </c>
      <c r="O670" s="156" t="s">
        <v>3833</v>
      </c>
      <c r="P670" s="157"/>
      <c r="Q670" s="145">
        <v>9184449000121</v>
      </c>
    </row>
    <row r="671" spans="1:17" ht="27.75" customHeight="1" x14ac:dyDescent="0.2">
      <c r="A671" s="144">
        <v>663</v>
      </c>
      <c r="B671" s="149" t="s">
        <v>30</v>
      </c>
      <c r="C671" s="150" t="s">
        <v>3848</v>
      </c>
      <c r="D671" s="150" t="s">
        <v>3674</v>
      </c>
      <c r="E671" s="151" t="s">
        <v>3408</v>
      </c>
      <c r="F671" s="150" t="s">
        <v>3826</v>
      </c>
      <c r="G671" s="150" t="s">
        <v>2099</v>
      </c>
      <c r="H671" s="150" t="s">
        <v>2769</v>
      </c>
      <c r="I671" s="152">
        <v>475</v>
      </c>
      <c r="J671" s="153">
        <f t="shared" si="20"/>
        <v>475</v>
      </c>
      <c r="K671" s="154">
        <v>42111</v>
      </c>
      <c r="L671" s="155" t="s">
        <v>5772</v>
      </c>
      <c r="M671" s="156">
        <v>2.010101E+18</v>
      </c>
      <c r="N671" s="157" t="str">
        <f t="shared" si="21"/>
        <v>2010101000000000000FOR-000732/142111</v>
      </c>
      <c r="O671" s="156" t="s">
        <v>3833</v>
      </c>
      <c r="P671" s="157"/>
      <c r="Q671" s="145">
        <v>80150204000148</v>
      </c>
    </row>
    <row r="672" spans="1:17" ht="27.75" customHeight="1" x14ac:dyDescent="0.2">
      <c r="A672" s="144">
        <v>664</v>
      </c>
      <c r="B672" s="149" t="s">
        <v>30</v>
      </c>
      <c r="C672" s="150" t="s">
        <v>265</v>
      </c>
      <c r="D672" s="150" t="s">
        <v>3675</v>
      </c>
      <c r="E672" s="151" t="s">
        <v>3409</v>
      </c>
      <c r="F672" s="150" t="s">
        <v>3826</v>
      </c>
      <c r="G672" s="150" t="s">
        <v>2100</v>
      </c>
      <c r="H672" s="150" t="s">
        <v>2769</v>
      </c>
      <c r="I672" s="152">
        <v>57.5</v>
      </c>
      <c r="J672" s="153">
        <f t="shared" si="20"/>
        <v>57.5</v>
      </c>
      <c r="K672" s="154">
        <v>42062</v>
      </c>
      <c r="L672" s="155" t="s">
        <v>5773</v>
      </c>
      <c r="M672" s="156">
        <v>2.010101E+18</v>
      </c>
      <c r="N672" s="157" t="str">
        <f t="shared" si="21"/>
        <v>2010101000000000000FOR-002817/242062</v>
      </c>
      <c r="O672" s="156" t="s">
        <v>3833</v>
      </c>
      <c r="P672" s="157"/>
      <c r="Q672" s="145">
        <v>4024047000146</v>
      </c>
    </row>
    <row r="673" spans="1:17" ht="27.75" customHeight="1" x14ac:dyDescent="0.2">
      <c r="A673" s="144">
        <v>665</v>
      </c>
      <c r="B673" s="149" t="s">
        <v>30</v>
      </c>
      <c r="C673" s="150" t="s">
        <v>265</v>
      </c>
      <c r="D673" s="150" t="s">
        <v>3675</v>
      </c>
      <c r="E673" s="151" t="s">
        <v>3409</v>
      </c>
      <c r="F673" s="150" t="s">
        <v>3826</v>
      </c>
      <c r="G673" s="150" t="s">
        <v>2101</v>
      </c>
      <c r="H673" s="150" t="s">
        <v>2769</v>
      </c>
      <c r="I673" s="152">
        <v>130</v>
      </c>
      <c r="J673" s="153">
        <f t="shared" si="20"/>
        <v>130</v>
      </c>
      <c r="K673" s="154">
        <v>42062</v>
      </c>
      <c r="L673" s="155" t="s">
        <v>5774</v>
      </c>
      <c r="M673" s="156">
        <v>2.010101E+18</v>
      </c>
      <c r="N673" s="157" t="str">
        <f t="shared" si="21"/>
        <v>2010101000000000000FOR-006133/242062</v>
      </c>
      <c r="O673" s="156" t="s">
        <v>3833</v>
      </c>
      <c r="P673" s="157"/>
      <c r="Q673" s="145">
        <v>4024047000146</v>
      </c>
    </row>
    <row r="674" spans="1:17" ht="27.75" customHeight="1" x14ac:dyDescent="0.2">
      <c r="A674" s="144">
        <v>666</v>
      </c>
      <c r="B674" s="149" t="s">
        <v>30</v>
      </c>
      <c r="C674" s="150" t="s">
        <v>274</v>
      </c>
      <c r="D674" s="150" t="s">
        <v>3678</v>
      </c>
      <c r="E674" s="151" t="s">
        <v>3415</v>
      </c>
      <c r="F674" s="150" t="s">
        <v>3826</v>
      </c>
      <c r="G674" s="150" t="s">
        <v>2120</v>
      </c>
      <c r="H674" s="150" t="s">
        <v>2769</v>
      </c>
      <c r="I674" s="152">
        <v>253</v>
      </c>
      <c r="J674" s="153">
        <f t="shared" si="20"/>
        <v>253</v>
      </c>
      <c r="K674" s="154">
        <v>41977</v>
      </c>
      <c r="L674" s="155" t="s">
        <v>5775</v>
      </c>
      <c r="M674" s="156">
        <v>2.010101E+18</v>
      </c>
      <c r="N674" s="157" t="str">
        <f t="shared" si="21"/>
        <v>2010101000000000000FOR-000150/141977</v>
      </c>
      <c r="O674" s="156" t="s">
        <v>3833</v>
      </c>
      <c r="P674" s="157"/>
      <c r="Q674" s="145">
        <v>9257138000145</v>
      </c>
    </row>
    <row r="675" spans="1:17" ht="27.75" customHeight="1" x14ac:dyDescent="0.2">
      <c r="A675" s="144">
        <v>667</v>
      </c>
      <c r="B675" s="149" t="s">
        <v>30</v>
      </c>
      <c r="C675" s="150" t="s">
        <v>274</v>
      </c>
      <c r="D675" s="150" t="s">
        <v>3678</v>
      </c>
      <c r="E675" s="151" t="s">
        <v>3415</v>
      </c>
      <c r="F675" s="150" t="s">
        <v>3826</v>
      </c>
      <c r="G675" s="150" t="s">
        <v>2121</v>
      </c>
      <c r="H675" s="150" t="s">
        <v>2769</v>
      </c>
      <c r="I675" s="152">
        <v>95</v>
      </c>
      <c r="J675" s="153">
        <f t="shared" si="20"/>
        <v>95</v>
      </c>
      <c r="K675" s="154">
        <v>42104</v>
      </c>
      <c r="L675" s="155" t="s">
        <v>5776</v>
      </c>
      <c r="M675" s="156">
        <v>2.010101E+18</v>
      </c>
      <c r="N675" s="157" t="str">
        <f t="shared" si="21"/>
        <v>2010101000000000000FOR-000216/142104</v>
      </c>
      <c r="O675" s="156" t="s">
        <v>3833</v>
      </c>
      <c r="P675" s="157"/>
      <c r="Q675" s="145">
        <v>9257138000145</v>
      </c>
    </row>
    <row r="676" spans="1:17" ht="27.75" customHeight="1" x14ac:dyDescent="0.2">
      <c r="A676" s="144">
        <v>668</v>
      </c>
      <c r="B676" s="149" t="s">
        <v>30</v>
      </c>
      <c r="C676" s="150" t="s">
        <v>275</v>
      </c>
      <c r="D676" s="150" t="s">
        <v>3679</v>
      </c>
      <c r="E676" s="151" t="s">
        <v>3416</v>
      </c>
      <c r="F676" s="150" t="s">
        <v>3826</v>
      </c>
      <c r="G676" s="150" t="s">
        <v>2122</v>
      </c>
      <c r="H676" s="150" t="s">
        <v>2769</v>
      </c>
      <c r="I676" s="152">
        <v>2494.11</v>
      </c>
      <c r="J676" s="153">
        <f t="shared" si="20"/>
        <v>2494.11</v>
      </c>
      <c r="K676" s="154">
        <v>42093</v>
      </c>
      <c r="L676" s="155" t="s">
        <v>5777</v>
      </c>
      <c r="M676" s="156">
        <v>2.010101E+18</v>
      </c>
      <c r="N676" s="157" t="str">
        <f t="shared" si="21"/>
        <v>2010101000000000000FOR-000175/142093</v>
      </c>
      <c r="O676" s="156" t="s">
        <v>3833</v>
      </c>
      <c r="P676" s="157"/>
      <c r="Q676" s="145">
        <v>16529867000179</v>
      </c>
    </row>
    <row r="677" spans="1:17" ht="27.75" customHeight="1" x14ac:dyDescent="0.2">
      <c r="A677" s="144">
        <v>669</v>
      </c>
      <c r="B677" s="149" t="s">
        <v>30</v>
      </c>
      <c r="C677" s="150" t="s">
        <v>2840</v>
      </c>
      <c r="D677" s="150" t="s">
        <v>3681</v>
      </c>
      <c r="E677" s="151" t="s">
        <v>3418</v>
      </c>
      <c r="F677" s="150" t="s">
        <v>3823</v>
      </c>
      <c r="G677" s="150" t="s">
        <v>2125</v>
      </c>
      <c r="H677" s="150" t="s">
        <v>2769</v>
      </c>
      <c r="I677" s="152">
        <v>3332.48</v>
      </c>
      <c r="J677" s="153">
        <f t="shared" si="20"/>
        <v>3332.48</v>
      </c>
      <c r="K677" s="154">
        <v>42002</v>
      </c>
      <c r="L677" s="155" t="s">
        <v>5778</v>
      </c>
      <c r="M677" s="156">
        <v>2.010101E+18</v>
      </c>
      <c r="N677" s="157" t="str">
        <f t="shared" si="21"/>
        <v>2010101000000000000FOR-6231570/342002</v>
      </c>
      <c r="O677" s="156" t="s">
        <v>3833</v>
      </c>
      <c r="P677" s="157"/>
      <c r="Q677" s="145">
        <v>18866860000178</v>
      </c>
    </row>
    <row r="678" spans="1:17" ht="27.75" customHeight="1" x14ac:dyDescent="0.2">
      <c r="A678" s="144">
        <v>670</v>
      </c>
      <c r="B678" s="149" t="s">
        <v>30</v>
      </c>
      <c r="C678" s="150" t="s">
        <v>2840</v>
      </c>
      <c r="D678" s="150" t="s">
        <v>3681</v>
      </c>
      <c r="E678" s="151" t="s">
        <v>3418</v>
      </c>
      <c r="F678" s="150" t="s">
        <v>3823</v>
      </c>
      <c r="G678" s="150" t="s">
        <v>2126</v>
      </c>
      <c r="H678" s="150" t="s">
        <v>2769</v>
      </c>
      <c r="I678" s="152">
        <v>2942.54</v>
      </c>
      <c r="J678" s="153">
        <f t="shared" si="20"/>
        <v>2942.54</v>
      </c>
      <c r="K678" s="154">
        <v>42002</v>
      </c>
      <c r="L678" s="155" t="s">
        <v>5779</v>
      </c>
      <c r="M678" s="156">
        <v>2.010101E+18</v>
      </c>
      <c r="N678" s="157" t="str">
        <f t="shared" si="21"/>
        <v>2010101000000000000FOR-6231792/342002</v>
      </c>
      <c r="O678" s="156" t="s">
        <v>3833</v>
      </c>
      <c r="P678" s="157"/>
      <c r="Q678" s="145">
        <v>18866860000178</v>
      </c>
    </row>
    <row r="679" spans="1:17" ht="27.75" customHeight="1" x14ac:dyDescent="0.2">
      <c r="A679" s="144">
        <v>671</v>
      </c>
      <c r="B679" s="149" t="s">
        <v>30</v>
      </c>
      <c r="C679" s="150" t="s">
        <v>2840</v>
      </c>
      <c r="D679" s="150" t="s">
        <v>3681</v>
      </c>
      <c r="E679" s="151" t="s">
        <v>3418</v>
      </c>
      <c r="F679" s="150" t="s">
        <v>3823</v>
      </c>
      <c r="G679" s="150" t="s">
        <v>2127</v>
      </c>
      <c r="H679" s="150" t="s">
        <v>2769</v>
      </c>
      <c r="I679" s="152">
        <v>715</v>
      </c>
      <c r="J679" s="153">
        <f t="shared" si="20"/>
        <v>715</v>
      </c>
      <c r="K679" s="154">
        <v>42002</v>
      </c>
      <c r="L679" s="155" t="s">
        <v>5780</v>
      </c>
      <c r="M679" s="156">
        <v>2.010101E+18</v>
      </c>
      <c r="N679" s="157" t="str">
        <f t="shared" si="21"/>
        <v>2010101000000000000FOR-6232154/342002</v>
      </c>
      <c r="O679" s="156" t="s">
        <v>3833</v>
      </c>
      <c r="P679" s="157"/>
      <c r="Q679" s="145">
        <v>18866860000178</v>
      </c>
    </row>
    <row r="680" spans="1:17" ht="27.75" customHeight="1" x14ac:dyDescent="0.2">
      <c r="A680" s="144">
        <v>672</v>
      </c>
      <c r="B680" s="149" t="s">
        <v>30</v>
      </c>
      <c r="C680" s="150" t="s">
        <v>2840</v>
      </c>
      <c r="D680" s="150" t="s">
        <v>3681</v>
      </c>
      <c r="E680" s="151" t="s">
        <v>3418</v>
      </c>
      <c r="F680" s="150" t="s">
        <v>3823</v>
      </c>
      <c r="G680" s="150" t="s">
        <v>2128</v>
      </c>
      <c r="H680" s="150" t="s">
        <v>2769</v>
      </c>
      <c r="I680" s="152">
        <v>1366</v>
      </c>
      <c r="J680" s="153">
        <f t="shared" si="20"/>
        <v>1366</v>
      </c>
      <c r="K680" s="154">
        <v>42010</v>
      </c>
      <c r="L680" s="155" t="s">
        <v>5781</v>
      </c>
      <c r="M680" s="156">
        <v>2.010101E+18</v>
      </c>
      <c r="N680" s="157" t="str">
        <f t="shared" si="21"/>
        <v>2010101000000000000FOR-6334233/242010</v>
      </c>
      <c r="O680" s="156" t="s">
        <v>3833</v>
      </c>
      <c r="P680" s="157"/>
      <c r="Q680" s="145">
        <v>18866860000178</v>
      </c>
    </row>
    <row r="681" spans="1:17" ht="27.75" customHeight="1" x14ac:dyDescent="0.2">
      <c r="A681" s="144">
        <v>673</v>
      </c>
      <c r="B681" s="149" t="s">
        <v>30</v>
      </c>
      <c r="C681" s="150" t="s">
        <v>2840</v>
      </c>
      <c r="D681" s="150" t="s">
        <v>3681</v>
      </c>
      <c r="E681" s="151" t="s">
        <v>3418</v>
      </c>
      <c r="F681" s="150" t="s">
        <v>3823</v>
      </c>
      <c r="G681" s="150" t="s">
        <v>2129</v>
      </c>
      <c r="H681" s="150" t="s">
        <v>2769</v>
      </c>
      <c r="I681" s="152">
        <v>1366</v>
      </c>
      <c r="J681" s="153">
        <f t="shared" si="20"/>
        <v>1366</v>
      </c>
      <c r="K681" s="154">
        <v>42060</v>
      </c>
      <c r="L681" s="155" t="s">
        <v>5782</v>
      </c>
      <c r="M681" s="156">
        <v>2.010101E+18</v>
      </c>
      <c r="N681" s="157" t="str">
        <f t="shared" si="21"/>
        <v>2010101000000000000FOR-6334233/342060</v>
      </c>
      <c r="O681" s="156" t="s">
        <v>3833</v>
      </c>
      <c r="P681" s="157"/>
      <c r="Q681" s="145">
        <v>18866860000178</v>
      </c>
    </row>
    <row r="682" spans="1:17" ht="27.75" customHeight="1" x14ac:dyDescent="0.2">
      <c r="A682" s="144">
        <v>674</v>
      </c>
      <c r="B682" s="149" t="s">
        <v>30</v>
      </c>
      <c r="C682" s="150" t="s">
        <v>2840</v>
      </c>
      <c r="D682" s="150" t="s">
        <v>3681</v>
      </c>
      <c r="E682" s="151" t="s">
        <v>3418</v>
      </c>
      <c r="F682" s="150" t="s">
        <v>3823</v>
      </c>
      <c r="G682" s="150" t="s">
        <v>2130</v>
      </c>
      <c r="H682" s="150" t="s">
        <v>2769</v>
      </c>
      <c r="I682" s="152">
        <v>1430</v>
      </c>
      <c r="J682" s="153">
        <f t="shared" si="20"/>
        <v>1430</v>
      </c>
      <c r="K682" s="154">
        <v>41991</v>
      </c>
      <c r="L682" s="155" t="s">
        <v>5783</v>
      </c>
      <c r="M682" s="156">
        <v>2.010101E+18</v>
      </c>
      <c r="N682" s="157" t="str">
        <f t="shared" si="21"/>
        <v>2010101000000000000FOR-6334425/241991</v>
      </c>
      <c r="O682" s="156" t="s">
        <v>3833</v>
      </c>
      <c r="P682" s="157"/>
      <c r="Q682" s="145">
        <v>18866860000178</v>
      </c>
    </row>
    <row r="683" spans="1:17" ht="27.75" customHeight="1" x14ac:dyDescent="0.2">
      <c r="A683" s="144">
        <v>675</v>
      </c>
      <c r="B683" s="149" t="s">
        <v>30</v>
      </c>
      <c r="C683" s="150" t="s">
        <v>2840</v>
      </c>
      <c r="D683" s="150" t="s">
        <v>3681</v>
      </c>
      <c r="E683" s="151" t="s">
        <v>3418</v>
      </c>
      <c r="F683" s="150" t="s">
        <v>3823</v>
      </c>
      <c r="G683" s="150" t="s">
        <v>2131</v>
      </c>
      <c r="H683" s="150" t="s">
        <v>2769</v>
      </c>
      <c r="I683" s="152">
        <v>1430</v>
      </c>
      <c r="J683" s="153">
        <f t="shared" si="20"/>
        <v>1430</v>
      </c>
      <c r="K683" s="154">
        <v>42060</v>
      </c>
      <c r="L683" s="155" t="s">
        <v>5784</v>
      </c>
      <c r="M683" s="156">
        <v>2.010101E+18</v>
      </c>
      <c r="N683" s="157" t="str">
        <f t="shared" si="21"/>
        <v>2010101000000000000FOR-6334425/342060</v>
      </c>
      <c r="O683" s="156" t="s">
        <v>3833</v>
      </c>
      <c r="P683" s="157"/>
      <c r="Q683" s="145">
        <v>18866860000178</v>
      </c>
    </row>
    <row r="684" spans="1:17" ht="27.75" customHeight="1" x14ac:dyDescent="0.2">
      <c r="A684" s="144">
        <v>676</v>
      </c>
      <c r="B684" s="149" t="s">
        <v>30</v>
      </c>
      <c r="C684" s="150" t="s">
        <v>2840</v>
      </c>
      <c r="D684" s="150" t="s">
        <v>3681</v>
      </c>
      <c r="E684" s="151" t="s">
        <v>3418</v>
      </c>
      <c r="F684" s="150" t="s">
        <v>3823</v>
      </c>
      <c r="G684" s="150" t="s">
        <v>2132</v>
      </c>
      <c r="H684" s="150" t="s">
        <v>2769</v>
      </c>
      <c r="I684" s="152">
        <v>1677.6</v>
      </c>
      <c r="J684" s="153">
        <f t="shared" si="20"/>
        <v>1677.6</v>
      </c>
      <c r="K684" s="154">
        <v>42011</v>
      </c>
      <c r="L684" s="155" t="s">
        <v>5785</v>
      </c>
      <c r="M684" s="156">
        <v>2.010101E+18</v>
      </c>
      <c r="N684" s="157" t="str">
        <f t="shared" si="21"/>
        <v>2010101000000000000FOR-6432984/242011</v>
      </c>
      <c r="O684" s="156" t="s">
        <v>3833</v>
      </c>
      <c r="P684" s="157"/>
      <c r="Q684" s="145">
        <v>18866860000178</v>
      </c>
    </row>
    <row r="685" spans="1:17" ht="27.75" customHeight="1" x14ac:dyDescent="0.2">
      <c r="A685" s="144">
        <v>677</v>
      </c>
      <c r="B685" s="149" t="s">
        <v>30</v>
      </c>
      <c r="C685" s="150" t="s">
        <v>2840</v>
      </c>
      <c r="D685" s="150" t="s">
        <v>3681</v>
      </c>
      <c r="E685" s="151" t="s">
        <v>3418</v>
      </c>
      <c r="F685" s="150" t="s">
        <v>3823</v>
      </c>
      <c r="G685" s="150" t="s">
        <v>2133</v>
      </c>
      <c r="H685" s="150" t="s">
        <v>2769</v>
      </c>
      <c r="I685" s="152">
        <v>1677.6</v>
      </c>
      <c r="J685" s="153">
        <f t="shared" si="20"/>
        <v>1677.6</v>
      </c>
      <c r="K685" s="154">
        <v>42060</v>
      </c>
      <c r="L685" s="155" t="s">
        <v>5786</v>
      </c>
      <c r="M685" s="156">
        <v>2.010101E+18</v>
      </c>
      <c r="N685" s="157" t="str">
        <f t="shared" si="21"/>
        <v>2010101000000000000FOR-6432984/342060</v>
      </c>
      <c r="O685" s="156" t="s">
        <v>3833</v>
      </c>
      <c r="P685" s="157"/>
      <c r="Q685" s="145">
        <v>18866860000178</v>
      </c>
    </row>
    <row r="686" spans="1:17" ht="27.75" customHeight="1" x14ac:dyDescent="0.2">
      <c r="A686" s="144">
        <v>678</v>
      </c>
      <c r="B686" s="149" t="s">
        <v>30</v>
      </c>
      <c r="C686" s="150" t="s">
        <v>2840</v>
      </c>
      <c r="D686" s="150" t="s">
        <v>3681</v>
      </c>
      <c r="E686" s="151" t="s">
        <v>3418</v>
      </c>
      <c r="F686" s="150" t="s">
        <v>3823</v>
      </c>
      <c r="G686" s="150" t="s">
        <v>2134</v>
      </c>
      <c r="H686" s="150" t="s">
        <v>2769</v>
      </c>
      <c r="I686" s="152">
        <v>1489.6</v>
      </c>
      <c r="J686" s="153">
        <f t="shared" si="20"/>
        <v>1489.6</v>
      </c>
      <c r="K686" s="154">
        <v>41988</v>
      </c>
      <c r="L686" s="155" t="s">
        <v>5787</v>
      </c>
      <c r="M686" s="156">
        <v>2.010101E+18</v>
      </c>
      <c r="N686" s="157" t="str">
        <f t="shared" si="21"/>
        <v>2010101000000000000FOR-6567392/141988</v>
      </c>
      <c r="O686" s="156" t="s">
        <v>3833</v>
      </c>
      <c r="P686" s="157"/>
      <c r="Q686" s="145">
        <v>18866860000178</v>
      </c>
    </row>
    <row r="687" spans="1:17" ht="27.75" customHeight="1" x14ac:dyDescent="0.2">
      <c r="A687" s="144">
        <v>679</v>
      </c>
      <c r="B687" s="149" t="s">
        <v>30</v>
      </c>
      <c r="C687" s="150" t="s">
        <v>2989</v>
      </c>
      <c r="D687" s="150" t="s">
        <v>3682</v>
      </c>
      <c r="E687" s="151" t="s">
        <v>3795</v>
      </c>
      <c r="F687" s="150" t="s">
        <v>3826</v>
      </c>
      <c r="G687" s="150" t="s">
        <v>3160</v>
      </c>
      <c r="H687" s="150" t="s">
        <v>2769</v>
      </c>
      <c r="I687" s="152">
        <v>67.040000000000006</v>
      </c>
      <c r="J687" s="153">
        <f t="shared" si="20"/>
        <v>67.040000000000006</v>
      </c>
      <c r="K687" s="154">
        <v>42137</v>
      </c>
      <c r="L687" s="155" t="s">
        <v>5788</v>
      </c>
      <c r="M687" s="156">
        <v>2.010101E+18</v>
      </c>
      <c r="N687" s="157" t="str">
        <f t="shared" si="21"/>
        <v>2010101000000000000FOR-003577/142137</v>
      </c>
      <c r="O687" s="156" t="s">
        <v>3833</v>
      </c>
      <c r="P687" s="157"/>
      <c r="Q687" s="145">
        <v>87006755000181</v>
      </c>
    </row>
    <row r="688" spans="1:17" ht="27.75" customHeight="1" x14ac:dyDescent="0.2">
      <c r="A688" s="144">
        <v>680</v>
      </c>
      <c r="B688" s="149" t="s">
        <v>30</v>
      </c>
      <c r="C688" s="150" t="s">
        <v>283</v>
      </c>
      <c r="D688" s="150" t="s">
        <v>3685</v>
      </c>
      <c r="E688" s="151" t="s">
        <v>3424</v>
      </c>
      <c r="F688" s="150" t="s">
        <v>3823</v>
      </c>
      <c r="G688" s="150" t="s">
        <v>2141</v>
      </c>
      <c r="H688" s="150" t="s">
        <v>2769</v>
      </c>
      <c r="I688" s="152">
        <v>10000</v>
      </c>
      <c r="J688" s="153">
        <f t="shared" si="20"/>
        <v>10000</v>
      </c>
      <c r="K688" s="154">
        <v>41880</v>
      </c>
      <c r="L688" s="155" t="s">
        <v>5789</v>
      </c>
      <c r="M688" s="156">
        <v>2.010101E+18</v>
      </c>
      <c r="N688" s="157" t="str">
        <f t="shared" si="21"/>
        <v>2010101000000000000FOR-00003041880</v>
      </c>
      <c r="O688" s="156" t="s">
        <v>3833</v>
      </c>
      <c r="P688" s="157"/>
      <c r="Q688" s="145">
        <v>16713953000137</v>
      </c>
    </row>
    <row r="689" spans="1:17" ht="27.75" customHeight="1" x14ac:dyDescent="0.2">
      <c r="A689" s="144">
        <v>681</v>
      </c>
      <c r="B689" s="149" t="s">
        <v>30</v>
      </c>
      <c r="C689" s="150" t="s">
        <v>2841</v>
      </c>
      <c r="D689" s="150" t="s">
        <v>3686</v>
      </c>
      <c r="E689" s="151" t="s">
        <v>3425</v>
      </c>
      <c r="F689" s="150" t="s">
        <v>3826</v>
      </c>
      <c r="G689" s="150" t="s">
        <v>2078</v>
      </c>
      <c r="H689" s="150" t="s">
        <v>2769</v>
      </c>
      <c r="I689" s="152">
        <v>625</v>
      </c>
      <c r="J689" s="153">
        <f t="shared" si="20"/>
        <v>625</v>
      </c>
      <c r="K689" s="154">
        <v>41991</v>
      </c>
      <c r="L689" s="155" t="s">
        <v>5790</v>
      </c>
      <c r="M689" s="156">
        <v>2.010101E+18</v>
      </c>
      <c r="N689" s="157" t="str">
        <f t="shared" si="21"/>
        <v>2010101000000000000FOR-000960/141991</v>
      </c>
      <c r="O689" s="156" t="s">
        <v>3833</v>
      </c>
      <c r="P689" s="157"/>
      <c r="Q689" s="145">
        <v>2040842000100</v>
      </c>
    </row>
    <row r="690" spans="1:17" ht="27.75" customHeight="1" x14ac:dyDescent="0.2">
      <c r="A690" s="144">
        <v>682</v>
      </c>
      <c r="B690" s="149" t="s">
        <v>30</v>
      </c>
      <c r="C690" s="150" t="s">
        <v>2841</v>
      </c>
      <c r="D690" s="150" t="s">
        <v>3686</v>
      </c>
      <c r="E690" s="151" t="s">
        <v>3425</v>
      </c>
      <c r="F690" s="150" t="s">
        <v>3826</v>
      </c>
      <c r="G690" s="150" t="s">
        <v>2079</v>
      </c>
      <c r="H690" s="150" t="s">
        <v>2769</v>
      </c>
      <c r="I690" s="152">
        <v>625</v>
      </c>
      <c r="J690" s="153">
        <f t="shared" si="20"/>
        <v>625</v>
      </c>
      <c r="K690" s="154">
        <v>42014</v>
      </c>
      <c r="L690" s="155" t="s">
        <v>5791</v>
      </c>
      <c r="M690" s="156">
        <v>2.010101E+18</v>
      </c>
      <c r="N690" s="157" t="str">
        <f t="shared" si="21"/>
        <v>2010101000000000000FOR-000960/242014</v>
      </c>
      <c r="O690" s="156" t="s">
        <v>3833</v>
      </c>
      <c r="P690" s="157"/>
      <c r="Q690" s="145">
        <v>2040842000100</v>
      </c>
    </row>
    <row r="691" spans="1:17" ht="27.75" customHeight="1" x14ac:dyDescent="0.2">
      <c r="A691" s="144">
        <v>683</v>
      </c>
      <c r="B691" s="149" t="s">
        <v>30</v>
      </c>
      <c r="C691" s="150" t="s">
        <v>2841</v>
      </c>
      <c r="D691" s="150" t="s">
        <v>3686</v>
      </c>
      <c r="E691" s="151" t="s">
        <v>3425</v>
      </c>
      <c r="F691" s="150" t="s">
        <v>3826</v>
      </c>
      <c r="G691" s="150" t="s">
        <v>2080</v>
      </c>
      <c r="H691" s="150" t="s">
        <v>2769</v>
      </c>
      <c r="I691" s="152">
        <v>2725</v>
      </c>
      <c r="J691" s="153">
        <f t="shared" si="20"/>
        <v>2725</v>
      </c>
      <c r="K691" s="154">
        <v>41991</v>
      </c>
      <c r="L691" s="155" t="s">
        <v>5792</v>
      </c>
      <c r="M691" s="156">
        <v>2.010101E+18</v>
      </c>
      <c r="N691" s="157" t="str">
        <f t="shared" si="21"/>
        <v>2010101000000000000FOR-000041/141991</v>
      </c>
      <c r="O691" s="156" t="s">
        <v>3833</v>
      </c>
      <c r="P691" s="157"/>
      <c r="Q691" s="145">
        <v>2040842000100</v>
      </c>
    </row>
    <row r="692" spans="1:17" ht="27.75" customHeight="1" x14ac:dyDescent="0.2">
      <c r="A692" s="144">
        <v>684</v>
      </c>
      <c r="B692" s="149" t="s">
        <v>30</v>
      </c>
      <c r="C692" s="150" t="s">
        <v>2841</v>
      </c>
      <c r="D692" s="150" t="s">
        <v>3686</v>
      </c>
      <c r="E692" s="151" t="s">
        <v>3425</v>
      </c>
      <c r="F692" s="150" t="s">
        <v>3826</v>
      </c>
      <c r="G692" s="150" t="s">
        <v>2081</v>
      </c>
      <c r="H692" s="150" t="s">
        <v>2769</v>
      </c>
      <c r="I692" s="152">
        <v>2725</v>
      </c>
      <c r="J692" s="153">
        <f t="shared" si="20"/>
        <v>2725</v>
      </c>
      <c r="K692" s="154">
        <v>42014</v>
      </c>
      <c r="L692" s="155" t="s">
        <v>5793</v>
      </c>
      <c r="M692" s="156">
        <v>2.010101E+18</v>
      </c>
      <c r="N692" s="157" t="str">
        <f t="shared" si="21"/>
        <v>2010101000000000000FOR-000041/242014</v>
      </c>
      <c r="O692" s="156" t="s">
        <v>3833</v>
      </c>
      <c r="P692" s="157"/>
      <c r="Q692" s="145">
        <v>2040842000100</v>
      </c>
    </row>
    <row r="693" spans="1:17" ht="27.75" customHeight="1" x14ac:dyDescent="0.2">
      <c r="A693" s="144">
        <v>685</v>
      </c>
      <c r="B693" s="149" t="s">
        <v>30</v>
      </c>
      <c r="C693" s="150" t="s">
        <v>2990</v>
      </c>
      <c r="D693" s="150" t="s">
        <v>3687</v>
      </c>
      <c r="E693" s="151" t="s">
        <v>3427</v>
      </c>
      <c r="F693" s="150" t="s">
        <v>3826</v>
      </c>
      <c r="G693" s="150" t="s">
        <v>2144</v>
      </c>
      <c r="H693" s="150" t="s">
        <v>2769</v>
      </c>
      <c r="I693" s="152">
        <v>300</v>
      </c>
      <c r="J693" s="153">
        <f t="shared" si="20"/>
        <v>300</v>
      </c>
      <c r="K693" s="154">
        <v>42152</v>
      </c>
      <c r="L693" s="155" t="s">
        <v>5794</v>
      </c>
      <c r="M693" s="156">
        <v>2.010101E+18</v>
      </c>
      <c r="N693" s="157" t="str">
        <f t="shared" si="21"/>
        <v>2010101000000000000FOR-000402/142152</v>
      </c>
      <c r="O693" s="156" t="s">
        <v>3833</v>
      </c>
      <c r="P693" s="157"/>
      <c r="Q693" s="145">
        <v>10893150000125</v>
      </c>
    </row>
    <row r="694" spans="1:17" ht="27.75" customHeight="1" x14ac:dyDescent="0.2">
      <c r="A694" s="144">
        <v>686</v>
      </c>
      <c r="B694" s="149" t="s">
        <v>30</v>
      </c>
      <c r="C694" s="150" t="s">
        <v>2991</v>
      </c>
      <c r="D694" s="150" t="s">
        <v>3689</v>
      </c>
      <c r="E694" s="151" t="s">
        <v>3429</v>
      </c>
      <c r="F694" s="150" t="s">
        <v>3826</v>
      </c>
      <c r="G694" s="150" t="s">
        <v>2154</v>
      </c>
      <c r="H694" s="150" t="s">
        <v>2769</v>
      </c>
      <c r="I694" s="152">
        <v>375</v>
      </c>
      <c r="J694" s="153">
        <f t="shared" si="20"/>
        <v>375</v>
      </c>
      <c r="K694" s="154">
        <v>42123</v>
      </c>
      <c r="L694" s="155" t="s">
        <v>5795</v>
      </c>
      <c r="M694" s="156">
        <v>2.010101E+18</v>
      </c>
      <c r="N694" s="157" t="str">
        <f t="shared" si="21"/>
        <v>2010101000000000000FOR-002094/142123</v>
      </c>
      <c r="O694" s="156" t="s">
        <v>3833</v>
      </c>
      <c r="P694" s="157"/>
      <c r="Q694" s="145">
        <v>14843715000110</v>
      </c>
    </row>
    <row r="695" spans="1:17" ht="27.75" customHeight="1" x14ac:dyDescent="0.2">
      <c r="A695" s="144">
        <v>687</v>
      </c>
      <c r="B695" s="149" t="s">
        <v>30</v>
      </c>
      <c r="C695" s="150" t="s">
        <v>2992</v>
      </c>
      <c r="D695" s="150" t="s">
        <v>3690</v>
      </c>
      <c r="E695" s="151" t="s">
        <v>3796</v>
      </c>
      <c r="F695" s="150" t="s">
        <v>3826</v>
      </c>
      <c r="G695" s="150" t="s">
        <v>3162</v>
      </c>
      <c r="H695" s="150" t="s">
        <v>2769</v>
      </c>
      <c r="I695" s="152">
        <v>233.34</v>
      </c>
      <c r="J695" s="153">
        <f t="shared" si="20"/>
        <v>233.34</v>
      </c>
      <c r="K695" s="154">
        <v>42156</v>
      </c>
      <c r="L695" s="155" t="s">
        <v>5796</v>
      </c>
      <c r="M695" s="156">
        <v>2.010101E+18</v>
      </c>
      <c r="N695" s="157" t="str">
        <f t="shared" si="21"/>
        <v>2010101000000000000FOR-009128/142156</v>
      </c>
      <c r="O695" s="156" t="s">
        <v>3833</v>
      </c>
      <c r="P695" s="157"/>
      <c r="Q695" s="145">
        <v>5672933000149</v>
      </c>
    </row>
    <row r="696" spans="1:17" ht="27.75" customHeight="1" x14ac:dyDescent="0.2">
      <c r="A696" s="144">
        <v>688</v>
      </c>
      <c r="B696" s="149" t="s">
        <v>30</v>
      </c>
      <c r="C696" s="150" t="s">
        <v>2992</v>
      </c>
      <c r="D696" s="150" t="s">
        <v>3690</v>
      </c>
      <c r="E696" s="151" t="s">
        <v>3796</v>
      </c>
      <c r="F696" s="150" t="s">
        <v>3826</v>
      </c>
      <c r="G696" s="150" t="s">
        <v>3163</v>
      </c>
      <c r="H696" s="150" t="s">
        <v>2769</v>
      </c>
      <c r="I696" s="152">
        <v>233.33</v>
      </c>
      <c r="J696" s="153">
        <f t="shared" si="20"/>
        <v>233.33</v>
      </c>
      <c r="K696" s="154">
        <v>42184</v>
      </c>
      <c r="L696" s="155" t="s">
        <v>5797</v>
      </c>
      <c r="M696" s="156">
        <v>2.010101E+18</v>
      </c>
      <c r="N696" s="157" t="str">
        <f t="shared" si="21"/>
        <v>2010101000000000000FOR-009128/242184</v>
      </c>
      <c r="O696" s="156" t="s">
        <v>3833</v>
      </c>
      <c r="P696" s="157"/>
      <c r="Q696" s="145">
        <v>5672933000149</v>
      </c>
    </row>
    <row r="697" spans="1:17" ht="27.75" customHeight="1" x14ac:dyDescent="0.2">
      <c r="A697" s="144">
        <v>689</v>
      </c>
      <c r="B697" s="149" t="s">
        <v>30</v>
      </c>
      <c r="C697" s="150" t="s">
        <v>2992</v>
      </c>
      <c r="D697" s="150" t="s">
        <v>3690</v>
      </c>
      <c r="E697" s="151" t="s">
        <v>3796</v>
      </c>
      <c r="F697" s="150" t="s">
        <v>3826</v>
      </c>
      <c r="G697" s="150" t="s">
        <v>3164</v>
      </c>
      <c r="H697" s="150" t="s">
        <v>2769</v>
      </c>
      <c r="I697" s="152">
        <v>233.33</v>
      </c>
      <c r="J697" s="153">
        <f t="shared" si="20"/>
        <v>233.33</v>
      </c>
      <c r="K697" s="154">
        <v>42212</v>
      </c>
      <c r="L697" s="155" t="s">
        <v>5798</v>
      </c>
      <c r="M697" s="156">
        <v>2.010101E+18</v>
      </c>
      <c r="N697" s="157" t="str">
        <f t="shared" si="21"/>
        <v>2010101000000000000FOR-009128/342212</v>
      </c>
      <c r="O697" s="156" t="s">
        <v>3833</v>
      </c>
      <c r="P697" s="157"/>
      <c r="Q697" s="145">
        <v>5672933000149</v>
      </c>
    </row>
    <row r="698" spans="1:17" ht="27.75" customHeight="1" x14ac:dyDescent="0.2">
      <c r="A698" s="144">
        <v>690</v>
      </c>
      <c r="B698" s="149" t="s">
        <v>30</v>
      </c>
      <c r="C698" s="150" t="s">
        <v>2992</v>
      </c>
      <c r="D698" s="150" t="s">
        <v>3690</v>
      </c>
      <c r="E698" s="151" t="s">
        <v>3796</v>
      </c>
      <c r="F698" s="150" t="s">
        <v>3826</v>
      </c>
      <c r="G698" s="150" t="s">
        <v>3165</v>
      </c>
      <c r="H698" s="150" t="s">
        <v>2769</v>
      </c>
      <c r="I698" s="152">
        <v>475.99</v>
      </c>
      <c r="J698" s="153">
        <f t="shared" si="20"/>
        <v>475.99</v>
      </c>
      <c r="K698" s="154">
        <v>42156</v>
      </c>
      <c r="L698" s="155" t="s">
        <v>5799</v>
      </c>
      <c r="M698" s="156">
        <v>2.010101E+18</v>
      </c>
      <c r="N698" s="157" t="str">
        <f t="shared" si="21"/>
        <v>2010101000000000000FOR-2015581/142156</v>
      </c>
      <c r="O698" s="156" t="s">
        <v>3833</v>
      </c>
      <c r="P698" s="157"/>
      <c r="Q698" s="145">
        <v>5672933000149</v>
      </c>
    </row>
    <row r="699" spans="1:17" ht="27.75" customHeight="1" x14ac:dyDescent="0.2">
      <c r="A699" s="144">
        <v>691</v>
      </c>
      <c r="B699" s="149" t="s">
        <v>30</v>
      </c>
      <c r="C699" s="150" t="s">
        <v>2992</v>
      </c>
      <c r="D699" s="150" t="s">
        <v>3690</v>
      </c>
      <c r="E699" s="151" t="s">
        <v>3796</v>
      </c>
      <c r="F699" s="150" t="s">
        <v>3826</v>
      </c>
      <c r="G699" s="150" t="s">
        <v>3166</v>
      </c>
      <c r="H699" s="150" t="s">
        <v>2769</v>
      </c>
      <c r="I699" s="152">
        <v>476</v>
      </c>
      <c r="J699" s="153">
        <f t="shared" si="20"/>
        <v>476</v>
      </c>
      <c r="K699" s="154">
        <v>42184</v>
      </c>
      <c r="L699" s="155" t="s">
        <v>5800</v>
      </c>
      <c r="M699" s="156">
        <v>2.010101E+18</v>
      </c>
      <c r="N699" s="157" t="str">
        <f t="shared" si="21"/>
        <v>2010101000000000000FOR-2015581/242184</v>
      </c>
      <c r="O699" s="156" t="s">
        <v>3833</v>
      </c>
      <c r="P699" s="157"/>
      <c r="Q699" s="145">
        <v>5672933000149</v>
      </c>
    </row>
    <row r="700" spans="1:17" ht="27.75" customHeight="1" x14ac:dyDescent="0.2">
      <c r="A700" s="144">
        <v>692</v>
      </c>
      <c r="B700" s="149" t="s">
        <v>30</v>
      </c>
      <c r="C700" s="150" t="s">
        <v>2992</v>
      </c>
      <c r="D700" s="150" t="s">
        <v>3690</v>
      </c>
      <c r="E700" s="151" t="s">
        <v>3796</v>
      </c>
      <c r="F700" s="150" t="s">
        <v>3826</v>
      </c>
      <c r="G700" s="150" t="s">
        <v>3167</v>
      </c>
      <c r="H700" s="150" t="s">
        <v>2769</v>
      </c>
      <c r="I700" s="152">
        <v>476.01</v>
      </c>
      <c r="J700" s="153">
        <f t="shared" si="20"/>
        <v>476.01</v>
      </c>
      <c r="K700" s="154">
        <v>42212</v>
      </c>
      <c r="L700" s="155" t="s">
        <v>5801</v>
      </c>
      <c r="M700" s="156">
        <v>2.010101E+18</v>
      </c>
      <c r="N700" s="157" t="str">
        <f t="shared" si="21"/>
        <v>2010101000000000000FOR-2015581/342212</v>
      </c>
      <c r="O700" s="156" t="s">
        <v>3833</v>
      </c>
      <c r="P700" s="157"/>
      <c r="Q700" s="145">
        <v>5672933000149</v>
      </c>
    </row>
    <row r="701" spans="1:17" ht="27.75" customHeight="1" x14ac:dyDescent="0.2">
      <c r="A701" s="144">
        <v>693</v>
      </c>
      <c r="B701" s="149" t="s">
        <v>30</v>
      </c>
      <c r="C701" s="150" t="s">
        <v>2993</v>
      </c>
      <c r="D701" s="150" t="s">
        <v>3692</v>
      </c>
      <c r="E701" s="151" t="s">
        <v>3797</v>
      </c>
      <c r="F701" s="150" t="s">
        <v>3826</v>
      </c>
      <c r="G701" s="150" t="s">
        <v>3172</v>
      </c>
      <c r="H701" s="150" t="s">
        <v>2769</v>
      </c>
      <c r="I701" s="152">
        <v>1950</v>
      </c>
      <c r="J701" s="153">
        <f t="shared" si="20"/>
        <v>1950</v>
      </c>
      <c r="K701" s="154">
        <v>42143</v>
      </c>
      <c r="L701" s="155" t="s">
        <v>5802</v>
      </c>
      <c r="M701" s="156">
        <v>2.010101E+18</v>
      </c>
      <c r="N701" s="157" t="str">
        <f t="shared" si="21"/>
        <v>2010101000000000000FOR-008930/142143</v>
      </c>
      <c r="O701" s="156" t="s">
        <v>3833</v>
      </c>
      <c r="P701" s="157"/>
      <c r="Q701" s="145">
        <v>122446000199</v>
      </c>
    </row>
    <row r="702" spans="1:17" ht="27.75" customHeight="1" x14ac:dyDescent="0.2">
      <c r="A702" s="144">
        <v>694</v>
      </c>
      <c r="B702" s="149" t="s">
        <v>30</v>
      </c>
      <c r="C702" s="150" t="s">
        <v>2843</v>
      </c>
      <c r="D702" s="150" t="s">
        <v>3693</v>
      </c>
      <c r="E702" s="151" t="s">
        <v>3432</v>
      </c>
      <c r="F702" s="150" t="s">
        <v>3826</v>
      </c>
      <c r="G702" s="150" t="s">
        <v>2171</v>
      </c>
      <c r="H702" s="150" t="s">
        <v>2769</v>
      </c>
      <c r="I702" s="152">
        <v>854.83</v>
      </c>
      <c r="J702" s="153">
        <f t="shared" si="20"/>
        <v>854.83</v>
      </c>
      <c r="K702" s="154">
        <v>41988</v>
      </c>
      <c r="L702" s="155" t="s">
        <v>5803</v>
      </c>
      <c r="M702" s="156">
        <v>2.010101E+18</v>
      </c>
      <c r="N702" s="157" t="str">
        <f t="shared" si="21"/>
        <v>2010101000000000000CTT-057200/341988</v>
      </c>
      <c r="O702" s="156" t="s">
        <v>3833</v>
      </c>
      <c r="P702" s="157"/>
      <c r="Q702" s="145">
        <v>6173320000120</v>
      </c>
    </row>
    <row r="703" spans="1:17" ht="27.75" customHeight="1" x14ac:dyDescent="0.2">
      <c r="A703" s="144">
        <v>695</v>
      </c>
      <c r="B703" s="149" t="s">
        <v>30</v>
      </c>
      <c r="C703" s="150" t="s">
        <v>2843</v>
      </c>
      <c r="D703" s="150" t="s">
        <v>3693</v>
      </c>
      <c r="E703" s="151" t="s">
        <v>3432</v>
      </c>
      <c r="F703" s="150" t="s">
        <v>3826</v>
      </c>
      <c r="G703" s="150" t="s">
        <v>2172</v>
      </c>
      <c r="H703" s="150" t="s">
        <v>2769</v>
      </c>
      <c r="I703" s="152">
        <v>2447.73</v>
      </c>
      <c r="J703" s="153">
        <f t="shared" si="20"/>
        <v>2447.73</v>
      </c>
      <c r="K703" s="154">
        <v>42060</v>
      </c>
      <c r="L703" s="155" t="s">
        <v>5804</v>
      </c>
      <c r="M703" s="156">
        <v>2.010101E+18</v>
      </c>
      <c r="N703" s="157" t="str">
        <f t="shared" si="21"/>
        <v>2010101000000000000CTT-057200/442060</v>
      </c>
      <c r="O703" s="156" t="s">
        <v>3833</v>
      </c>
      <c r="P703" s="157"/>
      <c r="Q703" s="145">
        <v>6173320000120</v>
      </c>
    </row>
    <row r="704" spans="1:17" ht="27.75" customHeight="1" x14ac:dyDescent="0.2">
      <c r="A704" s="144">
        <v>696</v>
      </c>
      <c r="B704" s="149" t="s">
        <v>30</v>
      </c>
      <c r="C704" s="150" t="s">
        <v>2843</v>
      </c>
      <c r="D704" s="150" t="s">
        <v>3693</v>
      </c>
      <c r="E704" s="151" t="s">
        <v>3432</v>
      </c>
      <c r="F704" s="150" t="s">
        <v>3826</v>
      </c>
      <c r="G704" s="150" t="s">
        <v>2173</v>
      </c>
      <c r="H704" s="150" t="s">
        <v>2769</v>
      </c>
      <c r="I704" s="152">
        <v>1481.32</v>
      </c>
      <c r="J704" s="153">
        <f t="shared" si="20"/>
        <v>1481.32</v>
      </c>
      <c r="K704" s="154">
        <v>42094</v>
      </c>
      <c r="L704" s="155" t="s">
        <v>5805</v>
      </c>
      <c r="M704" s="156">
        <v>2.010101E+18</v>
      </c>
      <c r="N704" s="157" t="str">
        <f t="shared" si="21"/>
        <v>2010101000000000000CTT-057200/642094</v>
      </c>
      <c r="O704" s="156" t="s">
        <v>3833</v>
      </c>
      <c r="P704" s="157"/>
      <c r="Q704" s="145">
        <v>6173320000120</v>
      </c>
    </row>
    <row r="705" spans="1:17" ht="27.75" customHeight="1" x14ac:dyDescent="0.2">
      <c r="A705" s="144">
        <v>697</v>
      </c>
      <c r="B705" s="149" t="s">
        <v>30</v>
      </c>
      <c r="C705" s="150" t="s">
        <v>2843</v>
      </c>
      <c r="D705" s="150" t="s">
        <v>3693</v>
      </c>
      <c r="E705" s="151" t="s">
        <v>3432</v>
      </c>
      <c r="F705" s="150" t="s">
        <v>3826</v>
      </c>
      <c r="G705" s="150" t="s">
        <v>2174</v>
      </c>
      <c r="H705" s="150" t="s">
        <v>2769</v>
      </c>
      <c r="I705" s="152">
        <v>1475</v>
      </c>
      <c r="J705" s="153">
        <f t="shared" si="20"/>
        <v>1475</v>
      </c>
      <c r="K705" s="154">
        <v>42109</v>
      </c>
      <c r="L705" s="155" t="s">
        <v>5806</v>
      </c>
      <c r="M705" s="156">
        <v>2.010101E+18</v>
      </c>
      <c r="N705" s="157" t="str">
        <f t="shared" si="21"/>
        <v>2010101000000000000CTT-057200/742109</v>
      </c>
      <c r="O705" s="156" t="s">
        <v>3833</v>
      </c>
      <c r="P705" s="157"/>
      <c r="Q705" s="145">
        <v>6173320000120</v>
      </c>
    </row>
    <row r="706" spans="1:17" ht="27.75" customHeight="1" x14ac:dyDescent="0.2">
      <c r="A706" s="144">
        <v>698</v>
      </c>
      <c r="B706" s="149" t="s">
        <v>30</v>
      </c>
      <c r="C706" s="150" t="s">
        <v>2843</v>
      </c>
      <c r="D706" s="150" t="s">
        <v>3693</v>
      </c>
      <c r="E706" s="151" t="s">
        <v>3432</v>
      </c>
      <c r="F706" s="150" t="s">
        <v>3826</v>
      </c>
      <c r="G706" s="150" t="s">
        <v>3173</v>
      </c>
      <c r="H706" s="150" t="s">
        <v>2769</v>
      </c>
      <c r="I706" s="152">
        <v>1475</v>
      </c>
      <c r="J706" s="153">
        <f t="shared" si="20"/>
        <v>1475</v>
      </c>
      <c r="K706" s="154">
        <v>42139</v>
      </c>
      <c r="L706" s="155" t="s">
        <v>5807</v>
      </c>
      <c r="M706" s="156">
        <v>2.010101E+18</v>
      </c>
      <c r="N706" s="157" t="str">
        <f t="shared" si="21"/>
        <v>2010101000000000000CTT-057200/842139</v>
      </c>
      <c r="O706" s="156" t="s">
        <v>3833</v>
      </c>
      <c r="P706" s="157"/>
      <c r="Q706" s="145">
        <v>6173320000120</v>
      </c>
    </row>
    <row r="707" spans="1:17" ht="27.75" customHeight="1" x14ac:dyDescent="0.2">
      <c r="A707" s="144">
        <v>699</v>
      </c>
      <c r="B707" s="149" t="s">
        <v>30</v>
      </c>
      <c r="C707" s="150" t="s">
        <v>2844</v>
      </c>
      <c r="D707" s="150" t="s">
        <v>3695</v>
      </c>
      <c r="E707" s="151" t="s">
        <v>3434</v>
      </c>
      <c r="F707" s="150" t="s">
        <v>3826</v>
      </c>
      <c r="G707" s="150" t="s">
        <v>2179</v>
      </c>
      <c r="H707" s="150" t="s">
        <v>2769</v>
      </c>
      <c r="I707" s="152">
        <v>150</v>
      </c>
      <c r="J707" s="153">
        <f t="shared" si="20"/>
        <v>150</v>
      </c>
      <c r="K707" s="154">
        <v>42062</v>
      </c>
      <c r="L707" s="155" t="s">
        <v>5808</v>
      </c>
      <c r="M707" s="156">
        <v>2.010101E+18</v>
      </c>
      <c r="N707" s="157" t="str">
        <f t="shared" si="21"/>
        <v>2010101000000000000FOR-00121242062</v>
      </c>
      <c r="O707" s="156" t="s">
        <v>3833</v>
      </c>
      <c r="P707" s="157"/>
      <c r="Q707" s="145">
        <v>2207285000161</v>
      </c>
    </row>
    <row r="708" spans="1:17" ht="27.75" customHeight="1" x14ac:dyDescent="0.2">
      <c r="A708" s="144">
        <v>700</v>
      </c>
      <c r="B708" s="149" t="s">
        <v>30</v>
      </c>
      <c r="C708" s="150" t="s">
        <v>2844</v>
      </c>
      <c r="D708" s="150" t="s">
        <v>3695</v>
      </c>
      <c r="E708" s="151" t="s">
        <v>3434</v>
      </c>
      <c r="F708" s="150" t="s">
        <v>3826</v>
      </c>
      <c r="G708" s="150" t="s">
        <v>2180</v>
      </c>
      <c r="H708" s="150" t="s">
        <v>2769</v>
      </c>
      <c r="I708" s="152">
        <v>136.5</v>
      </c>
      <c r="J708" s="153">
        <f t="shared" si="20"/>
        <v>136.5</v>
      </c>
      <c r="K708" s="154">
        <v>42062</v>
      </c>
      <c r="L708" s="155" t="s">
        <v>5809</v>
      </c>
      <c r="M708" s="156">
        <v>2.010101E+18</v>
      </c>
      <c r="N708" s="157" t="str">
        <f t="shared" si="21"/>
        <v>2010101000000000000FOR-00270742062</v>
      </c>
      <c r="O708" s="156" t="s">
        <v>3833</v>
      </c>
      <c r="P708" s="157"/>
      <c r="Q708" s="145">
        <v>2207285000161</v>
      </c>
    </row>
    <row r="709" spans="1:17" ht="27.75" customHeight="1" x14ac:dyDescent="0.2">
      <c r="A709" s="144">
        <v>701</v>
      </c>
      <c r="B709" s="149" t="s">
        <v>30</v>
      </c>
      <c r="C709" s="150" t="s">
        <v>307</v>
      </c>
      <c r="D709" s="150" t="s">
        <v>3696</v>
      </c>
      <c r="E709" s="151" t="s">
        <v>3435</v>
      </c>
      <c r="F709" s="150" t="s">
        <v>3826</v>
      </c>
      <c r="G709" s="150" t="s">
        <v>2182</v>
      </c>
      <c r="H709" s="150" t="s">
        <v>2769</v>
      </c>
      <c r="I709" s="152">
        <v>416.6</v>
      </c>
      <c r="J709" s="153">
        <f t="shared" si="20"/>
        <v>416.6</v>
      </c>
      <c r="K709" s="154">
        <v>41966</v>
      </c>
      <c r="L709" s="155" t="s">
        <v>5810</v>
      </c>
      <c r="M709" s="156">
        <v>2.010101E+18</v>
      </c>
      <c r="N709" s="157" t="str">
        <f t="shared" si="21"/>
        <v>2010101000000000000FOR-000791/441966</v>
      </c>
      <c r="O709" s="156" t="s">
        <v>3833</v>
      </c>
      <c r="P709" s="157"/>
      <c r="Q709" s="145">
        <v>8749108000193</v>
      </c>
    </row>
    <row r="710" spans="1:17" ht="27.75" customHeight="1" x14ac:dyDescent="0.2">
      <c r="A710" s="144">
        <v>702</v>
      </c>
      <c r="B710" s="149" t="s">
        <v>30</v>
      </c>
      <c r="C710" s="150" t="s">
        <v>307</v>
      </c>
      <c r="D710" s="150" t="s">
        <v>3696</v>
      </c>
      <c r="E710" s="151" t="s">
        <v>3435</v>
      </c>
      <c r="F710" s="150" t="s">
        <v>3826</v>
      </c>
      <c r="G710" s="150" t="s">
        <v>2183</v>
      </c>
      <c r="H710" s="150" t="s">
        <v>2769</v>
      </c>
      <c r="I710" s="152">
        <v>416.6</v>
      </c>
      <c r="J710" s="153">
        <f t="shared" si="20"/>
        <v>416.6</v>
      </c>
      <c r="K710" s="154">
        <v>41996</v>
      </c>
      <c r="L710" s="155" t="s">
        <v>5811</v>
      </c>
      <c r="M710" s="156">
        <v>2.010101E+18</v>
      </c>
      <c r="N710" s="157" t="str">
        <f t="shared" si="21"/>
        <v>2010101000000000000FOR-000791/541996</v>
      </c>
      <c r="O710" s="156" t="s">
        <v>3833</v>
      </c>
      <c r="P710" s="157"/>
      <c r="Q710" s="145">
        <v>8749108000193</v>
      </c>
    </row>
    <row r="711" spans="1:17" ht="27.75" customHeight="1" x14ac:dyDescent="0.2">
      <c r="A711" s="144">
        <v>703</v>
      </c>
      <c r="B711" s="149" t="s">
        <v>30</v>
      </c>
      <c r="C711" s="150" t="s">
        <v>307</v>
      </c>
      <c r="D711" s="150" t="s">
        <v>3696</v>
      </c>
      <c r="E711" s="151" t="s">
        <v>3435</v>
      </c>
      <c r="F711" s="150" t="s">
        <v>3826</v>
      </c>
      <c r="G711" s="150" t="s">
        <v>2184</v>
      </c>
      <c r="H711" s="150" t="s">
        <v>2769</v>
      </c>
      <c r="I711" s="152">
        <v>416.6</v>
      </c>
      <c r="J711" s="153">
        <f t="shared" si="20"/>
        <v>416.6</v>
      </c>
      <c r="K711" s="154">
        <v>42060</v>
      </c>
      <c r="L711" s="155" t="s">
        <v>5812</v>
      </c>
      <c r="M711" s="156">
        <v>2.010101E+18</v>
      </c>
      <c r="N711" s="157" t="str">
        <f t="shared" si="21"/>
        <v>2010101000000000000FOR-000791/642060</v>
      </c>
      <c r="O711" s="156" t="s">
        <v>3833</v>
      </c>
      <c r="P711" s="157"/>
      <c r="Q711" s="145">
        <v>8749108000193</v>
      </c>
    </row>
    <row r="712" spans="1:17" ht="27.75" customHeight="1" x14ac:dyDescent="0.2">
      <c r="A712" s="144">
        <v>704</v>
      </c>
      <c r="B712" s="149" t="s">
        <v>30</v>
      </c>
      <c r="C712" s="150" t="s">
        <v>308</v>
      </c>
      <c r="D712" s="150" t="s">
        <v>3697</v>
      </c>
      <c r="E712" s="151" t="s">
        <v>3436</v>
      </c>
      <c r="F712" s="150" t="s">
        <v>3826</v>
      </c>
      <c r="G712" s="150" t="s">
        <v>2185</v>
      </c>
      <c r="H712" s="150" t="s">
        <v>2769</v>
      </c>
      <c r="I712" s="152">
        <v>390</v>
      </c>
      <c r="J712" s="153">
        <f t="shared" si="20"/>
        <v>390</v>
      </c>
      <c r="K712" s="154">
        <v>42133</v>
      </c>
      <c r="L712" s="155" t="s">
        <v>5813</v>
      </c>
      <c r="M712" s="156">
        <v>2.010101E+18</v>
      </c>
      <c r="N712" s="157" t="str">
        <f t="shared" si="21"/>
        <v>2010101000000000000DMVEI-000294/142133</v>
      </c>
      <c r="O712" s="156" t="s">
        <v>3833</v>
      </c>
      <c r="P712" s="157"/>
      <c r="Q712" s="145">
        <v>7295435000150</v>
      </c>
    </row>
    <row r="713" spans="1:17" ht="27.75" customHeight="1" x14ac:dyDescent="0.2">
      <c r="A713" s="144">
        <v>705</v>
      </c>
      <c r="B713" s="149" t="s">
        <v>30</v>
      </c>
      <c r="C713" s="150" t="s">
        <v>308</v>
      </c>
      <c r="D713" s="150" t="s">
        <v>3697</v>
      </c>
      <c r="E713" s="151" t="s">
        <v>3436</v>
      </c>
      <c r="F713" s="150" t="s">
        <v>3826</v>
      </c>
      <c r="G713" s="150" t="s">
        <v>2186</v>
      </c>
      <c r="H713" s="150" t="s">
        <v>2769</v>
      </c>
      <c r="I713" s="152">
        <v>390</v>
      </c>
      <c r="J713" s="153">
        <f t="shared" ref="J713:J776" si="22">I713</f>
        <v>390</v>
      </c>
      <c r="K713" s="154">
        <v>42163</v>
      </c>
      <c r="L713" s="155" t="s">
        <v>5814</v>
      </c>
      <c r="M713" s="156">
        <v>2.010101E+18</v>
      </c>
      <c r="N713" s="157" t="str">
        <f t="shared" si="21"/>
        <v>2010101000000000000DMVEI-000294/242163</v>
      </c>
      <c r="O713" s="156" t="s">
        <v>3833</v>
      </c>
      <c r="P713" s="157"/>
      <c r="Q713" s="145">
        <v>7295435000150</v>
      </c>
    </row>
    <row r="714" spans="1:17" ht="27.75" customHeight="1" x14ac:dyDescent="0.2">
      <c r="A714" s="144">
        <v>706</v>
      </c>
      <c r="B714" s="149" t="s">
        <v>30</v>
      </c>
      <c r="C714" s="150" t="s">
        <v>308</v>
      </c>
      <c r="D714" s="150" t="s">
        <v>3697</v>
      </c>
      <c r="E714" s="151" t="s">
        <v>3436</v>
      </c>
      <c r="F714" s="150" t="s">
        <v>3826</v>
      </c>
      <c r="G714" s="150" t="s">
        <v>2187</v>
      </c>
      <c r="H714" s="150" t="s">
        <v>2769</v>
      </c>
      <c r="I714" s="152">
        <v>7.5</v>
      </c>
      <c r="J714" s="153">
        <f t="shared" si="22"/>
        <v>7.5</v>
      </c>
      <c r="K714" s="154">
        <v>42133</v>
      </c>
      <c r="L714" s="155" t="s">
        <v>5815</v>
      </c>
      <c r="M714" s="156">
        <v>2.010101E+18</v>
      </c>
      <c r="N714" s="157" t="str">
        <f t="shared" ref="N714:N777" si="23">M714&amp;G714&amp;K714</f>
        <v>2010101000000000000DMVEI-000296/142133</v>
      </c>
      <c r="O714" s="156" t="s">
        <v>3833</v>
      </c>
      <c r="P714" s="157"/>
      <c r="Q714" s="145">
        <v>7295435000150</v>
      </c>
    </row>
    <row r="715" spans="1:17" ht="27.75" customHeight="1" x14ac:dyDescent="0.2">
      <c r="A715" s="144">
        <v>707</v>
      </c>
      <c r="B715" s="149" t="s">
        <v>30</v>
      </c>
      <c r="C715" s="150" t="s">
        <v>308</v>
      </c>
      <c r="D715" s="150" t="s">
        <v>3697</v>
      </c>
      <c r="E715" s="151" t="s">
        <v>3436</v>
      </c>
      <c r="F715" s="150" t="s">
        <v>3826</v>
      </c>
      <c r="G715" s="150" t="s">
        <v>2188</v>
      </c>
      <c r="H715" s="150" t="s">
        <v>2769</v>
      </c>
      <c r="I715" s="152">
        <v>7.5</v>
      </c>
      <c r="J715" s="153">
        <f t="shared" si="22"/>
        <v>7.5</v>
      </c>
      <c r="K715" s="154">
        <v>42163</v>
      </c>
      <c r="L715" s="155" t="s">
        <v>5816</v>
      </c>
      <c r="M715" s="156">
        <v>2.010101E+18</v>
      </c>
      <c r="N715" s="157" t="str">
        <f t="shared" si="23"/>
        <v>2010101000000000000DMVEI-000296/242163</v>
      </c>
      <c r="O715" s="156" t="s">
        <v>3833</v>
      </c>
      <c r="P715" s="157"/>
      <c r="Q715" s="145">
        <v>7295435000150</v>
      </c>
    </row>
    <row r="716" spans="1:17" ht="27.75" customHeight="1" x14ac:dyDescent="0.2">
      <c r="A716" s="144">
        <v>708</v>
      </c>
      <c r="B716" s="149" t="s">
        <v>30</v>
      </c>
      <c r="C716" s="150" t="s">
        <v>2845</v>
      </c>
      <c r="D716" s="150" t="s">
        <v>2938</v>
      </c>
      <c r="E716" s="151" t="s">
        <v>3437</v>
      </c>
      <c r="F716" s="150" t="s">
        <v>3826</v>
      </c>
      <c r="G716" s="150" t="s">
        <v>2189</v>
      </c>
      <c r="H716" s="150" t="s">
        <v>2769</v>
      </c>
      <c r="I716" s="152">
        <v>80</v>
      </c>
      <c r="J716" s="153">
        <f t="shared" si="22"/>
        <v>80</v>
      </c>
      <c r="K716" s="154">
        <v>42068</v>
      </c>
      <c r="L716" s="155" t="s">
        <v>5817</v>
      </c>
      <c r="M716" s="156">
        <v>2.010101E+18</v>
      </c>
      <c r="N716" s="157" t="str">
        <f t="shared" si="23"/>
        <v>2010101000000000000FOR-018300/142068</v>
      </c>
      <c r="O716" s="156" t="s">
        <v>3833</v>
      </c>
      <c r="P716" s="157"/>
      <c r="Q716" s="145">
        <v>86901196000100</v>
      </c>
    </row>
    <row r="717" spans="1:17" ht="27.75" customHeight="1" x14ac:dyDescent="0.2">
      <c r="A717" s="144">
        <v>709</v>
      </c>
      <c r="B717" s="149" t="s">
        <v>30</v>
      </c>
      <c r="C717" s="150" t="s">
        <v>2845</v>
      </c>
      <c r="D717" s="150" t="s">
        <v>2938</v>
      </c>
      <c r="E717" s="151" t="s">
        <v>3437</v>
      </c>
      <c r="F717" s="150" t="s">
        <v>3826</v>
      </c>
      <c r="G717" s="150" t="s">
        <v>2190</v>
      </c>
      <c r="H717" s="150" t="s">
        <v>2769</v>
      </c>
      <c r="I717" s="152">
        <v>80</v>
      </c>
      <c r="J717" s="153">
        <f t="shared" si="22"/>
        <v>80</v>
      </c>
      <c r="K717" s="154">
        <v>42102</v>
      </c>
      <c r="L717" s="155" t="s">
        <v>5818</v>
      </c>
      <c r="M717" s="156">
        <v>2.010101E+18</v>
      </c>
      <c r="N717" s="157" t="str">
        <f t="shared" si="23"/>
        <v>2010101000000000000FOR-018693/142102</v>
      </c>
      <c r="O717" s="156" t="s">
        <v>3833</v>
      </c>
      <c r="P717" s="157"/>
      <c r="Q717" s="145">
        <v>86901196000100</v>
      </c>
    </row>
    <row r="718" spans="1:17" ht="27.75" customHeight="1" x14ac:dyDescent="0.2">
      <c r="A718" s="144">
        <v>710</v>
      </c>
      <c r="B718" s="149" t="s">
        <v>30</v>
      </c>
      <c r="C718" s="150" t="s">
        <v>310</v>
      </c>
      <c r="D718" s="150" t="s">
        <v>3698</v>
      </c>
      <c r="E718" s="151" t="s">
        <v>3438</v>
      </c>
      <c r="F718" s="150" t="s">
        <v>3826</v>
      </c>
      <c r="G718" s="150" t="s">
        <v>2191</v>
      </c>
      <c r="H718" s="150" t="s">
        <v>2769</v>
      </c>
      <c r="I718" s="152">
        <v>105.17</v>
      </c>
      <c r="J718" s="153">
        <f t="shared" si="22"/>
        <v>105.17</v>
      </c>
      <c r="K718" s="154">
        <v>42103</v>
      </c>
      <c r="L718" s="155" t="s">
        <v>5819</v>
      </c>
      <c r="M718" s="156">
        <v>2.010101E+18</v>
      </c>
      <c r="N718" s="157" t="str">
        <f t="shared" si="23"/>
        <v>2010101000000000000FOR-012546/142103</v>
      </c>
      <c r="O718" s="156" t="s">
        <v>3833</v>
      </c>
      <c r="P718" s="157"/>
      <c r="Q718" s="145">
        <v>8036841000160</v>
      </c>
    </row>
    <row r="719" spans="1:17" ht="27.75" customHeight="1" x14ac:dyDescent="0.2">
      <c r="A719" s="144">
        <v>711</v>
      </c>
      <c r="B719" s="149" t="s">
        <v>30</v>
      </c>
      <c r="C719" s="150" t="s">
        <v>312</v>
      </c>
      <c r="D719" s="150" t="s">
        <v>3700</v>
      </c>
      <c r="E719" s="151" t="s">
        <v>3440</v>
      </c>
      <c r="F719" s="150" t="s">
        <v>3826</v>
      </c>
      <c r="G719" s="150" t="s">
        <v>2193</v>
      </c>
      <c r="H719" s="150" t="s">
        <v>2769</v>
      </c>
      <c r="I719" s="152">
        <v>540</v>
      </c>
      <c r="J719" s="153">
        <f t="shared" si="22"/>
        <v>540</v>
      </c>
      <c r="K719" s="154">
        <v>42072</v>
      </c>
      <c r="L719" s="155" t="s">
        <v>5820</v>
      </c>
      <c r="M719" s="156">
        <v>2.010101E+18</v>
      </c>
      <c r="N719" s="157" t="str">
        <f t="shared" si="23"/>
        <v>2010101000000000000FOR-000267/142072</v>
      </c>
      <c r="O719" s="156" t="s">
        <v>3833</v>
      </c>
      <c r="P719" s="157"/>
      <c r="Q719" s="145">
        <v>16858858000121</v>
      </c>
    </row>
    <row r="720" spans="1:17" ht="27.75" customHeight="1" x14ac:dyDescent="0.2">
      <c r="A720" s="144">
        <v>712</v>
      </c>
      <c r="B720" s="149" t="s">
        <v>30</v>
      </c>
      <c r="C720" s="150" t="s">
        <v>312</v>
      </c>
      <c r="D720" s="150" t="s">
        <v>3700</v>
      </c>
      <c r="E720" s="151" t="s">
        <v>3440</v>
      </c>
      <c r="F720" s="150" t="s">
        <v>3826</v>
      </c>
      <c r="G720" s="150" t="s">
        <v>2194</v>
      </c>
      <c r="H720" s="150" t="s">
        <v>2769</v>
      </c>
      <c r="I720" s="152">
        <v>170</v>
      </c>
      <c r="J720" s="153">
        <f t="shared" si="22"/>
        <v>170</v>
      </c>
      <c r="K720" s="154">
        <v>42079</v>
      </c>
      <c r="L720" s="155" t="s">
        <v>5821</v>
      </c>
      <c r="M720" s="156">
        <v>2.010101E+18</v>
      </c>
      <c r="N720" s="157" t="str">
        <f t="shared" si="23"/>
        <v>2010101000000000000FOR-000269/142079</v>
      </c>
      <c r="O720" s="156" t="s">
        <v>3833</v>
      </c>
      <c r="P720" s="157"/>
      <c r="Q720" s="145">
        <v>16858858000121</v>
      </c>
    </row>
    <row r="721" spans="1:17" ht="27.75" customHeight="1" x14ac:dyDescent="0.2">
      <c r="A721" s="144">
        <v>713</v>
      </c>
      <c r="B721" s="149" t="s">
        <v>30</v>
      </c>
      <c r="C721" s="150" t="s">
        <v>2846</v>
      </c>
      <c r="D721" s="150" t="s">
        <v>3701</v>
      </c>
      <c r="E721" s="151" t="s">
        <v>3441</v>
      </c>
      <c r="F721" s="150" t="s">
        <v>3826</v>
      </c>
      <c r="G721" s="150" t="s">
        <v>2195</v>
      </c>
      <c r="H721" s="150" t="s">
        <v>2769</v>
      </c>
      <c r="I721" s="152">
        <v>268.8</v>
      </c>
      <c r="J721" s="153">
        <f t="shared" si="22"/>
        <v>268.8</v>
      </c>
      <c r="K721" s="154">
        <v>41978</v>
      </c>
      <c r="L721" s="155" t="s">
        <v>5822</v>
      </c>
      <c r="M721" s="156">
        <v>2.010101E+18</v>
      </c>
      <c r="N721" s="157" t="str">
        <f t="shared" si="23"/>
        <v>2010101000000000000FOR-002477/141978</v>
      </c>
      <c r="O721" s="156" t="s">
        <v>3833</v>
      </c>
      <c r="P721" s="157"/>
      <c r="Q721" s="145">
        <v>7895771000133</v>
      </c>
    </row>
    <row r="722" spans="1:17" ht="27.75" customHeight="1" x14ac:dyDescent="0.2">
      <c r="A722" s="144">
        <v>714</v>
      </c>
      <c r="B722" s="149" t="s">
        <v>30</v>
      </c>
      <c r="C722" s="150" t="s">
        <v>2846</v>
      </c>
      <c r="D722" s="150" t="s">
        <v>3701</v>
      </c>
      <c r="E722" s="151" t="s">
        <v>3441</v>
      </c>
      <c r="F722" s="150" t="s">
        <v>3826</v>
      </c>
      <c r="G722" s="150" t="s">
        <v>2196</v>
      </c>
      <c r="H722" s="150" t="s">
        <v>2769</v>
      </c>
      <c r="I722" s="152">
        <v>306</v>
      </c>
      <c r="J722" s="153">
        <f t="shared" si="22"/>
        <v>306</v>
      </c>
      <c r="K722" s="154">
        <v>41978</v>
      </c>
      <c r="L722" s="155" t="s">
        <v>5823</v>
      </c>
      <c r="M722" s="156">
        <v>2.010101E+18</v>
      </c>
      <c r="N722" s="157" t="str">
        <f t="shared" si="23"/>
        <v>2010101000000000000FOR-002478/141978</v>
      </c>
      <c r="O722" s="156" t="s">
        <v>3833</v>
      </c>
      <c r="P722" s="157"/>
      <c r="Q722" s="145">
        <v>7895771000133</v>
      </c>
    </row>
    <row r="723" spans="1:17" ht="27.75" customHeight="1" x14ac:dyDescent="0.2">
      <c r="A723" s="144">
        <v>715</v>
      </c>
      <c r="B723" s="149" t="s">
        <v>30</v>
      </c>
      <c r="C723" s="150" t="s">
        <v>2847</v>
      </c>
      <c r="D723" s="150" t="s">
        <v>3704</v>
      </c>
      <c r="E723" s="151" t="s">
        <v>3444</v>
      </c>
      <c r="F723" s="150" t="s">
        <v>3823</v>
      </c>
      <c r="G723" s="150" t="s">
        <v>2210</v>
      </c>
      <c r="H723" s="150" t="s">
        <v>2769</v>
      </c>
      <c r="I723" s="152">
        <v>2483.34</v>
      </c>
      <c r="J723" s="153">
        <f t="shared" si="22"/>
        <v>2483.34</v>
      </c>
      <c r="K723" s="154">
        <v>42009</v>
      </c>
      <c r="L723" s="155" t="s">
        <v>5824</v>
      </c>
      <c r="M723" s="156">
        <v>2.010101E+18</v>
      </c>
      <c r="N723" s="157" t="str">
        <f t="shared" si="23"/>
        <v>2010101000000000000FOR-007365/142009</v>
      </c>
      <c r="O723" s="156" t="s">
        <v>3833</v>
      </c>
      <c r="P723" s="157"/>
      <c r="Q723" s="145">
        <v>5596445000108</v>
      </c>
    </row>
    <row r="724" spans="1:17" ht="27.75" customHeight="1" x14ac:dyDescent="0.2">
      <c r="A724" s="144">
        <v>716</v>
      </c>
      <c r="B724" s="149" t="s">
        <v>30</v>
      </c>
      <c r="C724" s="150" t="s">
        <v>2847</v>
      </c>
      <c r="D724" s="150" t="s">
        <v>3704</v>
      </c>
      <c r="E724" s="151" t="s">
        <v>3444</v>
      </c>
      <c r="F724" s="150" t="s">
        <v>3823</v>
      </c>
      <c r="G724" s="150" t="s">
        <v>2211</v>
      </c>
      <c r="H724" s="150" t="s">
        <v>2769</v>
      </c>
      <c r="I724" s="152">
        <v>2483.33</v>
      </c>
      <c r="J724" s="153">
        <f t="shared" si="22"/>
        <v>2483.33</v>
      </c>
      <c r="K724" s="154">
        <v>42013</v>
      </c>
      <c r="L724" s="155" t="s">
        <v>5825</v>
      </c>
      <c r="M724" s="156">
        <v>2.010101E+18</v>
      </c>
      <c r="N724" s="157" t="str">
        <f t="shared" si="23"/>
        <v>2010101000000000000FOR-007365/242013</v>
      </c>
      <c r="O724" s="156" t="s">
        <v>3833</v>
      </c>
      <c r="P724" s="157"/>
      <c r="Q724" s="145">
        <v>5596445000108</v>
      </c>
    </row>
    <row r="725" spans="1:17" ht="27.75" customHeight="1" x14ac:dyDescent="0.2">
      <c r="A725" s="144">
        <v>717</v>
      </c>
      <c r="B725" s="149" t="s">
        <v>30</v>
      </c>
      <c r="C725" s="150" t="s">
        <v>2847</v>
      </c>
      <c r="D725" s="150" t="s">
        <v>3704</v>
      </c>
      <c r="E725" s="151" t="s">
        <v>3444</v>
      </c>
      <c r="F725" s="150" t="s">
        <v>3823</v>
      </c>
      <c r="G725" s="150" t="s">
        <v>2212</v>
      </c>
      <c r="H725" s="150" t="s">
        <v>2769</v>
      </c>
      <c r="I725" s="152">
        <v>2483.33</v>
      </c>
      <c r="J725" s="153">
        <f t="shared" si="22"/>
        <v>2483.33</v>
      </c>
      <c r="K725" s="154">
        <v>42060</v>
      </c>
      <c r="L725" s="155" t="s">
        <v>5826</v>
      </c>
      <c r="M725" s="156">
        <v>2.010101E+18</v>
      </c>
      <c r="N725" s="157" t="str">
        <f t="shared" si="23"/>
        <v>2010101000000000000FOR-007365/342060</v>
      </c>
      <c r="O725" s="156" t="s">
        <v>3833</v>
      </c>
      <c r="P725" s="157"/>
      <c r="Q725" s="145">
        <v>5596445000108</v>
      </c>
    </row>
    <row r="726" spans="1:17" ht="27.75" customHeight="1" x14ac:dyDescent="0.2">
      <c r="A726" s="144">
        <v>718</v>
      </c>
      <c r="B726" s="149" t="s">
        <v>30</v>
      </c>
      <c r="C726" s="150" t="s">
        <v>2848</v>
      </c>
      <c r="D726" s="150" t="s">
        <v>3705</v>
      </c>
      <c r="E726" s="151" t="s">
        <v>3445</v>
      </c>
      <c r="F726" s="150" t="s">
        <v>3826</v>
      </c>
      <c r="G726" s="150" t="s">
        <v>2215</v>
      </c>
      <c r="H726" s="150" t="s">
        <v>2769</v>
      </c>
      <c r="I726" s="152">
        <v>440</v>
      </c>
      <c r="J726" s="153">
        <f t="shared" si="22"/>
        <v>440</v>
      </c>
      <c r="K726" s="154">
        <v>42083</v>
      </c>
      <c r="L726" s="155" t="s">
        <v>5827</v>
      </c>
      <c r="M726" s="156">
        <v>2.010101E+18</v>
      </c>
      <c r="N726" s="157" t="str">
        <f t="shared" si="23"/>
        <v>2010101000000000000FOR-009125/542083</v>
      </c>
      <c r="O726" s="156" t="s">
        <v>3833</v>
      </c>
      <c r="P726" s="157"/>
      <c r="Q726" s="145">
        <v>8297075000198</v>
      </c>
    </row>
    <row r="727" spans="1:17" ht="27.75" customHeight="1" x14ac:dyDescent="0.2">
      <c r="A727" s="144">
        <v>719</v>
      </c>
      <c r="B727" s="149" t="s">
        <v>30</v>
      </c>
      <c r="C727" s="150" t="s">
        <v>322</v>
      </c>
      <c r="D727" s="150" t="s">
        <v>3706</v>
      </c>
      <c r="E727" s="151" t="s">
        <v>3446</v>
      </c>
      <c r="F727" s="150" t="s">
        <v>3826</v>
      </c>
      <c r="G727" s="150" t="s">
        <v>977</v>
      </c>
      <c r="H727" s="150" t="s">
        <v>2769</v>
      </c>
      <c r="I727" s="152">
        <v>2300</v>
      </c>
      <c r="J727" s="153">
        <f t="shared" si="22"/>
        <v>2300</v>
      </c>
      <c r="K727" s="154">
        <v>41992</v>
      </c>
      <c r="L727" s="155" t="s">
        <v>5828</v>
      </c>
      <c r="M727" s="156">
        <v>2.010101E+18</v>
      </c>
      <c r="N727" s="157" t="str">
        <f t="shared" si="23"/>
        <v>2010101000000000000FOR-003714/141992</v>
      </c>
      <c r="O727" s="156" t="s">
        <v>3833</v>
      </c>
      <c r="P727" s="157"/>
      <c r="Q727" s="145">
        <v>1589437000175</v>
      </c>
    </row>
    <row r="728" spans="1:17" ht="27.75" customHeight="1" x14ac:dyDescent="0.2">
      <c r="A728" s="144">
        <v>720</v>
      </c>
      <c r="B728" s="149" t="s">
        <v>30</v>
      </c>
      <c r="C728" s="150" t="s">
        <v>2995</v>
      </c>
      <c r="D728" s="150" t="s">
        <v>3707</v>
      </c>
      <c r="E728" s="151" t="s">
        <v>3448</v>
      </c>
      <c r="F728" s="150" t="s">
        <v>3826</v>
      </c>
      <c r="G728" s="150" t="s">
        <v>2228</v>
      </c>
      <c r="H728" s="150" t="s">
        <v>2769</v>
      </c>
      <c r="I728" s="152">
        <v>390</v>
      </c>
      <c r="J728" s="153">
        <f t="shared" si="22"/>
        <v>390</v>
      </c>
      <c r="K728" s="154">
        <v>42110</v>
      </c>
      <c r="L728" s="155" t="s">
        <v>5829</v>
      </c>
      <c r="M728" s="156">
        <v>2.010101E+18</v>
      </c>
      <c r="N728" s="157" t="str">
        <f t="shared" si="23"/>
        <v>2010101000000000000FOR-001533/142110</v>
      </c>
      <c r="O728" s="156" t="s">
        <v>3833</v>
      </c>
      <c r="P728" s="157"/>
      <c r="Q728" s="145">
        <v>82832932000165</v>
      </c>
    </row>
    <row r="729" spans="1:17" ht="27.75" customHeight="1" x14ac:dyDescent="0.2">
      <c r="A729" s="144">
        <v>721</v>
      </c>
      <c r="B729" s="149" t="s">
        <v>30</v>
      </c>
      <c r="C729" s="150" t="s">
        <v>327</v>
      </c>
      <c r="D729" s="150" t="s">
        <v>3709</v>
      </c>
      <c r="E729" s="151" t="s">
        <v>3450</v>
      </c>
      <c r="F729" s="150" t="s">
        <v>3826</v>
      </c>
      <c r="G729" s="150" t="s">
        <v>1963</v>
      </c>
      <c r="H729" s="150" t="s">
        <v>2769</v>
      </c>
      <c r="I729" s="152">
        <v>4000.6</v>
      </c>
      <c r="J729" s="153">
        <f t="shared" si="22"/>
        <v>4000.6</v>
      </c>
      <c r="K729" s="154">
        <v>42013</v>
      </c>
      <c r="L729" s="155" t="s">
        <v>5830</v>
      </c>
      <c r="M729" s="156">
        <v>2.010101E+18</v>
      </c>
      <c r="N729" s="157" t="str">
        <f t="shared" si="23"/>
        <v>2010101000000000000FOR-00003742013</v>
      </c>
      <c r="O729" s="156" t="s">
        <v>3833</v>
      </c>
      <c r="P729" s="157"/>
      <c r="Q729" s="145">
        <v>4820435000133</v>
      </c>
    </row>
    <row r="730" spans="1:17" ht="27.75" customHeight="1" x14ac:dyDescent="0.2">
      <c r="A730" s="144">
        <v>722</v>
      </c>
      <c r="B730" s="149" t="s">
        <v>30</v>
      </c>
      <c r="C730" s="150" t="s">
        <v>332</v>
      </c>
      <c r="D730" s="150" t="s">
        <v>3711</v>
      </c>
      <c r="E730" s="151" t="s">
        <v>3452</v>
      </c>
      <c r="F730" s="150" t="s">
        <v>3826</v>
      </c>
      <c r="G730" s="150" t="s">
        <v>2236</v>
      </c>
      <c r="H730" s="150" t="s">
        <v>2769</v>
      </c>
      <c r="I730" s="152">
        <v>1500</v>
      </c>
      <c r="J730" s="153">
        <f t="shared" si="22"/>
        <v>1500</v>
      </c>
      <c r="K730" s="154">
        <v>42063</v>
      </c>
      <c r="L730" s="155" t="s">
        <v>5831</v>
      </c>
      <c r="M730" s="156">
        <v>2.010101E+18</v>
      </c>
      <c r="N730" s="157" t="str">
        <f t="shared" si="23"/>
        <v>2010101000000000000FOR-00001142063</v>
      </c>
      <c r="O730" s="156" t="s">
        <v>3833</v>
      </c>
      <c r="P730" s="157"/>
      <c r="Q730" s="145">
        <v>19221318000120</v>
      </c>
    </row>
    <row r="731" spans="1:17" ht="27.75" customHeight="1" x14ac:dyDescent="0.2">
      <c r="A731" s="144">
        <v>723</v>
      </c>
      <c r="B731" s="149" t="s">
        <v>30</v>
      </c>
      <c r="C731" s="150" t="s">
        <v>332</v>
      </c>
      <c r="D731" s="150" t="s">
        <v>3711</v>
      </c>
      <c r="E731" s="151" t="s">
        <v>3452</v>
      </c>
      <c r="F731" s="150" t="s">
        <v>3826</v>
      </c>
      <c r="G731" s="150" t="s">
        <v>2237</v>
      </c>
      <c r="H731" s="150" t="s">
        <v>2769</v>
      </c>
      <c r="I731" s="152">
        <v>20000</v>
      </c>
      <c r="J731" s="153">
        <f t="shared" si="22"/>
        <v>20000</v>
      </c>
      <c r="K731" s="154">
        <v>42094</v>
      </c>
      <c r="L731" s="155" t="s">
        <v>5832</v>
      </c>
      <c r="M731" s="156">
        <v>2.010101E+18</v>
      </c>
      <c r="N731" s="157" t="str">
        <f t="shared" si="23"/>
        <v>2010101000000000000FOR-00001242094</v>
      </c>
      <c r="O731" s="156" t="s">
        <v>3833</v>
      </c>
      <c r="P731" s="157"/>
      <c r="Q731" s="145">
        <v>19221318000120</v>
      </c>
    </row>
    <row r="732" spans="1:17" ht="27.75" customHeight="1" x14ac:dyDescent="0.2">
      <c r="A732" s="144">
        <v>724</v>
      </c>
      <c r="B732" s="149" t="s">
        <v>30</v>
      </c>
      <c r="C732" s="150" t="s">
        <v>332</v>
      </c>
      <c r="D732" s="150" t="s">
        <v>3711</v>
      </c>
      <c r="E732" s="151" t="s">
        <v>3452</v>
      </c>
      <c r="F732" s="150" t="s">
        <v>3826</v>
      </c>
      <c r="G732" s="150" t="s">
        <v>3178</v>
      </c>
      <c r="H732" s="150" t="s">
        <v>2769</v>
      </c>
      <c r="I732" s="152">
        <v>20000</v>
      </c>
      <c r="J732" s="153">
        <f t="shared" si="22"/>
        <v>20000</v>
      </c>
      <c r="K732" s="154">
        <v>42124</v>
      </c>
      <c r="L732" s="155" t="s">
        <v>5833</v>
      </c>
      <c r="M732" s="156">
        <v>2.010101E+18</v>
      </c>
      <c r="N732" s="157" t="str">
        <f t="shared" si="23"/>
        <v>2010101000000000000FOR-00001342124</v>
      </c>
      <c r="O732" s="156" t="s">
        <v>3833</v>
      </c>
      <c r="P732" s="157"/>
      <c r="Q732" s="145">
        <v>19221318000120</v>
      </c>
    </row>
    <row r="733" spans="1:17" ht="27.75" customHeight="1" x14ac:dyDescent="0.2">
      <c r="A733" s="144">
        <v>725</v>
      </c>
      <c r="B733" s="149" t="s">
        <v>30</v>
      </c>
      <c r="C733" s="150" t="s">
        <v>2849</v>
      </c>
      <c r="D733" s="150" t="s">
        <v>2970</v>
      </c>
      <c r="E733" s="151" t="s">
        <v>3455</v>
      </c>
      <c r="F733" s="150" t="s">
        <v>3826</v>
      </c>
      <c r="G733" s="150" t="s">
        <v>2245</v>
      </c>
      <c r="H733" s="150" t="s">
        <v>2769</v>
      </c>
      <c r="I733" s="152">
        <v>357</v>
      </c>
      <c r="J733" s="153">
        <f t="shared" si="22"/>
        <v>357</v>
      </c>
      <c r="K733" s="154">
        <v>41991</v>
      </c>
      <c r="L733" s="155" t="s">
        <v>5834</v>
      </c>
      <c r="M733" s="156">
        <v>2.010101E+18</v>
      </c>
      <c r="N733" s="157" t="str">
        <f t="shared" si="23"/>
        <v>2010101000000000000FOR-6522283/141991</v>
      </c>
      <c r="O733" s="156" t="s">
        <v>3833</v>
      </c>
      <c r="P733" s="157"/>
      <c r="Q733" s="145">
        <v>97318307000258</v>
      </c>
    </row>
    <row r="734" spans="1:17" ht="27.75" customHeight="1" x14ac:dyDescent="0.2">
      <c r="A734" s="144">
        <v>726</v>
      </c>
      <c r="B734" s="149" t="s">
        <v>30</v>
      </c>
      <c r="C734" s="150" t="s">
        <v>2849</v>
      </c>
      <c r="D734" s="150" t="s">
        <v>2970</v>
      </c>
      <c r="E734" s="151" t="s">
        <v>3455</v>
      </c>
      <c r="F734" s="150" t="s">
        <v>3826</v>
      </c>
      <c r="G734" s="150" t="s">
        <v>2246</v>
      </c>
      <c r="H734" s="150" t="s">
        <v>2769</v>
      </c>
      <c r="I734" s="152">
        <v>79.8</v>
      </c>
      <c r="J734" s="153">
        <f t="shared" si="22"/>
        <v>79.8</v>
      </c>
      <c r="K734" s="154">
        <v>42006</v>
      </c>
      <c r="L734" s="155" t="s">
        <v>5835</v>
      </c>
      <c r="M734" s="156">
        <v>2.010101E+18</v>
      </c>
      <c r="N734" s="157" t="str">
        <f t="shared" si="23"/>
        <v>2010101000000000000FOR-6600873/142006</v>
      </c>
      <c r="O734" s="156" t="s">
        <v>3833</v>
      </c>
      <c r="P734" s="157"/>
      <c r="Q734" s="145">
        <v>97318307000258</v>
      </c>
    </row>
    <row r="735" spans="1:17" ht="27.75" customHeight="1" x14ac:dyDescent="0.2">
      <c r="A735" s="144">
        <v>727</v>
      </c>
      <c r="B735" s="149" t="s">
        <v>30</v>
      </c>
      <c r="C735" s="150" t="s">
        <v>2997</v>
      </c>
      <c r="D735" s="150" t="s">
        <v>3713</v>
      </c>
      <c r="E735" s="151" t="s">
        <v>3798</v>
      </c>
      <c r="F735" s="150" t="s">
        <v>3826</v>
      </c>
      <c r="G735" s="150" t="s">
        <v>3180</v>
      </c>
      <c r="H735" s="150" t="s">
        <v>2769</v>
      </c>
      <c r="I735" s="152">
        <v>120</v>
      </c>
      <c r="J735" s="153">
        <f t="shared" si="22"/>
        <v>120</v>
      </c>
      <c r="K735" s="154">
        <v>42144</v>
      </c>
      <c r="L735" s="155" t="s">
        <v>5836</v>
      </c>
      <c r="M735" s="156">
        <v>2.010101E+18</v>
      </c>
      <c r="N735" s="157" t="str">
        <f t="shared" si="23"/>
        <v>2010101000000000000FOR-000349/142144</v>
      </c>
      <c r="O735" s="156" t="s">
        <v>3833</v>
      </c>
      <c r="P735" s="157"/>
      <c r="Q735" s="145">
        <v>10543078000106</v>
      </c>
    </row>
    <row r="736" spans="1:17" ht="27.75" customHeight="1" x14ac:dyDescent="0.2">
      <c r="A736" s="144">
        <v>728</v>
      </c>
      <c r="B736" s="149" t="s">
        <v>30</v>
      </c>
      <c r="C736" s="150" t="s">
        <v>2850</v>
      </c>
      <c r="D736" s="150" t="s">
        <v>3714</v>
      </c>
      <c r="E736" s="151" t="s">
        <v>3456</v>
      </c>
      <c r="F736" s="150" t="s">
        <v>3826</v>
      </c>
      <c r="G736" s="150" t="s">
        <v>1086</v>
      </c>
      <c r="H736" s="150" t="s">
        <v>2769</v>
      </c>
      <c r="I736" s="152">
        <v>309.91000000000003</v>
      </c>
      <c r="J736" s="153">
        <f t="shared" si="22"/>
        <v>309.91000000000003</v>
      </c>
      <c r="K736" s="154">
        <v>42085</v>
      </c>
      <c r="L736" s="155" t="s">
        <v>5837</v>
      </c>
      <c r="M736" s="156">
        <v>2.010101E+18</v>
      </c>
      <c r="N736" s="157" t="str">
        <f t="shared" si="23"/>
        <v>2010101000000000000FOR-001219/142085</v>
      </c>
      <c r="O736" s="156" t="s">
        <v>3833</v>
      </c>
      <c r="P736" s="157"/>
      <c r="Q736" s="145">
        <v>7524826000107</v>
      </c>
    </row>
    <row r="737" spans="1:17" ht="27.75" customHeight="1" x14ac:dyDescent="0.2">
      <c r="A737" s="144">
        <v>729</v>
      </c>
      <c r="B737" s="149" t="s">
        <v>30</v>
      </c>
      <c r="C737" s="150" t="s">
        <v>2850</v>
      </c>
      <c r="D737" s="150" t="s">
        <v>3714</v>
      </c>
      <c r="E737" s="151" t="s">
        <v>3456</v>
      </c>
      <c r="F737" s="150" t="s">
        <v>3826</v>
      </c>
      <c r="G737" s="150" t="s">
        <v>2247</v>
      </c>
      <c r="H737" s="150" t="s">
        <v>2769</v>
      </c>
      <c r="I737" s="152">
        <v>235.83</v>
      </c>
      <c r="J737" s="153">
        <f t="shared" si="22"/>
        <v>235.83</v>
      </c>
      <c r="K737" s="154">
        <v>42116</v>
      </c>
      <c r="L737" s="155" t="s">
        <v>5838</v>
      </c>
      <c r="M737" s="156">
        <v>2.010101E+18</v>
      </c>
      <c r="N737" s="157" t="str">
        <f t="shared" si="23"/>
        <v>2010101000000000000FOR-001312/142116</v>
      </c>
      <c r="O737" s="156" t="s">
        <v>3833</v>
      </c>
      <c r="P737" s="157"/>
      <c r="Q737" s="145">
        <v>7524826000107</v>
      </c>
    </row>
    <row r="738" spans="1:17" ht="27.75" customHeight="1" x14ac:dyDescent="0.2">
      <c r="A738" s="144">
        <v>730</v>
      </c>
      <c r="B738" s="149" t="s">
        <v>30</v>
      </c>
      <c r="C738" s="150" t="s">
        <v>2850</v>
      </c>
      <c r="D738" s="150" t="s">
        <v>3714</v>
      </c>
      <c r="E738" s="151" t="s">
        <v>3456</v>
      </c>
      <c r="F738" s="150" t="s">
        <v>3826</v>
      </c>
      <c r="G738" s="150" t="s">
        <v>3181</v>
      </c>
      <c r="H738" s="150" t="s">
        <v>2769</v>
      </c>
      <c r="I738" s="152">
        <v>235.83</v>
      </c>
      <c r="J738" s="153">
        <f t="shared" si="22"/>
        <v>235.83</v>
      </c>
      <c r="K738" s="154">
        <v>42157</v>
      </c>
      <c r="L738" s="155" t="s">
        <v>5839</v>
      </c>
      <c r="M738" s="156">
        <v>2.010101E+18</v>
      </c>
      <c r="N738" s="157" t="str">
        <f t="shared" si="23"/>
        <v>2010101000000000000FOR-001433/142157</v>
      </c>
      <c r="O738" s="156" t="s">
        <v>3833</v>
      </c>
      <c r="P738" s="157"/>
      <c r="Q738" s="145">
        <v>7524826000107</v>
      </c>
    </row>
    <row r="739" spans="1:17" ht="27.75" customHeight="1" x14ac:dyDescent="0.2">
      <c r="A739" s="144">
        <v>731</v>
      </c>
      <c r="B739" s="149" t="s">
        <v>30</v>
      </c>
      <c r="C739" s="150" t="s">
        <v>2850</v>
      </c>
      <c r="D739" s="150" t="s">
        <v>3714</v>
      </c>
      <c r="E739" s="151" t="s">
        <v>3456</v>
      </c>
      <c r="F739" s="150" t="s">
        <v>3826</v>
      </c>
      <c r="G739" s="150" t="s">
        <v>3182</v>
      </c>
      <c r="H739" s="150" t="s">
        <v>2769</v>
      </c>
      <c r="I739" s="152">
        <v>235.83</v>
      </c>
      <c r="J739" s="153">
        <f t="shared" si="22"/>
        <v>235.83</v>
      </c>
      <c r="K739" s="154">
        <v>42177</v>
      </c>
      <c r="L739" s="155" t="s">
        <v>5840</v>
      </c>
      <c r="M739" s="156">
        <v>2.010101E+18</v>
      </c>
      <c r="N739" s="157" t="str">
        <f t="shared" si="23"/>
        <v>2010101000000000000FOR-001544/142177</v>
      </c>
      <c r="O739" s="156" t="s">
        <v>3833</v>
      </c>
      <c r="P739" s="157"/>
      <c r="Q739" s="145">
        <v>7524826000107</v>
      </c>
    </row>
    <row r="740" spans="1:17" ht="27.75" customHeight="1" x14ac:dyDescent="0.2">
      <c r="A740" s="144">
        <v>732</v>
      </c>
      <c r="B740" s="149" t="s">
        <v>30</v>
      </c>
      <c r="C740" s="150" t="s">
        <v>2998</v>
      </c>
      <c r="D740" s="150" t="s">
        <v>3717</v>
      </c>
      <c r="E740" s="151" t="s">
        <v>3799</v>
      </c>
      <c r="F740" s="150" t="s">
        <v>3826</v>
      </c>
      <c r="G740" s="150" t="s">
        <v>3184</v>
      </c>
      <c r="H740" s="150" t="s">
        <v>2769</v>
      </c>
      <c r="I740" s="152">
        <v>974</v>
      </c>
      <c r="J740" s="153">
        <f t="shared" si="22"/>
        <v>974</v>
      </c>
      <c r="K740" s="154">
        <v>42154</v>
      </c>
      <c r="L740" s="155" t="s">
        <v>5841</v>
      </c>
      <c r="M740" s="156">
        <v>2.010101E+18</v>
      </c>
      <c r="N740" s="157" t="str">
        <f t="shared" si="23"/>
        <v>2010101000000000000FOR-00206242154</v>
      </c>
      <c r="O740" s="156" t="s">
        <v>3833</v>
      </c>
      <c r="P740" s="157"/>
      <c r="Q740" s="145">
        <v>7446526000149</v>
      </c>
    </row>
    <row r="741" spans="1:17" ht="27.75" customHeight="1" x14ac:dyDescent="0.2">
      <c r="A741" s="144">
        <v>733</v>
      </c>
      <c r="B741" s="149" t="s">
        <v>30</v>
      </c>
      <c r="C741" s="150" t="s">
        <v>2999</v>
      </c>
      <c r="D741" s="150" t="s">
        <v>3718</v>
      </c>
      <c r="E741" s="151" t="s">
        <v>3461</v>
      </c>
      <c r="F741" s="150" t="s">
        <v>3826</v>
      </c>
      <c r="G741" s="150" t="s">
        <v>2264</v>
      </c>
      <c r="H741" s="150" t="s">
        <v>2769</v>
      </c>
      <c r="I741" s="152">
        <v>118.7</v>
      </c>
      <c r="J741" s="153">
        <f t="shared" si="22"/>
        <v>118.7</v>
      </c>
      <c r="K741" s="154">
        <v>42108</v>
      </c>
      <c r="L741" s="155" t="s">
        <v>5842</v>
      </c>
      <c r="M741" s="156">
        <v>2.010101E+18</v>
      </c>
      <c r="N741" s="157" t="str">
        <f t="shared" si="23"/>
        <v>2010101000000000000DCORR-04100442108</v>
      </c>
      <c r="O741" s="156" t="s">
        <v>3833</v>
      </c>
      <c r="P741" s="157"/>
      <c r="Q741" s="145">
        <v>3891910000108</v>
      </c>
    </row>
    <row r="742" spans="1:17" ht="27.75" customHeight="1" x14ac:dyDescent="0.2">
      <c r="A742" s="144">
        <v>734</v>
      </c>
      <c r="B742" s="149" t="s">
        <v>30</v>
      </c>
      <c r="C742" s="150" t="s">
        <v>2999</v>
      </c>
      <c r="D742" s="150" t="s">
        <v>3718</v>
      </c>
      <c r="E742" s="151" t="s">
        <v>3461</v>
      </c>
      <c r="F742" s="150" t="s">
        <v>3826</v>
      </c>
      <c r="G742" s="150" t="s">
        <v>3185</v>
      </c>
      <c r="H742" s="150" t="s">
        <v>2769</v>
      </c>
      <c r="I742" s="152">
        <v>97.4</v>
      </c>
      <c r="J742" s="153">
        <f t="shared" si="22"/>
        <v>97.4</v>
      </c>
      <c r="K742" s="154">
        <v>42135</v>
      </c>
      <c r="L742" s="155" t="s">
        <v>5843</v>
      </c>
      <c r="M742" s="156">
        <v>2.010101E+18</v>
      </c>
      <c r="N742" s="157" t="str">
        <f t="shared" si="23"/>
        <v>2010101000000000000DCORR-04109142135</v>
      </c>
      <c r="O742" s="156" t="s">
        <v>3833</v>
      </c>
      <c r="P742" s="157"/>
      <c r="Q742" s="145">
        <v>3891910000108</v>
      </c>
    </row>
    <row r="743" spans="1:17" ht="27.75" customHeight="1" x14ac:dyDescent="0.2">
      <c r="A743" s="144">
        <v>735</v>
      </c>
      <c r="B743" s="149" t="s">
        <v>30</v>
      </c>
      <c r="C743" s="150" t="s">
        <v>3849</v>
      </c>
      <c r="D743" s="150" t="s">
        <v>2965</v>
      </c>
      <c r="E743" s="151" t="s">
        <v>3462</v>
      </c>
      <c r="F743" s="150" t="s">
        <v>3826</v>
      </c>
      <c r="G743" s="150" t="s">
        <v>2266</v>
      </c>
      <c r="H743" s="150" t="s">
        <v>2769</v>
      </c>
      <c r="I743" s="152">
        <v>1620</v>
      </c>
      <c r="J743" s="153">
        <f t="shared" si="22"/>
        <v>1620</v>
      </c>
      <c r="K743" s="154">
        <v>42065</v>
      </c>
      <c r="L743" s="155" t="s">
        <v>5844</v>
      </c>
      <c r="M743" s="156">
        <v>2.010101E+18</v>
      </c>
      <c r="N743" s="157" t="str">
        <f t="shared" si="23"/>
        <v>2010101000000000000FOR-20158242065</v>
      </c>
      <c r="O743" s="156" t="s">
        <v>3833</v>
      </c>
      <c r="P743" s="157"/>
      <c r="Q743" s="145">
        <v>94145810000180</v>
      </c>
    </row>
    <row r="744" spans="1:17" ht="27.75" customHeight="1" x14ac:dyDescent="0.2">
      <c r="A744" s="144">
        <v>736</v>
      </c>
      <c r="B744" s="149" t="s">
        <v>30</v>
      </c>
      <c r="C744" s="150" t="s">
        <v>3849</v>
      </c>
      <c r="D744" s="150" t="s">
        <v>2965</v>
      </c>
      <c r="E744" s="151" t="s">
        <v>3462</v>
      </c>
      <c r="F744" s="150" t="s">
        <v>3826</v>
      </c>
      <c r="G744" s="150" t="s">
        <v>2267</v>
      </c>
      <c r="H744" s="150" t="s">
        <v>2769</v>
      </c>
      <c r="I744" s="152">
        <v>3620</v>
      </c>
      <c r="J744" s="153">
        <f t="shared" si="22"/>
        <v>3620</v>
      </c>
      <c r="K744" s="154">
        <v>42124</v>
      </c>
      <c r="L744" s="155" t="s">
        <v>5845</v>
      </c>
      <c r="M744" s="156">
        <v>2.010101E+18</v>
      </c>
      <c r="N744" s="157" t="str">
        <f t="shared" si="23"/>
        <v>2010101000000000000FOR-000172/142124</v>
      </c>
      <c r="O744" s="156" t="s">
        <v>3833</v>
      </c>
      <c r="P744" s="157"/>
      <c r="Q744" s="145">
        <v>94145810000180</v>
      </c>
    </row>
    <row r="745" spans="1:17" ht="27.75" customHeight="1" x14ac:dyDescent="0.2">
      <c r="A745" s="144">
        <v>737</v>
      </c>
      <c r="B745" s="149" t="s">
        <v>30</v>
      </c>
      <c r="C745" s="150" t="s">
        <v>2851</v>
      </c>
      <c r="D745" s="150" t="s">
        <v>2953</v>
      </c>
      <c r="E745" s="151" t="s">
        <v>3463</v>
      </c>
      <c r="F745" s="150" t="s">
        <v>3826</v>
      </c>
      <c r="G745" s="150" t="s">
        <v>2269</v>
      </c>
      <c r="H745" s="150" t="s">
        <v>2769</v>
      </c>
      <c r="I745" s="152">
        <v>500</v>
      </c>
      <c r="J745" s="153">
        <f t="shared" si="22"/>
        <v>500</v>
      </c>
      <c r="K745" s="154">
        <v>41968</v>
      </c>
      <c r="L745" s="155" t="s">
        <v>5846</v>
      </c>
      <c r="M745" s="156">
        <v>2.010101E+18</v>
      </c>
      <c r="N745" s="157" t="str">
        <f t="shared" si="23"/>
        <v>2010101000000000000FOR-001123/141968</v>
      </c>
      <c r="O745" s="156" t="s">
        <v>3833</v>
      </c>
      <c r="P745" s="157"/>
      <c r="Q745" s="145">
        <v>91006163000137</v>
      </c>
    </row>
    <row r="746" spans="1:17" ht="27.75" customHeight="1" x14ac:dyDescent="0.2">
      <c r="A746" s="144">
        <v>738</v>
      </c>
      <c r="B746" s="149" t="s">
        <v>30</v>
      </c>
      <c r="C746" s="150" t="s">
        <v>346</v>
      </c>
      <c r="D746" s="150" t="s">
        <v>3719</v>
      </c>
      <c r="E746" s="151" t="s">
        <v>3464</v>
      </c>
      <c r="F746" s="150" t="s">
        <v>3826</v>
      </c>
      <c r="G746" s="150" t="s">
        <v>2270</v>
      </c>
      <c r="H746" s="150" t="s">
        <v>2769</v>
      </c>
      <c r="I746" s="152">
        <v>98</v>
      </c>
      <c r="J746" s="153">
        <f t="shared" si="22"/>
        <v>98</v>
      </c>
      <c r="K746" s="154">
        <v>42011</v>
      </c>
      <c r="L746" s="155" t="s">
        <v>5847</v>
      </c>
      <c r="M746" s="156">
        <v>2.010101E+18</v>
      </c>
      <c r="N746" s="157" t="str">
        <f t="shared" si="23"/>
        <v>2010101000000000000FOR-00308142011</v>
      </c>
      <c r="O746" s="156" t="s">
        <v>3833</v>
      </c>
      <c r="P746" s="157"/>
      <c r="Q746" s="145">
        <v>1227755000196</v>
      </c>
    </row>
    <row r="747" spans="1:17" ht="27.75" customHeight="1" x14ac:dyDescent="0.2">
      <c r="A747" s="144">
        <v>739</v>
      </c>
      <c r="B747" s="149" t="s">
        <v>30</v>
      </c>
      <c r="C747" s="150" t="s">
        <v>347</v>
      </c>
      <c r="D747" s="150" t="s">
        <v>3720</v>
      </c>
      <c r="E747" s="151" t="s">
        <v>3465</v>
      </c>
      <c r="F747" s="150" t="s">
        <v>3823</v>
      </c>
      <c r="G747" s="150" t="s">
        <v>2271</v>
      </c>
      <c r="H747" s="150" t="s">
        <v>2769</v>
      </c>
      <c r="I747" s="152">
        <v>9950</v>
      </c>
      <c r="J747" s="153">
        <f t="shared" si="22"/>
        <v>9950</v>
      </c>
      <c r="K747" s="154">
        <v>42102</v>
      </c>
      <c r="L747" s="155" t="s">
        <v>5848</v>
      </c>
      <c r="M747" s="156">
        <v>2.010101E+18</v>
      </c>
      <c r="N747" s="157" t="str">
        <f t="shared" si="23"/>
        <v>2010101000000000000FOR-00007642102</v>
      </c>
      <c r="O747" s="156" t="s">
        <v>3833</v>
      </c>
      <c r="P747" s="157"/>
      <c r="Q747" s="145">
        <v>19720552000100</v>
      </c>
    </row>
    <row r="748" spans="1:17" ht="27.75" customHeight="1" x14ac:dyDescent="0.2">
      <c r="A748" s="144">
        <v>740</v>
      </c>
      <c r="B748" s="149" t="s">
        <v>30</v>
      </c>
      <c r="C748" s="150" t="s">
        <v>2852</v>
      </c>
      <c r="D748" s="150" t="s">
        <v>3721</v>
      </c>
      <c r="E748" s="151" t="s">
        <v>3466</v>
      </c>
      <c r="F748" s="150" t="s">
        <v>3826</v>
      </c>
      <c r="G748" s="150" t="s">
        <v>2272</v>
      </c>
      <c r="H748" s="150" t="s">
        <v>2769</v>
      </c>
      <c r="I748" s="152">
        <v>13842.86</v>
      </c>
      <c r="J748" s="153">
        <f t="shared" si="22"/>
        <v>13842.86</v>
      </c>
      <c r="K748" s="154">
        <v>41907</v>
      </c>
      <c r="L748" s="155" t="s">
        <v>5849</v>
      </c>
      <c r="M748" s="156">
        <v>2.010101E+18</v>
      </c>
      <c r="N748" s="157" t="str">
        <f t="shared" si="23"/>
        <v>2010101000000000000FOR-000550/141907</v>
      </c>
      <c r="O748" s="156" t="s">
        <v>3833</v>
      </c>
      <c r="P748" s="157"/>
      <c r="Q748" s="145">
        <v>2248016000143</v>
      </c>
    </row>
    <row r="749" spans="1:17" ht="27.75" customHeight="1" x14ac:dyDescent="0.2">
      <c r="A749" s="144">
        <v>741</v>
      </c>
      <c r="B749" s="149" t="s">
        <v>30</v>
      </c>
      <c r="C749" s="150" t="s">
        <v>2852</v>
      </c>
      <c r="D749" s="150" t="s">
        <v>3721</v>
      </c>
      <c r="E749" s="151" t="s">
        <v>3466</v>
      </c>
      <c r="F749" s="150" t="s">
        <v>3826</v>
      </c>
      <c r="G749" s="150" t="s">
        <v>2273</v>
      </c>
      <c r="H749" s="150" t="s">
        <v>2769</v>
      </c>
      <c r="I749" s="152">
        <v>13104.86</v>
      </c>
      <c r="J749" s="153">
        <f t="shared" si="22"/>
        <v>13104.86</v>
      </c>
      <c r="K749" s="154">
        <v>41932</v>
      </c>
      <c r="L749" s="155" t="s">
        <v>5850</v>
      </c>
      <c r="M749" s="156">
        <v>2.010101E+18</v>
      </c>
      <c r="N749" s="157" t="str">
        <f t="shared" si="23"/>
        <v>2010101000000000000FOR-000552/141932</v>
      </c>
      <c r="O749" s="156" t="s">
        <v>3833</v>
      </c>
      <c r="P749" s="157"/>
      <c r="Q749" s="145">
        <v>2248016000143</v>
      </c>
    </row>
    <row r="750" spans="1:17" ht="27.75" customHeight="1" x14ac:dyDescent="0.2">
      <c r="A750" s="144">
        <v>742</v>
      </c>
      <c r="B750" s="149" t="s">
        <v>30</v>
      </c>
      <c r="C750" s="150" t="s">
        <v>2852</v>
      </c>
      <c r="D750" s="150" t="s">
        <v>3721</v>
      </c>
      <c r="E750" s="151" t="s">
        <v>3466</v>
      </c>
      <c r="F750" s="150" t="s">
        <v>3826</v>
      </c>
      <c r="G750" s="150" t="s">
        <v>2274</v>
      </c>
      <c r="H750" s="150" t="s">
        <v>2769</v>
      </c>
      <c r="I750" s="152">
        <v>14750</v>
      </c>
      <c r="J750" s="153">
        <f t="shared" si="22"/>
        <v>14750</v>
      </c>
      <c r="K750" s="154">
        <v>41970</v>
      </c>
      <c r="L750" s="155" t="s">
        <v>5851</v>
      </c>
      <c r="M750" s="156">
        <v>2.010101E+18</v>
      </c>
      <c r="N750" s="157" t="str">
        <f t="shared" si="23"/>
        <v>2010101000000000000FOR-000557/141970</v>
      </c>
      <c r="O750" s="156" t="s">
        <v>3833</v>
      </c>
      <c r="P750" s="157"/>
      <c r="Q750" s="145">
        <v>2248016000143</v>
      </c>
    </row>
    <row r="751" spans="1:17" ht="27.75" customHeight="1" x14ac:dyDescent="0.2">
      <c r="A751" s="144">
        <v>743</v>
      </c>
      <c r="B751" s="149" t="s">
        <v>30</v>
      </c>
      <c r="C751" s="150" t="s">
        <v>3850</v>
      </c>
      <c r="D751" s="150" t="s">
        <v>2952</v>
      </c>
      <c r="E751" s="151" t="s">
        <v>3467</v>
      </c>
      <c r="F751" s="150" t="s">
        <v>3826</v>
      </c>
      <c r="G751" s="150" t="s">
        <v>2275</v>
      </c>
      <c r="H751" s="150" t="s">
        <v>2769</v>
      </c>
      <c r="I751" s="152">
        <v>750</v>
      </c>
      <c r="J751" s="153">
        <f t="shared" si="22"/>
        <v>750</v>
      </c>
      <c r="K751" s="154">
        <v>41956</v>
      </c>
      <c r="L751" s="155" t="s">
        <v>5852</v>
      </c>
      <c r="M751" s="156">
        <v>2.010101E+18</v>
      </c>
      <c r="N751" s="157" t="str">
        <f t="shared" si="23"/>
        <v>2010101000000000000FOR-007841/141956</v>
      </c>
      <c r="O751" s="156" t="s">
        <v>3833</v>
      </c>
      <c r="P751" s="157"/>
      <c r="Q751" s="145">
        <v>90550310000172</v>
      </c>
    </row>
    <row r="752" spans="1:17" ht="27.75" customHeight="1" x14ac:dyDescent="0.2">
      <c r="A752" s="144">
        <v>744</v>
      </c>
      <c r="B752" s="149" t="s">
        <v>30</v>
      </c>
      <c r="C752" s="150" t="s">
        <v>3850</v>
      </c>
      <c r="D752" s="150" t="s">
        <v>2952</v>
      </c>
      <c r="E752" s="151" t="s">
        <v>3467</v>
      </c>
      <c r="F752" s="150" t="s">
        <v>3826</v>
      </c>
      <c r="G752" s="150" t="s">
        <v>2276</v>
      </c>
      <c r="H752" s="150" t="s">
        <v>2769</v>
      </c>
      <c r="I752" s="152">
        <v>679</v>
      </c>
      <c r="J752" s="153">
        <f t="shared" si="22"/>
        <v>679</v>
      </c>
      <c r="K752" s="154">
        <v>41957</v>
      </c>
      <c r="L752" s="155" t="s">
        <v>5853</v>
      </c>
      <c r="M752" s="156">
        <v>2.010101E+18</v>
      </c>
      <c r="N752" s="157" t="str">
        <f t="shared" si="23"/>
        <v>2010101000000000000FOR-007845/141957</v>
      </c>
      <c r="O752" s="156" t="s">
        <v>3833</v>
      </c>
      <c r="P752" s="157"/>
      <c r="Q752" s="145">
        <v>90550310000172</v>
      </c>
    </row>
    <row r="753" spans="1:17" ht="27.75" customHeight="1" x14ac:dyDescent="0.2">
      <c r="A753" s="144">
        <v>745</v>
      </c>
      <c r="B753" s="149" t="s">
        <v>30</v>
      </c>
      <c r="C753" s="150" t="s">
        <v>3850</v>
      </c>
      <c r="D753" s="150" t="s">
        <v>2952</v>
      </c>
      <c r="E753" s="151" t="s">
        <v>3467</v>
      </c>
      <c r="F753" s="150" t="s">
        <v>3826</v>
      </c>
      <c r="G753" s="150" t="s">
        <v>2277</v>
      </c>
      <c r="H753" s="150" t="s">
        <v>2769</v>
      </c>
      <c r="I753" s="152">
        <v>935</v>
      </c>
      <c r="J753" s="153">
        <f t="shared" si="22"/>
        <v>935</v>
      </c>
      <c r="K753" s="154">
        <v>42062</v>
      </c>
      <c r="L753" s="155" t="s">
        <v>5854</v>
      </c>
      <c r="M753" s="156">
        <v>2.010101E+18</v>
      </c>
      <c r="N753" s="157" t="str">
        <f t="shared" si="23"/>
        <v>2010101000000000000FOR-007949/142062</v>
      </c>
      <c r="O753" s="156" t="s">
        <v>3833</v>
      </c>
      <c r="P753" s="157"/>
      <c r="Q753" s="145">
        <v>90550310000172</v>
      </c>
    </row>
    <row r="754" spans="1:17" ht="27.75" customHeight="1" x14ac:dyDescent="0.2">
      <c r="A754" s="144">
        <v>746</v>
      </c>
      <c r="B754" s="149" t="s">
        <v>30</v>
      </c>
      <c r="C754" s="150" t="s">
        <v>2853</v>
      </c>
      <c r="D754" s="150" t="s">
        <v>2933</v>
      </c>
      <c r="E754" s="151" t="s">
        <v>3469</v>
      </c>
      <c r="F754" s="150" t="s">
        <v>3826</v>
      </c>
      <c r="G754" s="150" t="s">
        <v>2278</v>
      </c>
      <c r="H754" s="150" t="s">
        <v>2769</v>
      </c>
      <c r="I754" s="152">
        <v>105.8</v>
      </c>
      <c r="J754" s="153">
        <f t="shared" si="22"/>
        <v>105.8</v>
      </c>
      <c r="K754" s="154">
        <v>41969</v>
      </c>
      <c r="L754" s="155" t="s">
        <v>5855</v>
      </c>
      <c r="M754" s="156">
        <v>2.010101E+18</v>
      </c>
      <c r="N754" s="157" t="str">
        <f t="shared" si="23"/>
        <v>2010101000000000000FOR-001983/141969</v>
      </c>
      <c r="O754" s="156" t="s">
        <v>3833</v>
      </c>
      <c r="P754" s="157"/>
      <c r="Q754" s="145">
        <v>81244402000133</v>
      </c>
    </row>
    <row r="755" spans="1:17" ht="27.75" customHeight="1" x14ac:dyDescent="0.2">
      <c r="A755" s="144">
        <v>747</v>
      </c>
      <c r="B755" s="149" t="s">
        <v>30</v>
      </c>
      <c r="C755" s="150" t="s">
        <v>3851</v>
      </c>
      <c r="D755" s="150" t="s">
        <v>3726</v>
      </c>
      <c r="E755" s="151" t="s">
        <v>3475</v>
      </c>
      <c r="F755" s="150" t="s">
        <v>3826</v>
      </c>
      <c r="G755" s="150" t="s">
        <v>2294</v>
      </c>
      <c r="H755" s="150" t="s">
        <v>2769</v>
      </c>
      <c r="I755" s="152">
        <v>710</v>
      </c>
      <c r="J755" s="153">
        <f t="shared" si="22"/>
        <v>710</v>
      </c>
      <c r="K755" s="154">
        <v>42143</v>
      </c>
      <c r="L755" s="155" t="s">
        <v>5856</v>
      </c>
      <c r="M755" s="156">
        <v>2.010101E+18</v>
      </c>
      <c r="N755" s="157" t="str">
        <f t="shared" si="23"/>
        <v>2010101000000000000FOR-006851/142143</v>
      </c>
      <c r="O755" s="156" t="s">
        <v>3833</v>
      </c>
      <c r="P755" s="157"/>
      <c r="Q755" s="145">
        <v>3800524000155</v>
      </c>
    </row>
    <row r="756" spans="1:17" ht="27.75" customHeight="1" x14ac:dyDescent="0.2">
      <c r="A756" s="144">
        <v>748</v>
      </c>
      <c r="B756" s="149" t="s">
        <v>30</v>
      </c>
      <c r="C756" s="150" t="s">
        <v>2854</v>
      </c>
      <c r="D756" s="150" t="s">
        <v>3727</v>
      </c>
      <c r="E756" s="151" t="s">
        <v>3476</v>
      </c>
      <c r="F756" s="150" t="s">
        <v>3826</v>
      </c>
      <c r="G756" s="150" t="s">
        <v>2076</v>
      </c>
      <c r="H756" s="150" t="s">
        <v>2769</v>
      </c>
      <c r="I756" s="152">
        <v>100</v>
      </c>
      <c r="J756" s="153">
        <f t="shared" si="22"/>
        <v>100</v>
      </c>
      <c r="K756" s="154">
        <v>42079</v>
      </c>
      <c r="L756" s="155" t="s">
        <v>5857</v>
      </c>
      <c r="M756" s="156">
        <v>2.010101E+18</v>
      </c>
      <c r="N756" s="157" t="str">
        <f t="shared" si="23"/>
        <v>2010101000000000000FOR-004110/142079</v>
      </c>
      <c r="O756" s="156" t="s">
        <v>3833</v>
      </c>
      <c r="P756" s="157"/>
      <c r="Q756" s="145">
        <v>89171000139</v>
      </c>
    </row>
    <row r="757" spans="1:17" ht="27.75" customHeight="1" x14ac:dyDescent="0.2">
      <c r="A757" s="144">
        <v>749</v>
      </c>
      <c r="B757" s="149" t="s">
        <v>30</v>
      </c>
      <c r="C757" s="150" t="s">
        <v>2854</v>
      </c>
      <c r="D757" s="150" t="s">
        <v>3727</v>
      </c>
      <c r="E757" s="151" t="s">
        <v>3476</v>
      </c>
      <c r="F757" s="150" t="s">
        <v>3826</v>
      </c>
      <c r="G757" s="150" t="s">
        <v>3188</v>
      </c>
      <c r="H757" s="150" t="s">
        <v>2769</v>
      </c>
      <c r="I757" s="152">
        <v>300</v>
      </c>
      <c r="J757" s="153">
        <f t="shared" si="22"/>
        <v>300</v>
      </c>
      <c r="K757" s="154">
        <v>42139</v>
      </c>
      <c r="L757" s="155" t="s">
        <v>5858</v>
      </c>
      <c r="M757" s="156">
        <v>2.010101E+18</v>
      </c>
      <c r="N757" s="157" t="str">
        <f t="shared" si="23"/>
        <v>2010101000000000000FOR-004822/142139</v>
      </c>
      <c r="O757" s="156" t="s">
        <v>3833</v>
      </c>
      <c r="P757" s="157"/>
      <c r="Q757" s="145">
        <v>89171000139</v>
      </c>
    </row>
    <row r="758" spans="1:17" ht="27.75" customHeight="1" x14ac:dyDescent="0.2">
      <c r="A758" s="144">
        <v>750</v>
      </c>
      <c r="B758" s="149" t="s">
        <v>30</v>
      </c>
      <c r="C758" s="150" t="s">
        <v>2855</v>
      </c>
      <c r="D758" s="150" t="s">
        <v>2955</v>
      </c>
      <c r="E758" s="151" t="s">
        <v>3478</v>
      </c>
      <c r="F758" s="150" t="s">
        <v>3826</v>
      </c>
      <c r="G758" s="150" t="s">
        <v>2298</v>
      </c>
      <c r="H758" s="150" t="s">
        <v>2769</v>
      </c>
      <c r="I758" s="152">
        <v>1000</v>
      </c>
      <c r="J758" s="153">
        <f t="shared" si="22"/>
        <v>1000</v>
      </c>
      <c r="K758" s="154">
        <v>42019</v>
      </c>
      <c r="L758" s="155" t="s">
        <v>5859</v>
      </c>
      <c r="M758" s="156">
        <v>2.010101E+18</v>
      </c>
      <c r="N758" s="157" t="str">
        <f t="shared" si="23"/>
        <v>2010101000000000000FOR-001859/142019</v>
      </c>
      <c r="O758" s="156" t="s">
        <v>3833</v>
      </c>
      <c r="P758" s="157"/>
      <c r="Q758" s="145">
        <v>91865972000102</v>
      </c>
    </row>
    <row r="759" spans="1:17" ht="27.75" customHeight="1" x14ac:dyDescent="0.2">
      <c r="A759" s="144">
        <v>751</v>
      </c>
      <c r="B759" s="149" t="s">
        <v>30</v>
      </c>
      <c r="C759" s="150" t="s">
        <v>364</v>
      </c>
      <c r="D759" s="150" t="s">
        <v>3729</v>
      </c>
      <c r="E759" s="151" t="s">
        <v>3479</v>
      </c>
      <c r="F759" s="150" t="s">
        <v>3826</v>
      </c>
      <c r="G759" s="150" t="s">
        <v>2299</v>
      </c>
      <c r="H759" s="150" t="s">
        <v>2769</v>
      </c>
      <c r="I759" s="152">
        <v>1200</v>
      </c>
      <c r="J759" s="153">
        <f t="shared" si="22"/>
        <v>1200</v>
      </c>
      <c r="K759" s="154">
        <v>42128</v>
      </c>
      <c r="L759" s="155" t="s">
        <v>5860</v>
      </c>
      <c r="M759" s="156">
        <v>2.010101E+18</v>
      </c>
      <c r="N759" s="157" t="str">
        <f t="shared" si="23"/>
        <v>2010101000000000000FOR-001005/142128</v>
      </c>
      <c r="O759" s="156" t="s">
        <v>3833</v>
      </c>
      <c r="P759" s="157"/>
      <c r="Q759" s="145">
        <v>10335766000180</v>
      </c>
    </row>
    <row r="760" spans="1:17" ht="27.75" customHeight="1" x14ac:dyDescent="0.2">
      <c r="A760" s="144">
        <v>752</v>
      </c>
      <c r="B760" s="149" t="s">
        <v>30</v>
      </c>
      <c r="C760" s="150" t="s">
        <v>364</v>
      </c>
      <c r="D760" s="150" t="s">
        <v>3729</v>
      </c>
      <c r="E760" s="151" t="s">
        <v>3479</v>
      </c>
      <c r="F760" s="150" t="s">
        <v>3826</v>
      </c>
      <c r="G760" s="150" t="s">
        <v>2300</v>
      </c>
      <c r="H760" s="150" t="s">
        <v>2769</v>
      </c>
      <c r="I760" s="152">
        <v>1200</v>
      </c>
      <c r="J760" s="153">
        <f t="shared" si="22"/>
        <v>1200</v>
      </c>
      <c r="K760" s="154">
        <v>42159</v>
      </c>
      <c r="L760" s="155" t="s">
        <v>5861</v>
      </c>
      <c r="M760" s="156">
        <v>2.010101E+18</v>
      </c>
      <c r="N760" s="157" t="str">
        <f t="shared" si="23"/>
        <v>2010101000000000000FOR-001005/242159</v>
      </c>
      <c r="O760" s="156" t="s">
        <v>3833</v>
      </c>
      <c r="P760" s="157"/>
      <c r="Q760" s="145">
        <v>10335766000180</v>
      </c>
    </row>
    <row r="761" spans="1:17" ht="27.75" customHeight="1" x14ac:dyDescent="0.2">
      <c r="A761" s="144">
        <v>753</v>
      </c>
      <c r="B761" s="149" t="s">
        <v>30</v>
      </c>
      <c r="C761" s="150" t="s">
        <v>364</v>
      </c>
      <c r="D761" s="150" t="s">
        <v>3729</v>
      </c>
      <c r="E761" s="151" t="s">
        <v>3479</v>
      </c>
      <c r="F761" s="150" t="s">
        <v>3826</v>
      </c>
      <c r="G761" s="150" t="s">
        <v>2301</v>
      </c>
      <c r="H761" s="150" t="s">
        <v>2769</v>
      </c>
      <c r="I761" s="152">
        <v>1200</v>
      </c>
      <c r="J761" s="153">
        <f t="shared" si="22"/>
        <v>1200</v>
      </c>
      <c r="K761" s="154">
        <v>42191</v>
      </c>
      <c r="L761" s="155" t="s">
        <v>5862</v>
      </c>
      <c r="M761" s="156">
        <v>2.010101E+18</v>
      </c>
      <c r="N761" s="157" t="str">
        <f t="shared" si="23"/>
        <v>2010101000000000000FOR-001005/342191</v>
      </c>
      <c r="O761" s="156" t="s">
        <v>3833</v>
      </c>
      <c r="P761" s="157"/>
      <c r="Q761" s="145">
        <v>10335766000180</v>
      </c>
    </row>
    <row r="762" spans="1:17" ht="27.75" customHeight="1" x14ac:dyDescent="0.2">
      <c r="A762" s="144">
        <v>754</v>
      </c>
      <c r="B762" s="149" t="s">
        <v>30</v>
      </c>
      <c r="C762" s="150" t="s">
        <v>364</v>
      </c>
      <c r="D762" s="150" t="s">
        <v>3729</v>
      </c>
      <c r="E762" s="151" t="s">
        <v>3479</v>
      </c>
      <c r="F762" s="150" t="s">
        <v>3826</v>
      </c>
      <c r="G762" s="150" t="s">
        <v>2302</v>
      </c>
      <c r="H762" s="150" t="s">
        <v>2769</v>
      </c>
      <c r="I762" s="152">
        <v>1200</v>
      </c>
      <c r="J762" s="153">
        <f t="shared" si="22"/>
        <v>1200</v>
      </c>
      <c r="K762" s="154">
        <v>42222</v>
      </c>
      <c r="L762" s="155" t="s">
        <v>5863</v>
      </c>
      <c r="M762" s="156">
        <v>2.010101E+18</v>
      </c>
      <c r="N762" s="157" t="str">
        <f t="shared" si="23"/>
        <v>2010101000000000000FOR-001005/442222</v>
      </c>
      <c r="O762" s="156" t="s">
        <v>3833</v>
      </c>
      <c r="P762" s="157"/>
      <c r="Q762" s="145">
        <v>10335766000180</v>
      </c>
    </row>
    <row r="763" spans="1:17" ht="27.75" customHeight="1" x14ac:dyDescent="0.2">
      <c r="A763" s="144">
        <v>755</v>
      </c>
      <c r="B763" s="149" t="s">
        <v>30</v>
      </c>
      <c r="C763" s="150" t="s">
        <v>3852</v>
      </c>
      <c r="D763" s="150" t="s">
        <v>3730</v>
      </c>
      <c r="E763" s="151" t="s">
        <v>3480</v>
      </c>
      <c r="F763" s="150" t="s">
        <v>3826</v>
      </c>
      <c r="G763" s="150" t="s">
        <v>2303</v>
      </c>
      <c r="H763" s="150" t="s">
        <v>2769</v>
      </c>
      <c r="I763" s="152">
        <v>1200</v>
      </c>
      <c r="J763" s="153">
        <f t="shared" si="22"/>
        <v>1200</v>
      </c>
      <c r="K763" s="154">
        <v>42124</v>
      </c>
      <c r="L763" s="155" t="s">
        <v>5864</v>
      </c>
      <c r="M763" s="156">
        <v>2.010101E+18</v>
      </c>
      <c r="N763" s="157" t="str">
        <f t="shared" si="23"/>
        <v>2010101000000000000FOR-002492/142124</v>
      </c>
      <c r="O763" s="156" t="s">
        <v>3833</v>
      </c>
      <c r="P763" s="157"/>
      <c r="Q763" s="145">
        <v>4813302000130</v>
      </c>
    </row>
    <row r="764" spans="1:17" ht="27.75" customHeight="1" x14ac:dyDescent="0.2">
      <c r="A764" s="144">
        <v>756</v>
      </c>
      <c r="B764" s="149" t="s">
        <v>30</v>
      </c>
      <c r="C764" s="150" t="s">
        <v>3852</v>
      </c>
      <c r="D764" s="150" t="s">
        <v>3730</v>
      </c>
      <c r="E764" s="151" t="s">
        <v>3480</v>
      </c>
      <c r="F764" s="150" t="s">
        <v>3826</v>
      </c>
      <c r="G764" s="150" t="s">
        <v>2304</v>
      </c>
      <c r="H764" s="150" t="s">
        <v>2769</v>
      </c>
      <c r="I764" s="152">
        <v>2520</v>
      </c>
      <c r="J764" s="153">
        <f t="shared" si="22"/>
        <v>2520</v>
      </c>
      <c r="K764" s="154">
        <v>42132</v>
      </c>
      <c r="L764" s="155" t="s">
        <v>5865</v>
      </c>
      <c r="M764" s="156">
        <v>2.010101E+18</v>
      </c>
      <c r="N764" s="157" t="str">
        <f t="shared" si="23"/>
        <v>2010101000000000000FOR-002505/142132</v>
      </c>
      <c r="O764" s="156" t="s">
        <v>3833</v>
      </c>
      <c r="P764" s="157"/>
      <c r="Q764" s="145">
        <v>4813302000130</v>
      </c>
    </row>
    <row r="765" spans="1:17" ht="27.75" customHeight="1" x14ac:dyDescent="0.2">
      <c r="A765" s="144">
        <v>757</v>
      </c>
      <c r="B765" s="149" t="s">
        <v>30</v>
      </c>
      <c r="C765" s="150" t="s">
        <v>3000</v>
      </c>
      <c r="D765" s="150" t="s">
        <v>3732</v>
      </c>
      <c r="E765" s="151" t="s">
        <v>3483</v>
      </c>
      <c r="F765" s="150" t="s">
        <v>3826</v>
      </c>
      <c r="G765" s="150" t="s">
        <v>2310</v>
      </c>
      <c r="H765" s="150" t="s">
        <v>2769</v>
      </c>
      <c r="I765" s="152">
        <v>360</v>
      </c>
      <c r="J765" s="153">
        <f t="shared" si="22"/>
        <v>360</v>
      </c>
      <c r="K765" s="154">
        <v>42116</v>
      </c>
      <c r="L765" s="155" t="s">
        <v>5866</v>
      </c>
      <c r="M765" s="156">
        <v>2.010101E+18</v>
      </c>
      <c r="N765" s="157" t="str">
        <f t="shared" si="23"/>
        <v>2010101000000000000FOR-000527/142116</v>
      </c>
      <c r="O765" s="156" t="s">
        <v>3833</v>
      </c>
      <c r="P765" s="157"/>
      <c r="Q765" s="145">
        <v>1362809000126</v>
      </c>
    </row>
    <row r="766" spans="1:17" ht="27.75" customHeight="1" x14ac:dyDescent="0.2">
      <c r="A766" s="144">
        <v>758</v>
      </c>
      <c r="B766" s="149" t="s">
        <v>30</v>
      </c>
      <c r="C766" s="150" t="s">
        <v>3000</v>
      </c>
      <c r="D766" s="150" t="s">
        <v>3732</v>
      </c>
      <c r="E766" s="151" t="s">
        <v>3483</v>
      </c>
      <c r="F766" s="150" t="s">
        <v>3826</v>
      </c>
      <c r="G766" s="150" t="s">
        <v>3189</v>
      </c>
      <c r="H766" s="150" t="s">
        <v>2769</v>
      </c>
      <c r="I766" s="152">
        <v>360</v>
      </c>
      <c r="J766" s="153">
        <f t="shared" si="22"/>
        <v>360</v>
      </c>
      <c r="K766" s="154">
        <v>42160</v>
      </c>
      <c r="L766" s="155" t="s">
        <v>5867</v>
      </c>
      <c r="M766" s="156">
        <v>2.010101E+18</v>
      </c>
      <c r="N766" s="157" t="str">
        <f t="shared" si="23"/>
        <v>2010101000000000000FOR-000532/142160</v>
      </c>
      <c r="O766" s="156" t="s">
        <v>3833</v>
      </c>
      <c r="P766" s="157"/>
      <c r="Q766" s="145">
        <v>1362809000126</v>
      </c>
    </row>
    <row r="767" spans="1:17" ht="27.75" customHeight="1" x14ac:dyDescent="0.2">
      <c r="A767" s="144">
        <v>759</v>
      </c>
      <c r="B767" s="149" t="s">
        <v>30</v>
      </c>
      <c r="C767" s="150" t="s">
        <v>2856</v>
      </c>
      <c r="D767" s="150" t="s">
        <v>3575</v>
      </c>
      <c r="E767" s="151" t="s">
        <v>3285</v>
      </c>
      <c r="F767" s="150" t="s">
        <v>3823</v>
      </c>
      <c r="G767" s="150" t="s">
        <v>2313</v>
      </c>
      <c r="H767" s="150" t="s">
        <v>2769</v>
      </c>
      <c r="I767" s="152">
        <v>1509.4</v>
      </c>
      <c r="J767" s="153">
        <f t="shared" si="22"/>
        <v>1509.4</v>
      </c>
      <c r="K767" s="154">
        <v>42065</v>
      </c>
      <c r="L767" s="155" t="s">
        <v>5868</v>
      </c>
      <c r="M767" s="156">
        <v>2.010101E+18</v>
      </c>
      <c r="N767" s="157" t="str">
        <f t="shared" si="23"/>
        <v>2010101000000000000FOR-001158/142065</v>
      </c>
      <c r="O767" s="156" t="s">
        <v>3833</v>
      </c>
      <c r="P767" s="157"/>
      <c r="Q767" s="145">
        <v>4249449000149</v>
      </c>
    </row>
    <row r="768" spans="1:17" ht="27.75" customHeight="1" x14ac:dyDescent="0.2">
      <c r="A768" s="144">
        <v>760</v>
      </c>
      <c r="B768" s="149" t="s">
        <v>30</v>
      </c>
      <c r="C768" s="150" t="s">
        <v>371</v>
      </c>
      <c r="D768" s="150" t="s">
        <v>3734</v>
      </c>
      <c r="E768" s="151" t="s">
        <v>3484</v>
      </c>
      <c r="F768" s="150" t="s">
        <v>3826</v>
      </c>
      <c r="G768" s="150" t="s">
        <v>2315</v>
      </c>
      <c r="H768" s="150" t="s">
        <v>2769</v>
      </c>
      <c r="I768" s="152">
        <v>362.5</v>
      </c>
      <c r="J768" s="153">
        <f t="shared" si="22"/>
        <v>362.5</v>
      </c>
      <c r="K768" s="154">
        <v>42096</v>
      </c>
      <c r="L768" s="155" t="s">
        <v>5869</v>
      </c>
      <c r="M768" s="156">
        <v>2.010101E+18</v>
      </c>
      <c r="N768" s="157" t="str">
        <f t="shared" si="23"/>
        <v>2010101000000000000FOR-001476/142096</v>
      </c>
      <c r="O768" s="156" t="s">
        <v>3833</v>
      </c>
      <c r="P768" s="157"/>
      <c r="Q768" s="145">
        <v>15829717000118</v>
      </c>
    </row>
    <row r="769" spans="1:17" ht="27.75" customHeight="1" x14ac:dyDescent="0.2">
      <c r="A769" s="144">
        <v>761</v>
      </c>
      <c r="B769" s="149" t="s">
        <v>30</v>
      </c>
      <c r="C769" s="150" t="s">
        <v>3002</v>
      </c>
      <c r="D769" s="150" t="s">
        <v>3735</v>
      </c>
      <c r="E769" s="151" t="s">
        <v>3801</v>
      </c>
      <c r="F769" s="150" t="s">
        <v>3826</v>
      </c>
      <c r="G769" s="150" t="s">
        <v>3191</v>
      </c>
      <c r="H769" s="150" t="s">
        <v>2769</v>
      </c>
      <c r="I769" s="152">
        <v>5000</v>
      </c>
      <c r="J769" s="153">
        <f t="shared" si="22"/>
        <v>5000</v>
      </c>
      <c r="K769" s="154">
        <v>42160</v>
      </c>
      <c r="L769" s="155" t="s">
        <v>5870</v>
      </c>
      <c r="M769" s="156">
        <v>2.010101E+18</v>
      </c>
      <c r="N769" s="157" t="str">
        <f t="shared" si="23"/>
        <v>2010101000000000000FOR-000039/142160</v>
      </c>
      <c r="O769" s="156" t="s">
        <v>3833</v>
      </c>
      <c r="P769" s="157"/>
      <c r="Q769" s="145">
        <v>4697620000182</v>
      </c>
    </row>
    <row r="770" spans="1:17" ht="27.75" customHeight="1" x14ac:dyDescent="0.2">
      <c r="A770" s="144">
        <v>762</v>
      </c>
      <c r="B770" s="149" t="s">
        <v>30</v>
      </c>
      <c r="C770" s="150" t="s">
        <v>3002</v>
      </c>
      <c r="D770" s="150" t="s">
        <v>3735</v>
      </c>
      <c r="E770" s="151" t="s">
        <v>3801</v>
      </c>
      <c r="F770" s="150" t="s">
        <v>3826</v>
      </c>
      <c r="G770" s="150" t="s">
        <v>2080</v>
      </c>
      <c r="H770" s="150" t="s">
        <v>2769</v>
      </c>
      <c r="I770" s="152">
        <v>5000</v>
      </c>
      <c r="J770" s="153">
        <f t="shared" si="22"/>
        <v>5000</v>
      </c>
      <c r="K770" s="154">
        <v>42172</v>
      </c>
      <c r="L770" s="155" t="s">
        <v>5871</v>
      </c>
      <c r="M770" s="156">
        <v>2.010101E+18</v>
      </c>
      <c r="N770" s="157" t="str">
        <f t="shared" si="23"/>
        <v>2010101000000000000FOR-000041/142172</v>
      </c>
      <c r="O770" s="156" t="s">
        <v>3833</v>
      </c>
      <c r="P770" s="157"/>
      <c r="Q770" s="145">
        <v>4697620000182</v>
      </c>
    </row>
    <row r="771" spans="1:17" ht="27.75" customHeight="1" x14ac:dyDescent="0.2">
      <c r="A771" s="144">
        <v>763</v>
      </c>
      <c r="B771" s="149" t="s">
        <v>30</v>
      </c>
      <c r="C771" s="150" t="s">
        <v>2857</v>
      </c>
      <c r="D771" s="150" t="s">
        <v>3737</v>
      </c>
      <c r="E771" s="151" t="s">
        <v>3486</v>
      </c>
      <c r="F771" s="150" t="s">
        <v>3826</v>
      </c>
      <c r="G771" s="150" t="s">
        <v>2326</v>
      </c>
      <c r="H771" s="150" t="s">
        <v>2769</v>
      </c>
      <c r="I771" s="152">
        <v>285</v>
      </c>
      <c r="J771" s="153">
        <f t="shared" si="22"/>
        <v>285</v>
      </c>
      <c r="K771" s="154">
        <v>42066</v>
      </c>
      <c r="L771" s="155" t="s">
        <v>5872</v>
      </c>
      <c r="M771" s="156">
        <v>2.010101E+18</v>
      </c>
      <c r="N771" s="157" t="str">
        <f t="shared" si="23"/>
        <v>2010101000000000000FOR-001554/142066</v>
      </c>
      <c r="O771" s="156" t="s">
        <v>3833</v>
      </c>
      <c r="P771" s="157"/>
      <c r="Q771" s="145">
        <v>2148430000180</v>
      </c>
    </row>
    <row r="772" spans="1:17" ht="27.75" customHeight="1" x14ac:dyDescent="0.2">
      <c r="A772" s="144">
        <v>764</v>
      </c>
      <c r="B772" s="149" t="s">
        <v>30</v>
      </c>
      <c r="C772" s="150" t="s">
        <v>2858</v>
      </c>
      <c r="D772" s="150" t="s">
        <v>3738</v>
      </c>
      <c r="E772" s="151" t="s">
        <v>3487</v>
      </c>
      <c r="F772" s="150" t="s">
        <v>3826</v>
      </c>
      <c r="G772" s="150" t="s">
        <v>2327</v>
      </c>
      <c r="H772" s="150" t="s">
        <v>2769</v>
      </c>
      <c r="I772" s="152">
        <v>225</v>
      </c>
      <c r="J772" s="153">
        <f t="shared" si="22"/>
        <v>225</v>
      </c>
      <c r="K772" s="154">
        <v>41963</v>
      </c>
      <c r="L772" s="155" t="s">
        <v>5873</v>
      </c>
      <c r="M772" s="156">
        <v>2.010101E+18</v>
      </c>
      <c r="N772" s="157" t="str">
        <f t="shared" si="23"/>
        <v>2010101000000000000FOR-003594/141963</v>
      </c>
      <c r="O772" s="156" t="s">
        <v>3833</v>
      </c>
      <c r="P772" s="157"/>
      <c r="Q772" s="145">
        <v>2388622000164</v>
      </c>
    </row>
    <row r="773" spans="1:17" ht="27.75" customHeight="1" x14ac:dyDescent="0.2">
      <c r="A773" s="144">
        <v>765</v>
      </c>
      <c r="B773" s="149" t="s">
        <v>30</v>
      </c>
      <c r="C773" s="150" t="s">
        <v>2858</v>
      </c>
      <c r="D773" s="150" t="s">
        <v>3738</v>
      </c>
      <c r="E773" s="151" t="s">
        <v>3487</v>
      </c>
      <c r="F773" s="150" t="s">
        <v>3826</v>
      </c>
      <c r="G773" s="150" t="s">
        <v>2328</v>
      </c>
      <c r="H773" s="150" t="s">
        <v>2769</v>
      </c>
      <c r="I773" s="152">
        <v>426</v>
      </c>
      <c r="J773" s="153">
        <f t="shared" si="22"/>
        <v>426</v>
      </c>
      <c r="K773" s="154">
        <v>42060</v>
      </c>
      <c r="L773" s="155" t="s">
        <v>5874</v>
      </c>
      <c r="M773" s="156">
        <v>2.010101E+18</v>
      </c>
      <c r="N773" s="157" t="str">
        <f t="shared" si="23"/>
        <v>2010101000000000000FOR-006340/342060</v>
      </c>
      <c r="O773" s="156" t="s">
        <v>3833</v>
      </c>
      <c r="P773" s="157"/>
      <c r="Q773" s="145">
        <v>2388622000164</v>
      </c>
    </row>
    <row r="774" spans="1:17" ht="27.75" customHeight="1" x14ac:dyDescent="0.2">
      <c r="A774" s="144">
        <v>766</v>
      </c>
      <c r="B774" s="149" t="s">
        <v>30</v>
      </c>
      <c r="C774" s="150" t="s">
        <v>3003</v>
      </c>
      <c r="D774" s="150" t="s">
        <v>3740</v>
      </c>
      <c r="E774" s="151" t="s">
        <v>3489</v>
      </c>
      <c r="F774" s="150" t="s">
        <v>3826</v>
      </c>
      <c r="G774" s="150" t="s">
        <v>2330</v>
      </c>
      <c r="H774" s="150" t="s">
        <v>2769</v>
      </c>
      <c r="I774" s="152">
        <v>360</v>
      </c>
      <c r="J774" s="153">
        <f t="shared" si="22"/>
        <v>360</v>
      </c>
      <c r="K774" s="154">
        <v>42102</v>
      </c>
      <c r="L774" s="155" t="s">
        <v>5875</v>
      </c>
      <c r="M774" s="156">
        <v>2.010101E+18</v>
      </c>
      <c r="N774" s="157" t="str">
        <f t="shared" si="23"/>
        <v>2010101000000000000FOR-000580/142102</v>
      </c>
      <c r="O774" s="156" t="s">
        <v>3833</v>
      </c>
      <c r="P774" s="157"/>
      <c r="Q774" s="145">
        <v>8800464000194</v>
      </c>
    </row>
    <row r="775" spans="1:17" ht="27.75" customHeight="1" x14ac:dyDescent="0.2">
      <c r="A775" s="144">
        <v>767</v>
      </c>
      <c r="B775" s="149" t="s">
        <v>30</v>
      </c>
      <c r="C775" s="150" t="s">
        <v>388</v>
      </c>
      <c r="D775" s="150" t="s">
        <v>3747</v>
      </c>
      <c r="E775" s="151" t="s">
        <v>3496</v>
      </c>
      <c r="F775" s="150" t="s">
        <v>3826</v>
      </c>
      <c r="G775" s="150" t="s">
        <v>2350</v>
      </c>
      <c r="H775" s="150" t="s">
        <v>2769</v>
      </c>
      <c r="I775" s="152">
        <v>171.5</v>
      </c>
      <c r="J775" s="153">
        <f t="shared" si="22"/>
        <v>171.5</v>
      </c>
      <c r="K775" s="154">
        <v>42014</v>
      </c>
      <c r="L775" s="155" t="s">
        <v>5876</v>
      </c>
      <c r="M775" s="156">
        <v>2.010101E+18</v>
      </c>
      <c r="N775" s="157" t="str">
        <f t="shared" si="23"/>
        <v>2010101000000000000FOR-01042142014</v>
      </c>
      <c r="O775" s="156" t="s">
        <v>3833</v>
      </c>
      <c r="P775" s="157"/>
      <c r="Q775" s="145">
        <v>7861312000210</v>
      </c>
    </row>
    <row r="776" spans="1:17" ht="27.75" customHeight="1" x14ac:dyDescent="0.2">
      <c r="A776" s="144">
        <v>768</v>
      </c>
      <c r="B776" s="149" t="s">
        <v>30</v>
      </c>
      <c r="C776" s="150" t="s">
        <v>2859</v>
      </c>
      <c r="D776" s="150" t="s">
        <v>3749</v>
      </c>
      <c r="E776" s="151" t="s">
        <v>3790</v>
      </c>
      <c r="F776" s="150" t="s">
        <v>3826</v>
      </c>
      <c r="G776" s="150" t="s">
        <v>3199</v>
      </c>
      <c r="H776" s="150" t="s">
        <v>2769</v>
      </c>
      <c r="I776" s="152">
        <v>13299.4</v>
      </c>
      <c r="J776" s="153">
        <f t="shared" si="22"/>
        <v>13299.4</v>
      </c>
      <c r="K776" s="154">
        <v>42124</v>
      </c>
      <c r="L776" s="155" t="s">
        <v>5877</v>
      </c>
      <c r="M776" s="156">
        <v>2.010101E+18</v>
      </c>
      <c r="N776" s="157" t="str">
        <f t="shared" si="23"/>
        <v>2010101000000000000FOR-02015742124</v>
      </c>
      <c r="O776" s="156" t="s">
        <v>3833</v>
      </c>
      <c r="P776" s="157"/>
      <c r="Q776" s="145">
        <v>18393545000170</v>
      </c>
    </row>
    <row r="777" spans="1:17" ht="27.75" customHeight="1" x14ac:dyDescent="0.2">
      <c r="A777" s="144">
        <v>769</v>
      </c>
      <c r="B777" s="149" t="s">
        <v>30</v>
      </c>
      <c r="C777" s="150" t="s">
        <v>393</v>
      </c>
      <c r="D777" s="150" t="s">
        <v>3750</v>
      </c>
      <c r="E777" s="151" t="s">
        <v>3498</v>
      </c>
      <c r="F777" s="150" t="s">
        <v>3826</v>
      </c>
      <c r="G777" s="150" t="s">
        <v>2883</v>
      </c>
      <c r="H777" s="150" t="s">
        <v>2769</v>
      </c>
      <c r="I777" s="152">
        <v>2275.7399999999998</v>
      </c>
      <c r="J777" s="153">
        <f t="shared" ref="J777:J840" si="24">I777</f>
        <v>2275.7399999999998</v>
      </c>
      <c r="K777" s="154">
        <v>41771</v>
      </c>
      <c r="L777" s="155" t="s">
        <v>5878</v>
      </c>
      <c r="M777" s="156">
        <v>2.010101E+18</v>
      </c>
      <c r="N777" s="157" t="str">
        <f t="shared" si="23"/>
        <v>2010101000000000000DIPTU-02014141771</v>
      </c>
      <c r="O777" s="156" t="s">
        <v>3833</v>
      </c>
      <c r="P777" s="157"/>
      <c r="Q777" s="145">
        <v>4784100000107</v>
      </c>
    </row>
    <row r="778" spans="1:17" ht="27.75" customHeight="1" x14ac:dyDescent="0.2">
      <c r="A778" s="144">
        <v>770</v>
      </c>
      <c r="B778" s="149" t="s">
        <v>30</v>
      </c>
      <c r="C778" s="150" t="s">
        <v>3004</v>
      </c>
      <c r="D778" s="150" t="s">
        <v>3753</v>
      </c>
      <c r="E778" s="151" t="s">
        <v>3802</v>
      </c>
      <c r="F778" s="150" t="s">
        <v>3826</v>
      </c>
      <c r="G778" s="150" t="s">
        <v>3202</v>
      </c>
      <c r="H778" s="150" t="s">
        <v>2769</v>
      </c>
      <c r="I778" s="152">
        <v>408.18</v>
      </c>
      <c r="J778" s="153">
        <f t="shared" si="24"/>
        <v>408.18</v>
      </c>
      <c r="K778" s="154">
        <v>42162</v>
      </c>
      <c r="L778" s="155" t="s">
        <v>5879</v>
      </c>
      <c r="M778" s="156">
        <v>2.010101E+18</v>
      </c>
      <c r="N778" s="157" t="str">
        <f t="shared" ref="N778:N841" si="25">M778&amp;G778&amp;K778</f>
        <v>2010101000000000000FOR-7839778/142162</v>
      </c>
      <c r="O778" s="156" t="s">
        <v>3833</v>
      </c>
      <c r="P778" s="157"/>
      <c r="Q778" s="145">
        <v>8073457000138</v>
      </c>
    </row>
    <row r="779" spans="1:17" ht="27.75" customHeight="1" x14ac:dyDescent="0.2">
      <c r="A779" s="144">
        <v>771</v>
      </c>
      <c r="B779" s="149" t="s">
        <v>30</v>
      </c>
      <c r="C779" s="150" t="s">
        <v>2860</v>
      </c>
      <c r="D779" s="150" t="s">
        <v>3755</v>
      </c>
      <c r="E779" s="151" t="s">
        <v>3502</v>
      </c>
      <c r="F779" s="150" t="s">
        <v>3825</v>
      </c>
      <c r="G779" s="150" t="s">
        <v>2375</v>
      </c>
      <c r="H779" s="150" t="s">
        <v>2769</v>
      </c>
      <c r="I779" s="152">
        <v>250</v>
      </c>
      <c r="J779" s="153">
        <f t="shared" si="24"/>
        <v>250</v>
      </c>
      <c r="K779" s="154">
        <v>42062</v>
      </c>
      <c r="L779" s="155" t="s">
        <v>5880</v>
      </c>
      <c r="M779" s="156">
        <v>2.010104E+18</v>
      </c>
      <c r="N779" s="157" t="str">
        <f t="shared" si="25"/>
        <v>2010104000000000000FOR-000054/142062</v>
      </c>
      <c r="O779" s="156" t="s">
        <v>3834</v>
      </c>
      <c r="P779" s="157"/>
      <c r="Q779" s="145">
        <v>10867070000103</v>
      </c>
    </row>
    <row r="780" spans="1:17" ht="27.75" customHeight="1" x14ac:dyDescent="0.2">
      <c r="A780" s="144">
        <v>772</v>
      </c>
      <c r="B780" s="149" t="s">
        <v>30</v>
      </c>
      <c r="C780" s="150" t="s">
        <v>2860</v>
      </c>
      <c r="D780" s="150" t="s">
        <v>3755</v>
      </c>
      <c r="E780" s="151" t="s">
        <v>3502</v>
      </c>
      <c r="F780" s="150" t="s">
        <v>3825</v>
      </c>
      <c r="G780" s="150" t="s">
        <v>2376</v>
      </c>
      <c r="H780" s="150" t="s">
        <v>2769</v>
      </c>
      <c r="I780" s="152">
        <v>220</v>
      </c>
      <c r="J780" s="153">
        <f t="shared" si="24"/>
        <v>220</v>
      </c>
      <c r="K780" s="154">
        <v>42118</v>
      </c>
      <c r="L780" s="155" t="s">
        <v>5881</v>
      </c>
      <c r="M780" s="156">
        <v>2.010104E+18</v>
      </c>
      <c r="N780" s="157" t="str">
        <f t="shared" si="25"/>
        <v>2010104000000000000DLAV-000058/142118</v>
      </c>
      <c r="O780" s="156" t="s">
        <v>3834</v>
      </c>
      <c r="P780" s="157"/>
      <c r="Q780" s="145">
        <v>10867070000103</v>
      </c>
    </row>
    <row r="781" spans="1:17" ht="27.75" customHeight="1" x14ac:dyDescent="0.2">
      <c r="A781" s="144">
        <v>773</v>
      </c>
      <c r="B781" s="149" t="s">
        <v>30</v>
      </c>
      <c r="C781" s="150" t="s">
        <v>2861</v>
      </c>
      <c r="D781" s="150" t="s">
        <v>3757</v>
      </c>
      <c r="E781" s="151" t="s">
        <v>3504</v>
      </c>
      <c r="F781" s="150" t="s">
        <v>3826</v>
      </c>
      <c r="G781" s="150" t="s">
        <v>2378</v>
      </c>
      <c r="H781" s="150" t="s">
        <v>2769</v>
      </c>
      <c r="I781" s="152">
        <v>1200</v>
      </c>
      <c r="J781" s="153">
        <f t="shared" si="24"/>
        <v>1200</v>
      </c>
      <c r="K781" s="154">
        <v>41975</v>
      </c>
      <c r="L781" s="155" t="s">
        <v>5882</v>
      </c>
      <c r="M781" s="156">
        <v>2.010101E+18</v>
      </c>
      <c r="N781" s="157" t="str">
        <f t="shared" si="25"/>
        <v>2010101000000000000FOR-001308/141975</v>
      </c>
      <c r="O781" s="156" t="s">
        <v>3833</v>
      </c>
      <c r="P781" s="157"/>
      <c r="Q781" s="145">
        <v>3737180000187</v>
      </c>
    </row>
    <row r="782" spans="1:17" ht="27.75" customHeight="1" x14ac:dyDescent="0.2">
      <c r="A782" s="144">
        <v>774</v>
      </c>
      <c r="B782" s="149" t="s">
        <v>30</v>
      </c>
      <c r="C782" s="150" t="s">
        <v>404</v>
      </c>
      <c r="D782" s="150" t="s">
        <v>3759</v>
      </c>
      <c r="E782" s="151" t="s">
        <v>3506</v>
      </c>
      <c r="F782" s="150" t="s">
        <v>3826</v>
      </c>
      <c r="G782" s="150" t="s">
        <v>2382</v>
      </c>
      <c r="H782" s="150" t="s">
        <v>2769</v>
      </c>
      <c r="I782" s="152">
        <v>3066</v>
      </c>
      <c r="J782" s="153">
        <f t="shared" si="24"/>
        <v>3066</v>
      </c>
      <c r="K782" s="154">
        <v>41990</v>
      </c>
      <c r="L782" s="155" t="s">
        <v>5883</v>
      </c>
      <c r="M782" s="156">
        <v>2.010101E+18</v>
      </c>
      <c r="N782" s="157" t="str">
        <f t="shared" si="25"/>
        <v>2010101000000000000FOR-003948/241990</v>
      </c>
      <c r="O782" s="156" t="s">
        <v>3833</v>
      </c>
      <c r="P782" s="157"/>
      <c r="Q782" s="145">
        <v>7804771000180</v>
      </c>
    </row>
    <row r="783" spans="1:17" ht="27.75" customHeight="1" x14ac:dyDescent="0.2">
      <c r="A783" s="144">
        <v>775</v>
      </c>
      <c r="B783" s="149" t="s">
        <v>30</v>
      </c>
      <c r="C783" s="150" t="s">
        <v>404</v>
      </c>
      <c r="D783" s="150" t="s">
        <v>3759</v>
      </c>
      <c r="E783" s="151" t="s">
        <v>3506</v>
      </c>
      <c r="F783" s="150" t="s">
        <v>3826</v>
      </c>
      <c r="G783" s="150" t="s">
        <v>2383</v>
      </c>
      <c r="H783" s="150" t="s">
        <v>2769</v>
      </c>
      <c r="I783" s="152">
        <v>3066</v>
      </c>
      <c r="J783" s="153">
        <f t="shared" si="24"/>
        <v>3066</v>
      </c>
      <c r="K783" s="154">
        <v>42013</v>
      </c>
      <c r="L783" s="155" t="s">
        <v>5884</v>
      </c>
      <c r="M783" s="156">
        <v>2.010101E+18</v>
      </c>
      <c r="N783" s="157" t="str">
        <f t="shared" si="25"/>
        <v>2010101000000000000FOR-003948/342013</v>
      </c>
      <c r="O783" s="156" t="s">
        <v>3833</v>
      </c>
      <c r="P783" s="157"/>
      <c r="Q783" s="145">
        <v>7804771000180</v>
      </c>
    </row>
    <row r="784" spans="1:17" ht="27.75" customHeight="1" x14ac:dyDescent="0.2">
      <c r="A784" s="144">
        <v>776</v>
      </c>
      <c r="B784" s="149" t="s">
        <v>30</v>
      </c>
      <c r="C784" s="150" t="s">
        <v>3853</v>
      </c>
      <c r="D784" s="150" t="s">
        <v>2924</v>
      </c>
      <c r="E784" s="151" t="s">
        <v>3508</v>
      </c>
      <c r="F784" s="150" t="s">
        <v>3826</v>
      </c>
      <c r="G784" s="150" t="s">
        <v>2385</v>
      </c>
      <c r="H784" s="150" t="s">
        <v>2769</v>
      </c>
      <c r="I784" s="152">
        <v>160.69999999999999</v>
      </c>
      <c r="J784" s="153">
        <f t="shared" si="24"/>
        <v>160.69999999999999</v>
      </c>
      <c r="K784" s="154">
        <v>41963</v>
      </c>
      <c r="L784" s="155" t="s">
        <v>5885</v>
      </c>
      <c r="M784" s="156">
        <v>2.010101E+18</v>
      </c>
      <c r="N784" s="157" t="str">
        <f t="shared" si="25"/>
        <v>2010101000000000000FOR-003217/141963</v>
      </c>
      <c r="O784" s="156" t="s">
        <v>3833</v>
      </c>
      <c r="P784" s="157"/>
      <c r="Q784" s="145">
        <v>72861172000160</v>
      </c>
    </row>
    <row r="785" spans="1:17" ht="27.75" customHeight="1" x14ac:dyDescent="0.2">
      <c r="A785" s="144">
        <v>777</v>
      </c>
      <c r="B785" s="149" t="s">
        <v>30</v>
      </c>
      <c r="C785" s="150" t="s">
        <v>3853</v>
      </c>
      <c r="D785" s="150" t="s">
        <v>2924</v>
      </c>
      <c r="E785" s="151" t="s">
        <v>3508</v>
      </c>
      <c r="F785" s="150" t="s">
        <v>3826</v>
      </c>
      <c r="G785" s="150" t="s">
        <v>2386</v>
      </c>
      <c r="H785" s="150" t="s">
        <v>2769</v>
      </c>
      <c r="I785" s="152">
        <v>2480</v>
      </c>
      <c r="J785" s="153">
        <f t="shared" si="24"/>
        <v>2480</v>
      </c>
      <c r="K785" s="154">
        <v>42010</v>
      </c>
      <c r="L785" s="155" t="s">
        <v>5886</v>
      </c>
      <c r="M785" s="156">
        <v>2.010101E+18</v>
      </c>
      <c r="N785" s="157" t="str">
        <f t="shared" si="25"/>
        <v>2010101000000000000FOR-003366/142010</v>
      </c>
      <c r="O785" s="156" t="s">
        <v>3833</v>
      </c>
      <c r="P785" s="157"/>
      <c r="Q785" s="145">
        <v>72861172000160</v>
      </c>
    </row>
    <row r="786" spans="1:17" ht="27.75" customHeight="1" x14ac:dyDescent="0.2">
      <c r="A786" s="144">
        <v>778</v>
      </c>
      <c r="B786" s="149" t="s">
        <v>30</v>
      </c>
      <c r="C786" s="150" t="s">
        <v>3853</v>
      </c>
      <c r="D786" s="150" t="s">
        <v>2924</v>
      </c>
      <c r="E786" s="151" t="s">
        <v>3508</v>
      </c>
      <c r="F786" s="150" t="s">
        <v>3826</v>
      </c>
      <c r="G786" s="150" t="s">
        <v>2387</v>
      </c>
      <c r="H786" s="150" t="s">
        <v>2769</v>
      </c>
      <c r="I786" s="152">
        <v>98.5</v>
      </c>
      <c r="J786" s="153">
        <f t="shared" si="24"/>
        <v>98.5</v>
      </c>
      <c r="K786" s="154">
        <v>42060</v>
      </c>
      <c r="L786" s="155" t="s">
        <v>5887</v>
      </c>
      <c r="M786" s="156">
        <v>2.010101E+18</v>
      </c>
      <c r="N786" s="157" t="str">
        <f t="shared" si="25"/>
        <v>2010101000000000000FOR-003417/142060</v>
      </c>
      <c r="O786" s="156" t="s">
        <v>3833</v>
      </c>
      <c r="P786" s="157"/>
      <c r="Q786" s="145">
        <v>72861172000160</v>
      </c>
    </row>
    <row r="787" spans="1:17" ht="27.75" customHeight="1" x14ac:dyDescent="0.2">
      <c r="A787" s="144">
        <v>779</v>
      </c>
      <c r="B787" s="149" t="s">
        <v>30</v>
      </c>
      <c r="C787" s="150" t="s">
        <v>2862</v>
      </c>
      <c r="D787" s="150" t="s">
        <v>3762</v>
      </c>
      <c r="E787" s="151" t="s">
        <v>3510</v>
      </c>
      <c r="F787" s="150" t="s">
        <v>3826</v>
      </c>
      <c r="G787" s="150" t="s">
        <v>2391</v>
      </c>
      <c r="H787" s="150" t="s">
        <v>2769</v>
      </c>
      <c r="I787" s="152">
        <v>188.22</v>
      </c>
      <c r="J787" s="153">
        <f t="shared" si="24"/>
        <v>188.22</v>
      </c>
      <c r="K787" s="154">
        <v>42079</v>
      </c>
      <c r="L787" s="155" t="s">
        <v>5888</v>
      </c>
      <c r="M787" s="156">
        <v>2.010101E+18</v>
      </c>
      <c r="N787" s="157" t="str">
        <f t="shared" si="25"/>
        <v>2010101000000000000FOR-2015301/142079</v>
      </c>
      <c r="O787" s="156" t="s">
        <v>3833</v>
      </c>
      <c r="P787" s="157"/>
      <c r="Q787" s="145">
        <v>2443368000150</v>
      </c>
    </row>
    <row r="788" spans="1:17" ht="27.75" customHeight="1" x14ac:dyDescent="0.2">
      <c r="A788" s="144">
        <v>780</v>
      </c>
      <c r="B788" s="149" t="s">
        <v>30</v>
      </c>
      <c r="C788" s="150" t="s">
        <v>2862</v>
      </c>
      <c r="D788" s="150" t="s">
        <v>3762</v>
      </c>
      <c r="E788" s="151" t="s">
        <v>3510</v>
      </c>
      <c r="F788" s="150" t="s">
        <v>3826</v>
      </c>
      <c r="G788" s="150" t="s">
        <v>2392</v>
      </c>
      <c r="H788" s="150" t="s">
        <v>2769</v>
      </c>
      <c r="I788" s="152">
        <v>399.9</v>
      </c>
      <c r="J788" s="153">
        <f t="shared" si="24"/>
        <v>399.9</v>
      </c>
      <c r="K788" s="154">
        <v>42110</v>
      </c>
      <c r="L788" s="155" t="s">
        <v>5889</v>
      </c>
      <c r="M788" s="156">
        <v>2.010101E+18</v>
      </c>
      <c r="N788" s="157" t="str">
        <f t="shared" si="25"/>
        <v>2010101000000000000FOR-2015493/142110</v>
      </c>
      <c r="O788" s="156" t="s">
        <v>3833</v>
      </c>
      <c r="P788" s="157"/>
      <c r="Q788" s="145">
        <v>2443368000150</v>
      </c>
    </row>
    <row r="789" spans="1:17" ht="27.75" customHeight="1" x14ac:dyDescent="0.2">
      <c r="A789" s="144">
        <v>781</v>
      </c>
      <c r="B789" s="149" t="s">
        <v>30</v>
      </c>
      <c r="C789" s="150" t="s">
        <v>2862</v>
      </c>
      <c r="D789" s="150" t="s">
        <v>3762</v>
      </c>
      <c r="E789" s="151" t="s">
        <v>3510</v>
      </c>
      <c r="F789" s="150" t="s">
        <v>3826</v>
      </c>
      <c r="G789" s="150" t="s">
        <v>3204</v>
      </c>
      <c r="H789" s="150" t="s">
        <v>2769</v>
      </c>
      <c r="I789" s="152">
        <v>336.34</v>
      </c>
      <c r="J789" s="153">
        <f t="shared" si="24"/>
        <v>336.34</v>
      </c>
      <c r="K789" s="154">
        <v>42132</v>
      </c>
      <c r="L789" s="155" t="s">
        <v>5890</v>
      </c>
      <c r="M789" s="156">
        <v>2.010101E+18</v>
      </c>
      <c r="N789" s="157" t="str">
        <f t="shared" si="25"/>
        <v>2010101000000000000FOR-2015564/142132</v>
      </c>
      <c r="O789" s="156" t="s">
        <v>3833</v>
      </c>
      <c r="P789" s="157"/>
      <c r="Q789" s="145">
        <v>2443368000150</v>
      </c>
    </row>
    <row r="790" spans="1:17" ht="27.75" customHeight="1" x14ac:dyDescent="0.2">
      <c r="A790" s="144">
        <v>782</v>
      </c>
      <c r="B790" s="149" t="s">
        <v>30</v>
      </c>
      <c r="C790" s="150" t="s">
        <v>2863</v>
      </c>
      <c r="D790" s="150" t="s">
        <v>3763</v>
      </c>
      <c r="E790" s="151" t="s">
        <v>3511</v>
      </c>
      <c r="F790" s="150" t="s">
        <v>3826</v>
      </c>
      <c r="G790" s="150" t="s">
        <v>2393</v>
      </c>
      <c r="H790" s="150" t="s">
        <v>2769</v>
      </c>
      <c r="I790" s="152">
        <v>883.6</v>
      </c>
      <c r="J790" s="153">
        <f t="shared" si="24"/>
        <v>883.6</v>
      </c>
      <c r="K790" s="154">
        <v>41975</v>
      </c>
      <c r="L790" s="155" t="s">
        <v>5891</v>
      </c>
      <c r="M790" s="156">
        <v>2.010101E+18</v>
      </c>
      <c r="N790" s="157" t="str">
        <f t="shared" si="25"/>
        <v>2010101000000000000FOR-028796/141975</v>
      </c>
      <c r="O790" s="156" t="s">
        <v>3833</v>
      </c>
      <c r="P790" s="157"/>
      <c r="Q790" s="145">
        <v>11225775000181</v>
      </c>
    </row>
    <row r="791" spans="1:17" ht="27.75" customHeight="1" x14ac:dyDescent="0.2">
      <c r="A791" s="144">
        <v>783</v>
      </c>
      <c r="B791" s="149" t="s">
        <v>30</v>
      </c>
      <c r="C791" s="150" t="s">
        <v>415</v>
      </c>
      <c r="D791" s="150" t="s">
        <v>3765</v>
      </c>
      <c r="E791" s="151" t="s">
        <v>3514</v>
      </c>
      <c r="F791" s="150" t="s">
        <v>3826</v>
      </c>
      <c r="G791" s="150" t="s">
        <v>2407</v>
      </c>
      <c r="H791" s="150" t="s">
        <v>2769</v>
      </c>
      <c r="I791" s="152">
        <v>723.31</v>
      </c>
      <c r="J791" s="153">
        <f t="shared" si="24"/>
        <v>723.31</v>
      </c>
      <c r="K791" s="154">
        <v>42064</v>
      </c>
      <c r="L791" s="155" t="s">
        <v>5892</v>
      </c>
      <c r="M791" s="156">
        <v>2.010101E+18</v>
      </c>
      <c r="N791" s="157" t="str">
        <f t="shared" si="25"/>
        <v>2010101000000000000FOR-050986/142064</v>
      </c>
      <c r="O791" s="156" t="s">
        <v>3833</v>
      </c>
      <c r="P791" s="157"/>
      <c r="Q791" s="145">
        <v>3438029000148</v>
      </c>
    </row>
    <row r="792" spans="1:17" ht="27.75" customHeight="1" x14ac:dyDescent="0.2">
      <c r="A792" s="144">
        <v>784</v>
      </c>
      <c r="B792" s="149" t="s">
        <v>30</v>
      </c>
      <c r="C792" s="150" t="s">
        <v>415</v>
      </c>
      <c r="D792" s="150" t="s">
        <v>3765</v>
      </c>
      <c r="E792" s="151" t="s">
        <v>3514</v>
      </c>
      <c r="F792" s="150" t="s">
        <v>3826</v>
      </c>
      <c r="G792" s="150" t="s">
        <v>2408</v>
      </c>
      <c r="H792" s="150" t="s">
        <v>2769</v>
      </c>
      <c r="I792" s="152">
        <v>723.31</v>
      </c>
      <c r="J792" s="153">
        <f t="shared" si="24"/>
        <v>723.31</v>
      </c>
      <c r="K792" s="154">
        <v>42095</v>
      </c>
      <c r="L792" s="155" t="s">
        <v>5893</v>
      </c>
      <c r="M792" s="156">
        <v>2.010101E+18</v>
      </c>
      <c r="N792" s="157" t="str">
        <f t="shared" si="25"/>
        <v>2010101000000000000CTT-000001/1342095</v>
      </c>
      <c r="O792" s="156" t="s">
        <v>3833</v>
      </c>
      <c r="P792" s="157"/>
      <c r="Q792" s="145">
        <v>3438029000148</v>
      </c>
    </row>
    <row r="793" spans="1:17" ht="27.75" customHeight="1" x14ac:dyDescent="0.2">
      <c r="A793" s="144">
        <v>785</v>
      </c>
      <c r="B793" s="149" t="s">
        <v>30</v>
      </c>
      <c r="C793" s="150" t="s">
        <v>415</v>
      </c>
      <c r="D793" s="150" t="s">
        <v>3765</v>
      </c>
      <c r="E793" s="151" t="s">
        <v>3514</v>
      </c>
      <c r="F793" s="150" t="s">
        <v>3826</v>
      </c>
      <c r="G793" s="150" t="s">
        <v>3205</v>
      </c>
      <c r="H793" s="150" t="s">
        <v>2769</v>
      </c>
      <c r="I793" s="152">
        <v>501.18</v>
      </c>
      <c r="J793" s="153">
        <f t="shared" si="24"/>
        <v>501.18</v>
      </c>
      <c r="K793" s="154">
        <v>42125</v>
      </c>
      <c r="L793" s="155" t="s">
        <v>5894</v>
      </c>
      <c r="M793" s="156">
        <v>2.010101E+18</v>
      </c>
      <c r="N793" s="157" t="str">
        <f t="shared" si="25"/>
        <v>2010101000000000000CTT-000001/1442125</v>
      </c>
      <c r="O793" s="156" t="s">
        <v>3833</v>
      </c>
      <c r="P793" s="157"/>
      <c r="Q793" s="145">
        <v>3438029000148</v>
      </c>
    </row>
    <row r="794" spans="1:17" ht="27.75" customHeight="1" x14ac:dyDescent="0.2">
      <c r="A794" s="144">
        <v>786</v>
      </c>
      <c r="B794" s="149" t="s">
        <v>30</v>
      </c>
      <c r="C794" s="150" t="s">
        <v>415</v>
      </c>
      <c r="D794" s="150" t="s">
        <v>3765</v>
      </c>
      <c r="E794" s="151" t="s">
        <v>3514</v>
      </c>
      <c r="F794" s="150" t="s">
        <v>3826</v>
      </c>
      <c r="G794" s="150" t="s">
        <v>3206</v>
      </c>
      <c r="H794" s="150" t="s">
        <v>2769</v>
      </c>
      <c r="I794" s="152">
        <v>648.73</v>
      </c>
      <c r="J794" s="153">
        <f t="shared" si="24"/>
        <v>648.73</v>
      </c>
      <c r="K794" s="154">
        <v>42156</v>
      </c>
      <c r="L794" s="155" t="s">
        <v>5895</v>
      </c>
      <c r="M794" s="156">
        <v>2.010101E+18</v>
      </c>
      <c r="N794" s="157" t="str">
        <f t="shared" si="25"/>
        <v>2010101000000000000CTT-000001/1542156</v>
      </c>
      <c r="O794" s="156" t="s">
        <v>3833</v>
      </c>
      <c r="P794" s="157"/>
      <c r="Q794" s="145">
        <v>3438029000148</v>
      </c>
    </row>
    <row r="795" spans="1:17" ht="27.75" customHeight="1" x14ac:dyDescent="0.2">
      <c r="A795" s="144">
        <v>787</v>
      </c>
      <c r="B795" s="149" t="s">
        <v>30</v>
      </c>
      <c r="C795" s="150" t="s">
        <v>419</v>
      </c>
      <c r="D795" s="150" t="s">
        <v>3768</v>
      </c>
      <c r="E795" s="151" t="s">
        <v>3517</v>
      </c>
      <c r="F795" s="150" t="s">
        <v>3823</v>
      </c>
      <c r="G795" s="150" t="s">
        <v>2413</v>
      </c>
      <c r="H795" s="150" t="s">
        <v>2769</v>
      </c>
      <c r="I795" s="152">
        <v>16000</v>
      </c>
      <c r="J795" s="153">
        <f t="shared" si="24"/>
        <v>16000</v>
      </c>
      <c r="K795" s="154">
        <v>42067</v>
      </c>
      <c r="L795" s="155" t="s">
        <v>5896</v>
      </c>
      <c r="M795" s="156">
        <v>2.010101E+18</v>
      </c>
      <c r="N795" s="157" t="str">
        <f t="shared" si="25"/>
        <v>2010101000000000000FOR-00011642067</v>
      </c>
      <c r="O795" s="156" t="s">
        <v>3833</v>
      </c>
      <c r="P795" s="157"/>
      <c r="Q795" s="145">
        <v>11680195000184</v>
      </c>
    </row>
    <row r="796" spans="1:17" ht="27.75" customHeight="1" x14ac:dyDescent="0.2">
      <c r="A796" s="144">
        <v>788</v>
      </c>
      <c r="B796" s="149" t="s">
        <v>31</v>
      </c>
      <c r="C796" s="150" t="s">
        <v>2867</v>
      </c>
      <c r="D796" s="150" t="s">
        <v>3770</v>
      </c>
      <c r="E796" s="151" t="s">
        <v>3520</v>
      </c>
      <c r="F796" s="150" t="s">
        <v>3826</v>
      </c>
      <c r="G796" s="150" t="s">
        <v>2605</v>
      </c>
      <c r="H796" s="150" t="s">
        <v>2769</v>
      </c>
      <c r="I796" s="152">
        <v>472.5</v>
      </c>
      <c r="J796" s="153">
        <f t="shared" si="24"/>
        <v>472.5</v>
      </c>
      <c r="K796" s="154">
        <v>42107</v>
      </c>
      <c r="L796" s="155" t="s">
        <v>5897</v>
      </c>
      <c r="M796" s="156">
        <v>2.010101E+18</v>
      </c>
      <c r="N796" s="157" t="str">
        <f t="shared" si="25"/>
        <v>2010101000000000000FOR-009518/142107</v>
      </c>
      <c r="O796" s="156" t="s">
        <v>3833</v>
      </c>
      <c r="P796" s="157"/>
      <c r="Q796" s="145">
        <v>8751340000166</v>
      </c>
    </row>
    <row r="797" spans="1:17" ht="27.75" customHeight="1" x14ac:dyDescent="0.2">
      <c r="A797" s="144">
        <v>789</v>
      </c>
      <c r="B797" s="149" t="s">
        <v>31</v>
      </c>
      <c r="C797" s="150" t="s">
        <v>3854</v>
      </c>
      <c r="D797" s="150" t="s">
        <v>3771</v>
      </c>
      <c r="E797" s="151" t="s">
        <v>3521</v>
      </c>
      <c r="F797" s="150" t="s">
        <v>3826</v>
      </c>
      <c r="G797" s="150" t="s">
        <v>2602</v>
      </c>
      <c r="H797" s="150" t="s">
        <v>2769</v>
      </c>
      <c r="I797" s="152">
        <v>1800</v>
      </c>
      <c r="J797" s="153">
        <f t="shared" si="24"/>
        <v>1800</v>
      </c>
      <c r="K797" s="154">
        <v>42132</v>
      </c>
      <c r="L797" s="155" t="s">
        <v>5898</v>
      </c>
      <c r="M797" s="156">
        <v>2.010101E+18</v>
      </c>
      <c r="N797" s="157" t="str">
        <f t="shared" si="25"/>
        <v>2010101000000000000FOR-020153/142132</v>
      </c>
      <c r="O797" s="156" t="s">
        <v>3833</v>
      </c>
      <c r="P797" s="157"/>
      <c r="Q797" s="145">
        <v>453526000127</v>
      </c>
    </row>
    <row r="798" spans="1:17" ht="27.75" customHeight="1" x14ac:dyDescent="0.2">
      <c r="A798" s="144">
        <v>790</v>
      </c>
      <c r="B798" s="149" t="s">
        <v>31</v>
      </c>
      <c r="C798" s="150" t="s">
        <v>3855</v>
      </c>
      <c r="D798" s="150" t="s">
        <v>3772</v>
      </c>
      <c r="E798" s="151" t="s">
        <v>3522</v>
      </c>
      <c r="F798" s="150" t="s">
        <v>3826</v>
      </c>
      <c r="G798" s="150" t="s">
        <v>3209</v>
      </c>
      <c r="H798" s="150" t="s">
        <v>2769</v>
      </c>
      <c r="I798" s="152">
        <v>224.46</v>
      </c>
      <c r="J798" s="153">
        <f t="shared" si="24"/>
        <v>224.46</v>
      </c>
      <c r="K798" s="154">
        <v>42131</v>
      </c>
      <c r="L798" s="155" t="s">
        <v>5899</v>
      </c>
      <c r="M798" s="156">
        <v>2.010101E+18</v>
      </c>
      <c r="N798" s="157" t="str">
        <f t="shared" si="25"/>
        <v>2010101000000000000FOR-000229/142131</v>
      </c>
      <c r="O798" s="156" t="s">
        <v>3833</v>
      </c>
      <c r="P798" s="157"/>
      <c r="Q798" s="145">
        <v>95383261000144</v>
      </c>
    </row>
    <row r="799" spans="1:17" ht="27.75" customHeight="1" x14ac:dyDescent="0.2">
      <c r="A799" s="144">
        <v>791</v>
      </c>
      <c r="B799" s="149" t="s">
        <v>31</v>
      </c>
      <c r="C799" s="150" t="s">
        <v>449</v>
      </c>
      <c r="D799" s="150" t="s">
        <v>3773</v>
      </c>
      <c r="E799" s="151" t="s">
        <v>3523</v>
      </c>
      <c r="F799" s="150" t="s">
        <v>3826</v>
      </c>
      <c r="G799" s="150" t="s">
        <v>2603</v>
      </c>
      <c r="H799" s="150" t="s">
        <v>2769</v>
      </c>
      <c r="I799" s="152">
        <v>1281.08</v>
      </c>
      <c r="J799" s="153">
        <f t="shared" si="24"/>
        <v>1281.08</v>
      </c>
      <c r="K799" s="154">
        <v>42048</v>
      </c>
      <c r="L799" s="155" t="s">
        <v>5900</v>
      </c>
      <c r="M799" s="156">
        <v>2.010101E+18</v>
      </c>
      <c r="N799" s="157" t="str">
        <f t="shared" si="25"/>
        <v>2010101000000000000FOR-009040/142048</v>
      </c>
      <c r="O799" s="156" t="s">
        <v>3833</v>
      </c>
      <c r="P799" s="157"/>
      <c r="Q799" s="145">
        <v>11002070000103</v>
      </c>
    </row>
    <row r="800" spans="1:17" ht="27.75" customHeight="1" x14ac:dyDescent="0.2">
      <c r="A800" s="144">
        <v>792</v>
      </c>
      <c r="B800" s="149" t="s">
        <v>31</v>
      </c>
      <c r="C800" s="150" t="s">
        <v>452</v>
      </c>
      <c r="D800" s="150" t="s">
        <v>3774</v>
      </c>
      <c r="E800" s="151" t="s">
        <v>3524</v>
      </c>
      <c r="F800" s="150" t="s">
        <v>3826</v>
      </c>
      <c r="G800" s="150" t="s">
        <v>2606</v>
      </c>
      <c r="H800" s="150" t="s">
        <v>2769</v>
      </c>
      <c r="I800" s="152">
        <v>555.41999999999996</v>
      </c>
      <c r="J800" s="153">
        <f t="shared" si="24"/>
        <v>555.41999999999996</v>
      </c>
      <c r="K800" s="154">
        <v>42104</v>
      </c>
      <c r="L800" s="155" t="s">
        <v>5901</v>
      </c>
      <c r="M800" s="156">
        <v>2.010101E+18</v>
      </c>
      <c r="N800" s="157" t="str">
        <f t="shared" si="25"/>
        <v>2010101000000000000FOR-000006/142104</v>
      </c>
      <c r="O800" s="156" t="s">
        <v>3833</v>
      </c>
      <c r="P800" s="157"/>
      <c r="Q800" s="145">
        <v>16587314000172</v>
      </c>
    </row>
    <row r="801" spans="1:17" ht="27.75" customHeight="1" x14ac:dyDescent="0.2">
      <c r="A801" s="144">
        <v>793</v>
      </c>
      <c r="B801" s="149" t="s">
        <v>31</v>
      </c>
      <c r="C801" s="150" t="s">
        <v>452</v>
      </c>
      <c r="D801" s="150" t="s">
        <v>3774</v>
      </c>
      <c r="E801" s="151" t="s">
        <v>3524</v>
      </c>
      <c r="F801" s="150" t="s">
        <v>3826</v>
      </c>
      <c r="G801" s="150" t="s">
        <v>3210</v>
      </c>
      <c r="H801" s="150" t="s">
        <v>2769</v>
      </c>
      <c r="I801" s="152">
        <v>322.19</v>
      </c>
      <c r="J801" s="153">
        <f t="shared" si="24"/>
        <v>322.19</v>
      </c>
      <c r="K801" s="154">
        <v>42131</v>
      </c>
      <c r="L801" s="155" t="s">
        <v>5902</v>
      </c>
      <c r="M801" s="156">
        <v>2.010101E+18</v>
      </c>
      <c r="N801" s="157" t="str">
        <f t="shared" si="25"/>
        <v>2010101000000000000FOR-000007/142131</v>
      </c>
      <c r="O801" s="156" t="s">
        <v>3833</v>
      </c>
      <c r="P801" s="157"/>
      <c r="Q801" s="145">
        <v>16587314000172</v>
      </c>
    </row>
    <row r="802" spans="1:17" ht="27.75" customHeight="1" x14ac:dyDescent="0.2">
      <c r="A802" s="144">
        <v>794</v>
      </c>
      <c r="B802" s="149" t="s">
        <v>31</v>
      </c>
      <c r="C802" s="150" t="s">
        <v>328</v>
      </c>
      <c r="D802" s="150" t="s">
        <v>3775</v>
      </c>
      <c r="E802" s="151" t="s">
        <v>3525</v>
      </c>
      <c r="F802" s="150" t="s">
        <v>3823</v>
      </c>
      <c r="G802" s="150" t="s">
        <v>3211</v>
      </c>
      <c r="H802" s="150" t="s">
        <v>2769</v>
      </c>
      <c r="I802" s="152">
        <v>981</v>
      </c>
      <c r="J802" s="153">
        <f t="shared" si="24"/>
        <v>981</v>
      </c>
      <c r="K802" s="154">
        <v>42129</v>
      </c>
      <c r="L802" s="155" t="s">
        <v>5903</v>
      </c>
      <c r="M802" s="156">
        <v>2.010101E+18</v>
      </c>
      <c r="N802" s="157" t="str">
        <f t="shared" si="25"/>
        <v>2010101000000000000FOR-000464/142129</v>
      </c>
      <c r="O802" s="156" t="s">
        <v>3833</v>
      </c>
      <c r="P802" s="157"/>
      <c r="Q802" s="145">
        <v>14590611000222</v>
      </c>
    </row>
    <row r="803" spans="1:17" ht="27.75" customHeight="1" x14ac:dyDescent="0.2">
      <c r="A803" s="144">
        <v>795</v>
      </c>
      <c r="B803" s="149" t="s">
        <v>31</v>
      </c>
      <c r="C803" s="150" t="s">
        <v>328</v>
      </c>
      <c r="D803" s="150" t="s">
        <v>3775</v>
      </c>
      <c r="E803" s="151" t="s">
        <v>3525</v>
      </c>
      <c r="F803" s="150" t="s">
        <v>3823</v>
      </c>
      <c r="G803" s="150" t="s">
        <v>3212</v>
      </c>
      <c r="H803" s="150" t="s">
        <v>2769</v>
      </c>
      <c r="I803" s="152">
        <v>577.70000000000005</v>
      </c>
      <c r="J803" s="153">
        <f t="shared" si="24"/>
        <v>577.70000000000005</v>
      </c>
      <c r="K803" s="154">
        <v>42144</v>
      </c>
      <c r="L803" s="155" t="s">
        <v>5904</v>
      </c>
      <c r="M803" s="156">
        <v>2.010101E+18</v>
      </c>
      <c r="N803" s="157" t="str">
        <f t="shared" si="25"/>
        <v>2010101000000000000FOR-000475/142144</v>
      </c>
      <c r="O803" s="156" t="s">
        <v>3833</v>
      </c>
      <c r="P803" s="157"/>
      <c r="Q803" s="145">
        <v>14590611000222</v>
      </c>
    </row>
    <row r="804" spans="1:17" ht="27.75" customHeight="1" x14ac:dyDescent="0.2">
      <c r="A804" s="144">
        <v>796</v>
      </c>
      <c r="B804" s="149" t="s">
        <v>31</v>
      </c>
      <c r="C804" s="150" t="s">
        <v>2851</v>
      </c>
      <c r="D804" s="150" t="s">
        <v>2953</v>
      </c>
      <c r="E804" s="151" t="s">
        <v>3463</v>
      </c>
      <c r="F804" s="150" t="s">
        <v>3826</v>
      </c>
      <c r="G804" s="150" t="s">
        <v>2610</v>
      </c>
      <c r="H804" s="150" t="s">
        <v>2769</v>
      </c>
      <c r="I804" s="152">
        <v>175</v>
      </c>
      <c r="J804" s="153">
        <f t="shared" si="24"/>
        <v>175</v>
      </c>
      <c r="K804" s="154">
        <v>42009</v>
      </c>
      <c r="L804" s="155" t="s">
        <v>5905</v>
      </c>
      <c r="M804" s="156">
        <v>2.010101E+18</v>
      </c>
      <c r="N804" s="157" t="str">
        <f t="shared" si="25"/>
        <v>2010101000000000000FOR-000126/142009</v>
      </c>
      <c r="O804" s="156" t="s">
        <v>3833</v>
      </c>
      <c r="P804" s="157"/>
      <c r="Q804" s="145">
        <v>91006163000137</v>
      </c>
    </row>
    <row r="805" spans="1:17" ht="27.75" customHeight="1" x14ac:dyDescent="0.2">
      <c r="A805" s="144">
        <v>797</v>
      </c>
      <c r="B805" s="149" t="s">
        <v>31</v>
      </c>
      <c r="C805" s="150" t="s">
        <v>2868</v>
      </c>
      <c r="D805" s="150" t="s">
        <v>3776</v>
      </c>
      <c r="E805" s="151" t="s">
        <v>3527</v>
      </c>
      <c r="F805" s="150" t="s">
        <v>3826</v>
      </c>
      <c r="G805" s="150" t="s">
        <v>2612</v>
      </c>
      <c r="H805" s="150" t="s">
        <v>2769</v>
      </c>
      <c r="I805" s="152">
        <v>260</v>
      </c>
      <c r="J805" s="153">
        <f t="shared" si="24"/>
        <v>260</v>
      </c>
      <c r="K805" s="154">
        <v>42060</v>
      </c>
      <c r="L805" s="155" t="s">
        <v>5906</v>
      </c>
      <c r="M805" s="156">
        <v>2.010101E+18</v>
      </c>
      <c r="N805" s="157" t="str">
        <f t="shared" si="25"/>
        <v>2010101000000000000FOR-002240/142060</v>
      </c>
      <c r="O805" s="156" t="s">
        <v>3833</v>
      </c>
      <c r="P805" s="157"/>
      <c r="Q805" s="145">
        <v>8265503000109</v>
      </c>
    </row>
    <row r="806" spans="1:17" ht="27.75" customHeight="1" x14ac:dyDescent="0.2">
      <c r="A806" s="144">
        <v>798</v>
      </c>
      <c r="B806" s="149" t="s">
        <v>31</v>
      </c>
      <c r="C806" s="150" t="s">
        <v>3006</v>
      </c>
      <c r="D806" s="150" t="s">
        <v>3777</v>
      </c>
      <c r="E806" s="151" t="s">
        <v>3803</v>
      </c>
      <c r="F806" s="150" t="s">
        <v>3826</v>
      </c>
      <c r="G806" s="150" t="s">
        <v>3213</v>
      </c>
      <c r="H806" s="150" t="s">
        <v>2769</v>
      </c>
      <c r="I806" s="152">
        <v>1070</v>
      </c>
      <c r="J806" s="153">
        <f t="shared" si="24"/>
        <v>1070</v>
      </c>
      <c r="K806" s="154">
        <v>42156</v>
      </c>
      <c r="L806" s="155" t="s">
        <v>5907</v>
      </c>
      <c r="M806" s="156">
        <v>2.010101E+18</v>
      </c>
      <c r="N806" s="157" t="str">
        <f t="shared" si="25"/>
        <v>2010101000000000000FOR-000419/142156</v>
      </c>
      <c r="O806" s="156" t="s">
        <v>3833</v>
      </c>
      <c r="P806" s="157"/>
      <c r="Q806" s="145">
        <v>1181645000130</v>
      </c>
    </row>
    <row r="807" spans="1:17" ht="27.75" customHeight="1" x14ac:dyDescent="0.2">
      <c r="A807" s="144">
        <v>799</v>
      </c>
      <c r="B807" s="149" t="s">
        <v>31</v>
      </c>
      <c r="C807" s="150" t="s">
        <v>3006</v>
      </c>
      <c r="D807" s="150" t="s">
        <v>3777</v>
      </c>
      <c r="E807" s="151" t="s">
        <v>3803</v>
      </c>
      <c r="F807" s="150" t="s">
        <v>3826</v>
      </c>
      <c r="G807" s="150" t="s">
        <v>3214</v>
      </c>
      <c r="H807" s="150" t="s">
        <v>2769</v>
      </c>
      <c r="I807" s="152">
        <v>1385</v>
      </c>
      <c r="J807" s="153">
        <f t="shared" si="24"/>
        <v>1385</v>
      </c>
      <c r="K807" s="154">
        <v>42156</v>
      </c>
      <c r="L807" s="155" t="s">
        <v>5908</v>
      </c>
      <c r="M807" s="156">
        <v>2.010101E+18</v>
      </c>
      <c r="N807" s="157" t="str">
        <f t="shared" si="25"/>
        <v>2010101000000000000FOR-000420/142156</v>
      </c>
      <c r="O807" s="156" t="s">
        <v>3833</v>
      </c>
      <c r="P807" s="157"/>
      <c r="Q807" s="145">
        <v>1181645000130</v>
      </c>
    </row>
    <row r="808" spans="1:17" ht="27.75" customHeight="1" x14ac:dyDescent="0.2">
      <c r="A808" s="144">
        <v>800</v>
      </c>
      <c r="B808" s="149" t="s">
        <v>31</v>
      </c>
      <c r="C808" s="150" t="s">
        <v>2869</v>
      </c>
      <c r="D808" s="150" t="s">
        <v>3778</v>
      </c>
      <c r="E808" s="151" t="s">
        <v>3529</v>
      </c>
      <c r="F808" s="150" t="s">
        <v>3826</v>
      </c>
      <c r="G808" s="150" t="s">
        <v>2619</v>
      </c>
      <c r="H808" s="150" t="s">
        <v>2769</v>
      </c>
      <c r="I808" s="152">
        <v>275</v>
      </c>
      <c r="J808" s="153">
        <f t="shared" si="24"/>
        <v>275</v>
      </c>
      <c r="K808" s="154">
        <v>42069</v>
      </c>
      <c r="L808" s="155" t="s">
        <v>5909</v>
      </c>
      <c r="M808" s="156">
        <v>2.010101E+18</v>
      </c>
      <c r="N808" s="157" t="str">
        <f t="shared" si="25"/>
        <v>2010101000000000000FOR-201568/142069</v>
      </c>
      <c r="O808" s="156" t="s">
        <v>3833</v>
      </c>
      <c r="P808" s="157"/>
      <c r="Q808" s="145">
        <v>15515629000141</v>
      </c>
    </row>
    <row r="809" spans="1:17" ht="27.75" customHeight="1" x14ac:dyDescent="0.2">
      <c r="A809" s="144">
        <v>801</v>
      </c>
      <c r="B809" s="149" t="s">
        <v>31</v>
      </c>
      <c r="C809" s="150" t="s">
        <v>2870</v>
      </c>
      <c r="D809" s="150" t="s">
        <v>3780</v>
      </c>
      <c r="E809" s="151" t="s">
        <v>3530</v>
      </c>
      <c r="F809" s="150" t="s">
        <v>3826</v>
      </c>
      <c r="G809" s="150" t="s">
        <v>2622</v>
      </c>
      <c r="H809" s="150" t="s">
        <v>2769</v>
      </c>
      <c r="I809" s="152">
        <v>388.62</v>
      </c>
      <c r="J809" s="153">
        <f t="shared" si="24"/>
        <v>388.62</v>
      </c>
      <c r="K809" s="154">
        <v>42104</v>
      </c>
      <c r="L809" s="155" t="s">
        <v>5910</v>
      </c>
      <c r="M809" s="156">
        <v>2.010101E+18</v>
      </c>
      <c r="N809" s="157" t="str">
        <f t="shared" si="25"/>
        <v>2010101000000000000FOR-000201/142104</v>
      </c>
      <c r="O809" s="156" t="s">
        <v>3833</v>
      </c>
      <c r="P809" s="157"/>
      <c r="Q809" s="145">
        <v>3321587000129</v>
      </c>
    </row>
    <row r="810" spans="1:17" ht="27.75" customHeight="1" x14ac:dyDescent="0.2">
      <c r="A810" s="144">
        <v>802</v>
      </c>
      <c r="B810" s="149" t="s">
        <v>3788</v>
      </c>
      <c r="C810" s="150" t="s">
        <v>2871</v>
      </c>
      <c r="D810" s="150" t="s">
        <v>3781</v>
      </c>
      <c r="E810" s="151" t="s">
        <v>3532</v>
      </c>
      <c r="F810" s="150" t="s">
        <v>3823</v>
      </c>
      <c r="G810" s="150" t="s">
        <v>2884</v>
      </c>
      <c r="H810" s="150" t="s">
        <v>2769</v>
      </c>
      <c r="I810" s="152">
        <v>1550</v>
      </c>
      <c r="J810" s="153">
        <f t="shared" si="24"/>
        <v>1550</v>
      </c>
      <c r="K810" s="154">
        <v>42087</v>
      </c>
      <c r="L810" s="155" t="s">
        <v>5911</v>
      </c>
      <c r="M810" s="156">
        <v>2.010101E+18</v>
      </c>
      <c r="N810" s="157" t="str">
        <f t="shared" si="25"/>
        <v>2010101000000000000FOR-003002/142087</v>
      </c>
      <c r="O810" s="156" t="s">
        <v>3833</v>
      </c>
      <c r="P810" s="157"/>
      <c r="Q810" s="145">
        <v>7472094000140</v>
      </c>
    </row>
    <row r="811" spans="1:17" ht="27.75" customHeight="1" x14ac:dyDescent="0.2">
      <c r="A811" s="144">
        <v>803</v>
      </c>
      <c r="B811" s="149" t="s">
        <v>3788</v>
      </c>
      <c r="C811" s="150" t="s">
        <v>2871</v>
      </c>
      <c r="D811" s="150" t="s">
        <v>3781</v>
      </c>
      <c r="E811" s="151" t="s">
        <v>3532</v>
      </c>
      <c r="F811" s="150" t="s">
        <v>3823</v>
      </c>
      <c r="G811" s="150" t="s">
        <v>2885</v>
      </c>
      <c r="H811" s="150" t="s">
        <v>2769</v>
      </c>
      <c r="I811" s="152">
        <v>1180</v>
      </c>
      <c r="J811" s="153">
        <f t="shared" si="24"/>
        <v>1180</v>
      </c>
      <c r="K811" s="154">
        <v>42081</v>
      </c>
      <c r="L811" s="155" t="s">
        <v>5912</v>
      </c>
      <c r="M811" s="156">
        <v>2.010101E+18</v>
      </c>
      <c r="N811" s="157" t="str">
        <f t="shared" si="25"/>
        <v>2010101000000000000FOR-002999/142081</v>
      </c>
      <c r="O811" s="156" t="s">
        <v>3833</v>
      </c>
      <c r="P811" s="157"/>
      <c r="Q811" s="145">
        <v>7472094000140</v>
      </c>
    </row>
    <row r="812" spans="1:17" ht="27.75" customHeight="1" x14ac:dyDescent="0.2">
      <c r="A812" s="144">
        <v>804</v>
      </c>
      <c r="B812" s="149" t="s">
        <v>3788</v>
      </c>
      <c r="C812" s="150" t="s">
        <v>2871</v>
      </c>
      <c r="D812" s="150" t="s">
        <v>3781</v>
      </c>
      <c r="E812" s="151" t="s">
        <v>3532</v>
      </c>
      <c r="F812" s="150" t="s">
        <v>3823</v>
      </c>
      <c r="G812" s="150" t="s">
        <v>2886</v>
      </c>
      <c r="H812" s="150" t="s">
        <v>2769</v>
      </c>
      <c r="I812" s="152">
        <v>1750</v>
      </c>
      <c r="J812" s="153">
        <f t="shared" si="24"/>
        <v>1750</v>
      </c>
      <c r="K812" s="154">
        <v>42095</v>
      </c>
      <c r="L812" s="155" t="s">
        <v>5913</v>
      </c>
      <c r="M812" s="156">
        <v>2.010101E+18</v>
      </c>
      <c r="N812" s="157" t="str">
        <f t="shared" si="25"/>
        <v>2010101000000000000FOR-003012/142095</v>
      </c>
      <c r="O812" s="156" t="s">
        <v>3833</v>
      </c>
      <c r="P812" s="157"/>
      <c r="Q812" s="145">
        <v>7472094000140</v>
      </c>
    </row>
    <row r="813" spans="1:17" ht="27.75" customHeight="1" x14ac:dyDescent="0.2">
      <c r="A813" s="144">
        <v>805</v>
      </c>
      <c r="B813" s="149" t="s">
        <v>3788</v>
      </c>
      <c r="C813" s="150" t="s">
        <v>2871</v>
      </c>
      <c r="D813" s="150" t="s">
        <v>3781</v>
      </c>
      <c r="E813" s="151" t="s">
        <v>3532</v>
      </c>
      <c r="F813" s="150" t="s">
        <v>3823</v>
      </c>
      <c r="G813" s="150" t="s">
        <v>2887</v>
      </c>
      <c r="H813" s="150" t="s">
        <v>2769</v>
      </c>
      <c r="I813" s="152">
        <v>1550</v>
      </c>
      <c r="J813" s="153">
        <f t="shared" si="24"/>
        <v>1550</v>
      </c>
      <c r="K813" s="154">
        <v>42100</v>
      </c>
      <c r="L813" s="155" t="s">
        <v>5914</v>
      </c>
      <c r="M813" s="156">
        <v>2.010101E+18</v>
      </c>
      <c r="N813" s="157" t="str">
        <f t="shared" si="25"/>
        <v>2010101000000000000FOR-003017/142100</v>
      </c>
      <c r="O813" s="156" t="s">
        <v>3833</v>
      </c>
      <c r="P813" s="157"/>
      <c r="Q813" s="145">
        <v>7472094000140</v>
      </c>
    </row>
    <row r="814" spans="1:17" ht="27.75" customHeight="1" x14ac:dyDescent="0.2">
      <c r="A814" s="144">
        <v>806</v>
      </c>
      <c r="B814" s="149" t="s">
        <v>3788</v>
      </c>
      <c r="C814" s="150" t="s">
        <v>2871</v>
      </c>
      <c r="D814" s="150" t="s">
        <v>3781</v>
      </c>
      <c r="E814" s="151" t="s">
        <v>3532</v>
      </c>
      <c r="F814" s="150" t="s">
        <v>3823</v>
      </c>
      <c r="G814" s="150" t="s">
        <v>2888</v>
      </c>
      <c r="H814" s="150" t="s">
        <v>2769</v>
      </c>
      <c r="I814" s="152">
        <v>2060.7800000000002</v>
      </c>
      <c r="J814" s="153">
        <f t="shared" si="24"/>
        <v>2060.7800000000002</v>
      </c>
      <c r="K814" s="154">
        <v>42111</v>
      </c>
      <c r="L814" s="155" t="s">
        <v>5915</v>
      </c>
      <c r="M814" s="156">
        <v>2.010101E+18</v>
      </c>
      <c r="N814" s="157" t="str">
        <f t="shared" si="25"/>
        <v>2010101000000000000FOR-003037/142111</v>
      </c>
      <c r="O814" s="156" t="s">
        <v>3833</v>
      </c>
      <c r="P814" s="157"/>
      <c r="Q814" s="145">
        <v>7472094000140</v>
      </c>
    </row>
    <row r="815" spans="1:17" ht="27.75" customHeight="1" x14ac:dyDescent="0.2">
      <c r="A815" s="144">
        <v>807</v>
      </c>
      <c r="B815" s="149" t="s">
        <v>3788</v>
      </c>
      <c r="C815" s="150" t="s">
        <v>2871</v>
      </c>
      <c r="D815" s="150" t="s">
        <v>3781</v>
      </c>
      <c r="E815" s="151" t="s">
        <v>3532</v>
      </c>
      <c r="F815" s="150" t="s">
        <v>3823</v>
      </c>
      <c r="G815" s="150" t="s">
        <v>2889</v>
      </c>
      <c r="H815" s="150" t="s">
        <v>2769</v>
      </c>
      <c r="I815" s="152">
        <v>2060.7800000000002</v>
      </c>
      <c r="J815" s="153">
        <f t="shared" si="24"/>
        <v>2060.7800000000002</v>
      </c>
      <c r="K815" s="154">
        <v>42139</v>
      </c>
      <c r="L815" s="155" t="s">
        <v>5916</v>
      </c>
      <c r="M815" s="156">
        <v>2.010101E+18</v>
      </c>
      <c r="N815" s="157" t="str">
        <f t="shared" si="25"/>
        <v>2010101000000000000FOR-003037/242139</v>
      </c>
      <c r="O815" s="156" t="s">
        <v>3833</v>
      </c>
      <c r="P815" s="157"/>
      <c r="Q815" s="145">
        <v>7472094000140</v>
      </c>
    </row>
    <row r="816" spans="1:17" ht="27.75" customHeight="1" x14ac:dyDescent="0.2">
      <c r="A816" s="144">
        <v>808</v>
      </c>
      <c r="B816" s="149" t="s">
        <v>3788</v>
      </c>
      <c r="C816" s="150" t="s">
        <v>2871</v>
      </c>
      <c r="D816" s="150" t="s">
        <v>3781</v>
      </c>
      <c r="E816" s="151" t="s">
        <v>3532</v>
      </c>
      <c r="F816" s="150" t="s">
        <v>3823</v>
      </c>
      <c r="G816" s="150" t="s">
        <v>2890</v>
      </c>
      <c r="H816" s="150" t="s">
        <v>2769</v>
      </c>
      <c r="I816" s="152">
        <v>2060.7800000000002</v>
      </c>
      <c r="J816" s="153">
        <f t="shared" si="24"/>
        <v>2060.7800000000002</v>
      </c>
      <c r="K816" s="154">
        <v>42167</v>
      </c>
      <c r="L816" s="155" t="s">
        <v>5917</v>
      </c>
      <c r="M816" s="156">
        <v>2.010101E+18</v>
      </c>
      <c r="N816" s="157" t="str">
        <f t="shared" si="25"/>
        <v>2010101000000000000FOR-003037/342167</v>
      </c>
      <c r="O816" s="156" t="s">
        <v>3833</v>
      </c>
      <c r="P816" s="157"/>
      <c r="Q816" s="145">
        <v>7472094000140</v>
      </c>
    </row>
    <row r="817" spans="1:17" ht="27.75" customHeight="1" x14ac:dyDescent="0.2">
      <c r="A817" s="144">
        <v>809</v>
      </c>
      <c r="B817" s="149" t="s">
        <v>3788</v>
      </c>
      <c r="C817" s="150" t="s">
        <v>2871</v>
      </c>
      <c r="D817" s="150" t="s">
        <v>3781</v>
      </c>
      <c r="E817" s="151" t="s">
        <v>3532</v>
      </c>
      <c r="F817" s="150" t="s">
        <v>3823</v>
      </c>
      <c r="G817" s="150" t="s">
        <v>2891</v>
      </c>
      <c r="H817" s="150" t="s">
        <v>2769</v>
      </c>
      <c r="I817" s="152">
        <v>2060.7800000000002</v>
      </c>
      <c r="J817" s="153">
        <f t="shared" si="24"/>
        <v>2060.7800000000002</v>
      </c>
      <c r="K817" s="154">
        <v>42195</v>
      </c>
      <c r="L817" s="155" t="s">
        <v>5918</v>
      </c>
      <c r="M817" s="156">
        <v>2.010101E+18</v>
      </c>
      <c r="N817" s="157" t="str">
        <f t="shared" si="25"/>
        <v>2010101000000000000FOR-003037/442195</v>
      </c>
      <c r="O817" s="156" t="s">
        <v>3833</v>
      </c>
      <c r="P817" s="157"/>
      <c r="Q817" s="145">
        <v>7472094000140</v>
      </c>
    </row>
    <row r="818" spans="1:17" ht="27.75" customHeight="1" x14ac:dyDescent="0.2">
      <c r="A818" s="144">
        <v>810</v>
      </c>
      <c r="B818" s="149" t="s">
        <v>3788</v>
      </c>
      <c r="C818" s="150" t="s">
        <v>2871</v>
      </c>
      <c r="D818" s="150" t="s">
        <v>3781</v>
      </c>
      <c r="E818" s="151" t="s">
        <v>3532</v>
      </c>
      <c r="F818" s="150" t="s">
        <v>3823</v>
      </c>
      <c r="G818" s="150" t="s">
        <v>2892</v>
      </c>
      <c r="H818" s="150" t="s">
        <v>2769</v>
      </c>
      <c r="I818" s="152">
        <v>2060.77</v>
      </c>
      <c r="J818" s="153">
        <f t="shared" si="24"/>
        <v>2060.77</v>
      </c>
      <c r="K818" s="154">
        <v>42223</v>
      </c>
      <c r="L818" s="155" t="s">
        <v>5919</v>
      </c>
      <c r="M818" s="156">
        <v>2.010101E+18</v>
      </c>
      <c r="N818" s="157" t="str">
        <f t="shared" si="25"/>
        <v>2010101000000000000FOR-003037/542223</v>
      </c>
      <c r="O818" s="156" t="s">
        <v>3833</v>
      </c>
      <c r="P818" s="157"/>
      <c r="Q818" s="145">
        <v>7472094000140</v>
      </c>
    </row>
    <row r="819" spans="1:17" ht="27.75" customHeight="1" x14ac:dyDescent="0.2">
      <c r="A819" s="144">
        <v>811</v>
      </c>
      <c r="B819" s="149" t="s">
        <v>3788</v>
      </c>
      <c r="C819" s="150" t="s">
        <v>2871</v>
      </c>
      <c r="D819" s="150" t="s">
        <v>3781</v>
      </c>
      <c r="E819" s="151" t="s">
        <v>3532</v>
      </c>
      <c r="F819" s="150" t="s">
        <v>3823</v>
      </c>
      <c r="G819" s="150" t="s">
        <v>2893</v>
      </c>
      <c r="H819" s="150" t="s">
        <v>2769</v>
      </c>
      <c r="I819" s="152">
        <v>2060.7600000000002</v>
      </c>
      <c r="J819" s="153">
        <f t="shared" si="24"/>
        <v>2060.7600000000002</v>
      </c>
      <c r="K819" s="154">
        <v>42251</v>
      </c>
      <c r="L819" s="155" t="s">
        <v>5920</v>
      </c>
      <c r="M819" s="156">
        <v>2.010101E+18</v>
      </c>
      <c r="N819" s="157" t="str">
        <f t="shared" si="25"/>
        <v>2010101000000000000FOR-003037/642251</v>
      </c>
      <c r="O819" s="156" t="s">
        <v>3833</v>
      </c>
      <c r="P819" s="157"/>
      <c r="Q819" s="145">
        <v>7472094000140</v>
      </c>
    </row>
    <row r="820" spans="1:17" ht="27.75" customHeight="1" x14ac:dyDescent="0.2">
      <c r="A820" s="144">
        <v>812</v>
      </c>
      <c r="B820" s="149" t="s">
        <v>3788</v>
      </c>
      <c r="C820" s="150" t="s">
        <v>2871</v>
      </c>
      <c r="D820" s="150" t="s">
        <v>3781</v>
      </c>
      <c r="E820" s="151" t="s">
        <v>3532</v>
      </c>
      <c r="F820" s="150" t="s">
        <v>3823</v>
      </c>
      <c r="G820" s="150" t="s">
        <v>2894</v>
      </c>
      <c r="H820" s="150" t="s">
        <v>2769</v>
      </c>
      <c r="I820" s="152">
        <v>1300</v>
      </c>
      <c r="J820" s="153">
        <f t="shared" si="24"/>
        <v>1300</v>
      </c>
      <c r="K820" s="154">
        <v>42115</v>
      </c>
      <c r="L820" s="155" t="s">
        <v>5921</v>
      </c>
      <c r="M820" s="156">
        <v>2.010101E+18</v>
      </c>
      <c r="N820" s="157" t="str">
        <f t="shared" si="25"/>
        <v>2010101000000000000FOR-003044/142115</v>
      </c>
      <c r="O820" s="156" t="s">
        <v>3833</v>
      </c>
      <c r="P820" s="157"/>
      <c r="Q820" s="145">
        <v>7472094000140</v>
      </c>
    </row>
    <row r="821" spans="1:17" ht="27.75" customHeight="1" x14ac:dyDescent="0.2">
      <c r="A821" s="144">
        <v>813</v>
      </c>
      <c r="B821" s="149" t="s">
        <v>3788</v>
      </c>
      <c r="C821" s="150" t="s">
        <v>2871</v>
      </c>
      <c r="D821" s="150" t="s">
        <v>3781</v>
      </c>
      <c r="E821" s="151" t="s">
        <v>3532</v>
      </c>
      <c r="F821" s="150" t="s">
        <v>3823</v>
      </c>
      <c r="G821" s="150" t="s">
        <v>3216</v>
      </c>
      <c r="H821" s="150" t="s">
        <v>2769</v>
      </c>
      <c r="I821" s="152">
        <v>1100</v>
      </c>
      <c r="J821" s="153">
        <f t="shared" si="24"/>
        <v>1100</v>
      </c>
      <c r="K821" s="154">
        <v>42117</v>
      </c>
      <c r="L821" s="155" t="s">
        <v>5922</v>
      </c>
      <c r="M821" s="156">
        <v>2.010101E+18</v>
      </c>
      <c r="N821" s="157" t="str">
        <f t="shared" si="25"/>
        <v>2010101000000000000FOR-003047/142117</v>
      </c>
      <c r="O821" s="156" t="s">
        <v>3833</v>
      </c>
      <c r="P821" s="157"/>
      <c r="Q821" s="145">
        <v>7472094000140</v>
      </c>
    </row>
    <row r="822" spans="1:17" ht="27.75" customHeight="1" x14ac:dyDescent="0.2">
      <c r="A822" s="144">
        <v>814</v>
      </c>
      <c r="B822" s="149" t="s">
        <v>3788</v>
      </c>
      <c r="C822" s="150" t="s">
        <v>3856</v>
      </c>
      <c r="D822" s="150" t="s">
        <v>2942</v>
      </c>
      <c r="E822" s="151" t="s">
        <v>3533</v>
      </c>
      <c r="F822" s="150" t="s">
        <v>3826</v>
      </c>
      <c r="G822" s="150" t="s">
        <v>2895</v>
      </c>
      <c r="H822" s="150" t="s">
        <v>2769</v>
      </c>
      <c r="I822" s="152">
        <v>766.5</v>
      </c>
      <c r="J822" s="153">
        <f t="shared" si="24"/>
        <v>766.5</v>
      </c>
      <c r="K822" s="154">
        <v>42107</v>
      </c>
      <c r="L822" s="155" t="s">
        <v>5923</v>
      </c>
      <c r="M822" s="156">
        <v>2.010101E+18</v>
      </c>
      <c r="N822" s="157" t="str">
        <f t="shared" si="25"/>
        <v>2010101000000000000FOR-015592/142107</v>
      </c>
      <c r="O822" s="156" t="s">
        <v>3833</v>
      </c>
      <c r="P822" s="157"/>
      <c r="Q822" s="145">
        <v>87907887000184</v>
      </c>
    </row>
    <row r="823" spans="1:17" ht="27.75" customHeight="1" x14ac:dyDescent="0.2">
      <c r="A823" s="144">
        <v>815</v>
      </c>
      <c r="B823" s="149" t="s">
        <v>3788</v>
      </c>
      <c r="C823" s="150" t="s">
        <v>3856</v>
      </c>
      <c r="D823" s="150" t="s">
        <v>2942</v>
      </c>
      <c r="E823" s="151" t="s">
        <v>3533</v>
      </c>
      <c r="F823" s="150" t="s">
        <v>3826</v>
      </c>
      <c r="G823" s="150" t="s">
        <v>2896</v>
      </c>
      <c r="H823" s="150" t="s">
        <v>2769</v>
      </c>
      <c r="I823" s="152">
        <v>766.5</v>
      </c>
      <c r="J823" s="153">
        <f t="shared" si="24"/>
        <v>766.5</v>
      </c>
      <c r="K823" s="154">
        <v>42128</v>
      </c>
      <c r="L823" s="155" t="s">
        <v>5924</v>
      </c>
      <c r="M823" s="156">
        <v>2.010101E+18</v>
      </c>
      <c r="N823" s="157" t="str">
        <f t="shared" si="25"/>
        <v>2010101000000000000FOR-015592/242128</v>
      </c>
      <c r="O823" s="156" t="s">
        <v>3833</v>
      </c>
      <c r="P823" s="157"/>
      <c r="Q823" s="145">
        <v>87907887000184</v>
      </c>
    </row>
    <row r="824" spans="1:17" ht="27.75" customHeight="1" x14ac:dyDescent="0.2">
      <c r="A824" s="144">
        <v>816</v>
      </c>
      <c r="B824" s="149" t="s">
        <v>3788</v>
      </c>
      <c r="C824" s="150" t="s">
        <v>3856</v>
      </c>
      <c r="D824" s="150" t="s">
        <v>2942</v>
      </c>
      <c r="E824" s="151" t="s">
        <v>3533</v>
      </c>
      <c r="F824" s="150" t="s">
        <v>3826</v>
      </c>
      <c r="G824" s="150" t="s">
        <v>2897</v>
      </c>
      <c r="H824" s="150" t="s">
        <v>2769</v>
      </c>
      <c r="I824" s="152">
        <v>766.5</v>
      </c>
      <c r="J824" s="153">
        <f t="shared" si="24"/>
        <v>766.5</v>
      </c>
      <c r="K824" s="154">
        <v>42149</v>
      </c>
      <c r="L824" s="155" t="s">
        <v>5925</v>
      </c>
      <c r="M824" s="156">
        <v>2.010101E+18</v>
      </c>
      <c r="N824" s="157" t="str">
        <f t="shared" si="25"/>
        <v>2010101000000000000FOR-015592/342149</v>
      </c>
      <c r="O824" s="156" t="s">
        <v>3833</v>
      </c>
      <c r="P824" s="157"/>
      <c r="Q824" s="145">
        <v>87907887000184</v>
      </c>
    </row>
    <row r="825" spans="1:17" ht="27.75" customHeight="1" x14ac:dyDescent="0.2">
      <c r="A825" s="144">
        <v>817</v>
      </c>
      <c r="B825" s="149" t="s">
        <v>3788</v>
      </c>
      <c r="C825" s="150" t="s">
        <v>3856</v>
      </c>
      <c r="D825" s="150" t="s">
        <v>2942</v>
      </c>
      <c r="E825" s="151" t="s">
        <v>3533</v>
      </c>
      <c r="F825" s="150" t="s">
        <v>3826</v>
      </c>
      <c r="G825" s="150" t="s">
        <v>2159</v>
      </c>
      <c r="H825" s="150" t="s">
        <v>2769</v>
      </c>
      <c r="I825" s="152">
        <v>563.34</v>
      </c>
      <c r="J825" s="153">
        <f t="shared" si="24"/>
        <v>563.34</v>
      </c>
      <c r="K825" s="154">
        <v>42114</v>
      </c>
      <c r="L825" s="155" t="s">
        <v>5926</v>
      </c>
      <c r="M825" s="156">
        <v>2.010101E+18</v>
      </c>
      <c r="N825" s="157" t="str">
        <f t="shared" si="25"/>
        <v>2010101000000000000FOR-015674/142114</v>
      </c>
      <c r="O825" s="156" t="s">
        <v>3833</v>
      </c>
      <c r="P825" s="157"/>
      <c r="Q825" s="145">
        <v>87907887000184</v>
      </c>
    </row>
    <row r="826" spans="1:17" ht="27.75" customHeight="1" x14ac:dyDescent="0.2">
      <c r="A826" s="144">
        <v>818</v>
      </c>
      <c r="B826" s="149" t="s">
        <v>3788</v>
      </c>
      <c r="C826" s="150" t="s">
        <v>3856</v>
      </c>
      <c r="D826" s="150" t="s">
        <v>2942</v>
      </c>
      <c r="E826" s="151" t="s">
        <v>3533</v>
      </c>
      <c r="F826" s="150" t="s">
        <v>3826</v>
      </c>
      <c r="G826" s="150" t="s">
        <v>2160</v>
      </c>
      <c r="H826" s="150" t="s">
        <v>2769</v>
      </c>
      <c r="I826" s="152">
        <v>563.33000000000004</v>
      </c>
      <c r="J826" s="153">
        <f t="shared" si="24"/>
        <v>563.33000000000004</v>
      </c>
      <c r="K826" s="154">
        <v>42135</v>
      </c>
      <c r="L826" s="155" t="s">
        <v>5927</v>
      </c>
      <c r="M826" s="156">
        <v>2.010101E+18</v>
      </c>
      <c r="N826" s="157" t="str">
        <f t="shared" si="25"/>
        <v>2010101000000000000FOR-015674/242135</v>
      </c>
      <c r="O826" s="156" t="s">
        <v>3833</v>
      </c>
      <c r="P826" s="157"/>
      <c r="Q826" s="145">
        <v>87907887000184</v>
      </c>
    </row>
    <row r="827" spans="1:17" ht="27.75" customHeight="1" x14ac:dyDescent="0.2">
      <c r="A827" s="144">
        <v>819</v>
      </c>
      <c r="B827" s="149" t="s">
        <v>3788</v>
      </c>
      <c r="C827" s="150" t="s">
        <v>3856</v>
      </c>
      <c r="D827" s="150" t="s">
        <v>2942</v>
      </c>
      <c r="E827" s="151" t="s">
        <v>3533</v>
      </c>
      <c r="F827" s="150" t="s">
        <v>3826</v>
      </c>
      <c r="G827" s="150" t="s">
        <v>2161</v>
      </c>
      <c r="H827" s="150" t="s">
        <v>2769</v>
      </c>
      <c r="I827" s="152">
        <v>563.33000000000004</v>
      </c>
      <c r="J827" s="153">
        <f t="shared" si="24"/>
        <v>563.33000000000004</v>
      </c>
      <c r="K827" s="154">
        <v>42156</v>
      </c>
      <c r="L827" s="155" t="s">
        <v>5928</v>
      </c>
      <c r="M827" s="156">
        <v>2.010101E+18</v>
      </c>
      <c r="N827" s="157" t="str">
        <f t="shared" si="25"/>
        <v>2010101000000000000FOR-015674/342156</v>
      </c>
      <c r="O827" s="156" t="s">
        <v>3833</v>
      </c>
      <c r="P827" s="157"/>
      <c r="Q827" s="145">
        <v>87907887000184</v>
      </c>
    </row>
    <row r="828" spans="1:17" ht="27.75" customHeight="1" x14ac:dyDescent="0.2">
      <c r="A828" s="144">
        <v>820</v>
      </c>
      <c r="B828" s="149" t="s">
        <v>3788</v>
      </c>
      <c r="C828" s="150" t="s">
        <v>3002</v>
      </c>
      <c r="D828" s="150" t="s">
        <v>3735</v>
      </c>
      <c r="E828" s="151" t="s">
        <v>3801</v>
      </c>
      <c r="F828" s="150" t="s">
        <v>3826</v>
      </c>
      <c r="G828" s="150" t="s">
        <v>3217</v>
      </c>
      <c r="H828" s="150" t="s">
        <v>2769</v>
      </c>
      <c r="I828" s="152">
        <v>5000</v>
      </c>
      <c r="J828" s="153">
        <f t="shared" si="24"/>
        <v>5000</v>
      </c>
      <c r="K828" s="154">
        <v>42164</v>
      </c>
      <c r="L828" s="155" t="s">
        <v>5929</v>
      </c>
      <c r="M828" s="156">
        <v>2.010101E+18</v>
      </c>
      <c r="N828" s="157" t="str">
        <f t="shared" si="25"/>
        <v>2010101000000000000FOR-000038/142164</v>
      </c>
      <c r="O828" s="156" t="s">
        <v>3833</v>
      </c>
      <c r="P828" s="157"/>
      <c r="Q828" s="145">
        <v>4697620000182</v>
      </c>
    </row>
    <row r="829" spans="1:17" ht="27.75" customHeight="1" x14ac:dyDescent="0.2">
      <c r="A829" s="144">
        <v>821</v>
      </c>
      <c r="B829" s="149" t="s">
        <v>3788</v>
      </c>
      <c r="C829" s="150" t="s">
        <v>3002</v>
      </c>
      <c r="D829" s="150" t="s">
        <v>3735</v>
      </c>
      <c r="E829" s="151" t="s">
        <v>3801</v>
      </c>
      <c r="F829" s="150" t="s">
        <v>3826</v>
      </c>
      <c r="G829" s="150" t="s">
        <v>3218</v>
      </c>
      <c r="H829" s="150" t="s">
        <v>2769</v>
      </c>
      <c r="I829" s="152">
        <v>5000</v>
      </c>
      <c r="J829" s="153">
        <f t="shared" si="24"/>
        <v>5000</v>
      </c>
      <c r="K829" s="154">
        <v>42151</v>
      </c>
      <c r="L829" s="155" t="s">
        <v>5930</v>
      </c>
      <c r="M829" s="156">
        <v>2.010101E+18</v>
      </c>
      <c r="N829" s="157" t="str">
        <f t="shared" si="25"/>
        <v>2010101000000000000FOR-000037/142151</v>
      </c>
      <c r="O829" s="156" t="s">
        <v>3833</v>
      </c>
      <c r="P829" s="157"/>
      <c r="Q829" s="145">
        <v>4697620000182</v>
      </c>
    </row>
    <row r="830" spans="1:17" ht="27.75" customHeight="1" x14ac:dyDescent="0.2">
      <c r="A830" s="144">
        <v>822</v>
      </c>
      <c r="B830" s="149" t="s">
        <v>2774</v>
      </c>
      <c r="C830" s="150" t="s">
        <v>449</v>
      </c>
      <c r="D830" s="150" t="s">
        <v>3773</v>
      </c>
      <c r="E830" s="151" t="s">
        <v>3523</v>
      </c>
      <c r="F830" s="150" t="s">
        <v>3826</v>
      </c>
      <c r="G830" s="150" t="s">
        <v>2634</v>
      </c>
      <c r="H830" s="150" t="s">
        <v>2769</v>
      </c>
      <c r="I830" s="152">
        <v>576</v>
      </c>
      <c r="J830" s="153">
        <f t="shared" si="24"/>
        <v>576</v>
      </c>
      <c r="K830" s="154">
        <v>41971</v>
      </c>
      <c r="L830" s="155" t="s">
        <v>5931</v>
      </c>
      <c r="M830" s="156">
        <v>2.010101E+18</v>
      </c>
      <c r="N830" s="157" t="str">
        <f t="shared" si="25"/>
        <v>2010101000000000000FOR-008471/541971</v>
      </c>
      <c r="O830" s="156" t="s">
        <v>3833</v>
      </c>
      <c r="P830" s="157"/>
      <c r="Q830" s="145">
        <v>11002070000103</v>
      </c>
    </row>
    <row r="831" spans="1:17" ht="27.75" customHeight="1" x14ac:dyDescent="0.2">
      <c r="A831" s="144">
        <v>823</v>
      </c>
      <c r="B831" s="149" t="s">
        <v>2774</v>
      </c>
      <c r="C831" s="150" t="s">
        <v>465</v>
      </c>
      <c r="D831" s="150" t="s">
        <v>3783</v>
      </c>
      <c r="E831" s="151" t="s">
        <v>3535</v>
      </c>
      <c r="F831" s="150" t="s">
        <v>3826</v>
      </c>
      <c r="G831" s="150" t="s">
        <v>2635</v>
      </c>
      <c r="H831" s="150" t="s">
        <v>2769</v>
      </c>
      <c r="I831" s="152">
        <v>249</v>
      </c>
      <c r="J831" s="153">
        <f t="shared" si="24"/>
        <v>249</v>
      </c>
      <c r="K831" s="154">
        <v>41986</v>
      </c>
      <c r="L831" s="155" t="s">
        <v>5932</v>
      </c>
      <c r="M831" s="156">
        <v>2.010101E+18</v>
      </c>
      <c r="N831" s="157" t="str">
        <f t="shared" si="25"/>
        <v>2010101000000000000INTER-04110241986</v>
      </c>
      <c r="O831" s="156" t="s">
        <v>3833</v>
      </c>
      <c r="P831" s="157"/>
      <c r="Q831" s="145">
        <v>4013998000110</v>
      </c>
    </row>
    <row r="832" spans="1:17" ht="27.75" customHeight="1" x14ac:dyDescent="0.2">
      <c r="A832" s="144">
        <v>824</v>
      </c>
      <c r="B832" s="149" t="s">
        <v>2774</v>
      </c>
      <c r="C832" s="150" t="s">
        <v>465</v>
      </c>
      <c r="D832" s="150" t="s">
        <v>3783</v>
      </c>
      <c r="E832" s="151" t="s">
        <v>3535</v>
      </c>
      <c r="F832" s="150" t="s">
        <v>3826</v>
      </c>
      <c r="G832" s="150" t="s">
        <v>2636</v>
      </c>
      <c r="H832" s="150" t="s">
        <v>2769</v>
      </c>
      <c r="I832" s="152">
        <v>166</v>
      </c>
      <c r="J832" s="153">
        <f t="shared" si="24"/>
        <v>166</v>
      </c>
      <c r="K832" s="154">
        <v>42007</v>
      </c>
      <c r="L832" s="155" t="s">
        <v>5933</v>
      </c>
      <c r="M832" s="156">
        <v>2.010101E+18</v>
      </c>
      <c r="N832" s="157" t="str">
        <f t="shared" si="25"/>
        <v>2010101000000000000FOR-002129/142007</v>
      </c>
      <c r="O832" s="156" t="s">
        <v>3833</v>
      </c>
      <c r="P832" s="157"/>
      <c r="Q832" s="145">
        <v>4013998000110</v>
      </c>
    </row>
    <row r="833" spans="1:17" ht="27.75" customHeight="1" x14ac:dyDescent="0.2">
      <c r="A833" s="144">
        <v>825</v>
      </c>
      <c r="B833" s="149" t="s">
        <v>30</v>
      </c>
      <c r="C833" s="150" t="s">
        <v>3857</v>
      </c>
      <c r="D833" s="150" t="s">
        <v>3785</v>
      </c>
      <c r="E833" s="151" t="s">
        <v>3536</v>
      </c>
      <c r="F833" s="150" t="s">
        <v>3826</v>
      </c>
      <c r="G833" s="150" t="s">
        <v>2414</v>
      </c>
      <c r="H833" s="150" t="s">
        <v>2769</v>
      </c>
      <c r="I833" s="152">
        <v>18700.91</v>
      </c>
      <c r="J833" s="153">
        <f t="shared" si="24"/>
        <v>18700.91</v>
      </c>
      <c r="K833" s="154">
        <v>41917</v>
      </c>
      <c r="L833" s="155" t="s">
        <v>5934</v>
      </c>
      <c r="M833" s="156">
        <v>2.010101E+18</v>
      </c>
      <c r="N833" s="157" t="str">
        <f t="shared" si="25"/>
        <v>2010101000000000000DALUI-5062014/441917</v>
      </c>
      <c r="O833" s="156" t="s">
        <v>3833</v>
      </c>
      <c r="P833" s="157"/>
      <c r="Q833" s="145">
        <v>9002753000100</v>
      </c>
    </row>
    <row r="834" spans="1:17" ht="27.75" customHeight="1" x14ac:dyDescent="0.2">
      <c r="A834" s="144">
        <v>826</v>
      </c>
      <c r="B834" s="149" t="s">
        <v>30</v>
      </c>
      <c r="C834" s="150" t="s">
        <v>3857</v>
      </c>
      <c r="D834" s="150" t="s">
        <v>3785</v>
      </c>
      <c r="E834" s="151" t="s">
        <v>3536</v>
      </c>
      <c r="F834" s="150" t="s">
        <v>3826</v>
      </c>
      <c r="G834" s="150" t="s">
        <v>2415</v>
      </c>
      <c r="H834" s="150" t="s">
        <v>2769</v>
      </c>
      <c r="I834" s="152">
        <v>18700.91</v>
      </c>
      <c r="J834" s="153">
        <f t="shared" si="24"/>
        <v>18700.91</v>
      </c>
      <c r="K834" s="154">
        <v>41947</v>
      </c>
      <c r="L834" s="155" t="s">
        <v>5935</v>
      </c>
      <c r="M834" s="156">
        <v>2.010101E+18</v>
      </c>
      <c r="N834" s="157" t="str">
        <f t="shared" si="25"/>
        <v>2010101000000000000DALUI-5062014/541947</v>
      </c>
      <c r="O834" s="156" t="s">
        <v>3833</v>
      </c>
      <c r="P834" s="157"/>
      <c r="Q834" s="145">
        <v>9002753000100</v>
      </c>
    </row>
    <row r="835" spans="1:17" ht="27.75" customHeight="1" x14ac:dyDescent="0.2">
      <c r="A835" s="144">
        <v>827</v>
      </c>
      <c r="B835" s="149" t="s">
        <v>30</v>
      </c>
      <c r="C835" s="150" t="s">
        <v>3857</v>
      </c>
      <c r="D835" s="150" t="s">
        <v>3785</v>
      </c>
      <c r="E835" s="151" t="s">
        <v>3536</v>
      </c>
      <c r="F835" s="150" t="s">
        <v>3826</v>
      </c>
      <c r="G835" s="150" t="s">
        <v>2416</v>
      </c>
      <c r="H835" s="150" t="s">
        <v>2769</v>
      </c>
      <c r="I835" s="152">
        <v>18700.91</v>
      </c>
      <c r="J835" s="153">
        <f t="shared" si="24"/>
        <v>18700.91</v>
      </c>
      <c r="K835" s="154">
        <v>41978</v>
      </c>
      <c r="L835" s="155" t="s">
        <v>5936</v>
      </c>
      <c r="M835" s="156">
        <v>2.010101E+18</v>
      </c>
      <c r="N835" s="157" t="str">
        <f t="shared" si="25"/>
        <v>2010101000000000000DALUI-5062014/641978</v>
      </c>
      <c r="O835" s="156" t="s">
        <v>3833</v>
      </c>
      <c r="P835" s="157"/>
      <c r="Q835" s="145">
        <v>9002753000100</v>
      </c>
    </row>
    <row r="836" spans="1:17" ht="27.75" customHeight="1" x14ac:dyDescent="0.2">
      <c r="A836" s="144">
        <v>828</v>
      </c>
      <c r="B836" s="149" t="s">
        <v>30</v>
      </c>
      <c r="C836" s="150" t="s">
        <v>393</v>
      </c>
      <c r="D836" s="150" t="s">
        <v>3750</v>
      </c>
      <c r="E836" s="151" t="s">
        <v>3498</v>
      </c>
      <c r="F836" s="150" t="s">
        <v>3826</v>
      </c>
      <c r="G836" s="150" t="s">
        <v>2425</v>
      </c>
      <c r="H836" s="150" t="s">
        <v>2769</v>
      </c>
      <c r="I836" s="152">
        <v>261.33</v>
      </c>
      <c r="J836" s="153">
        <f t="shared" si="24"/>
        <v>261.33</v>
      </c>
      <c r="K836" s="154">
        <v>41977</v>
      </c>
      <c r="L836" s="155" t="s">
        <v>5937</v>
      </c>
      <c r="M836" s="156">
        <v>2.010101E+18</v>
      </c>
      <c r="N836" s="157" t="str">
        <f t="shared" si="25"/>
        <v>2010101000000000000DALUI-312201441977</v>
      </c>
      <c r="O836" s="156" t="s">
        <v>3833</v>
      </c>
      <c r="P836" s="157"/>
      <c r="Q836" s="145">
        <v>4784100000107</v>
      </c>
    </row>
    <row r="837" spans="1:17" ht="27.75" customHeight="1" x14ac:dyDescent="0.2">
      <c r="A837" s="144">
        <v>829</v>
      </c>
      <c r="B837" s="149" t="s">
        <v>30</v>
      </c>
      <c r="C837" s="150" t="s">
        <v>393</v>
      </c>
      <c r="D837" s="150" t="s">
        <v>3750</v>
      </c>
      <c r="E837" s="151" t="s">
        <v>3498</v>
      </c>
      <c r="F837" s="150" t="s">
        <v>3826</v>
      </c>
      <c r="G837" s="150" t="s">
        <v>2426</v>
      </c>
      <c r="H837" s="150" t="s">
        <v>2769</v>
      </c>
      <c r="I837" s="152">
        <v>22066</v>
      </c>
      <c r="J837" s="153">
        <f t="shared" si="24"/>
        <v>22066</v>
      </c>
      <c r="K837" s="154">
        <v>41978</v>
      </c>
      <c r="L837" s="155" t="s">
        <v>5938</v>
      </c>
      <c r="M837" s="156">
        <v>2.010101E+18</v>
      </c>
      <c r="N837" s="157" t="str">
        <f t="shared" si="25"/>
        <v>2010101000000000000DALUI-00047841978</v>
      </c>
      <c r="O837" s="156" t="s">
        <v>3833</v>
      </c>
      <c r="P837" s="157"/>
      <c r="Q837" s="145">
        <v>4784100000107</v>
      </c>
    </row>
    <row r="838" spans="1:17" ht="27.75" customHeight="1" x14ac:dyDescent="0.2">
      <c r="A838" s="144">
        <v>830</v>
      </c>
      <c r="B838" s="149" t="s">
        <v>30</v>
      </c>
      <c r="C838" s="150" t="s">
        <v>393</v>
      </c>
      <c r="D838" s="150" t="s">
        <v>3750</v>
      </c>
      <c r="E838" s="151" t="s">
        <v>3498</v>
      </c>
      <c r="F838" s="150" t="s">
        <v>3826</v>
      </c>
      <c r="G838" s="150" t="s">
        <v>2426</v>
      </c>
      <c r="H838" s="150" t="s">
        <v>2769</v>
      </c>
      <c r="I838" s="152">
        <v>22000</v>
      </c>
      <c r="J838" s="153">
        <f t="shared" si="24"/>
        <v>22000</v>
      </c>
      <c r="K838" s="154">
        <v>42009</v>
      </c>
      <c r="L838" s="155" t="s">
        <v>5939</v>
      </c>
      <c r="M838" s="156">
        <v>2.010101E+18</v>
      </c>
      <c r="N838" s="157" t="str">
        <f t="shared" si="25"/>
        <v>2010101000000000000DALUI-00047842009</v>
      </c>
      <c r="O838" s="156" t="s">
        <v>3833</v>
      </c>
      <c r="P838" s="157"/>
      <c r="Q838" s="145">
        <v>4784100000107</v>
      </c>
    </row>
    <row r="839" spans="1:17" ht="27.75" customHeight="1" x14ac:dyDescent="0.2">
      <c r="A839" s="144">
        <v>831</v>
      </c>
      <c r="B839" s="149" t="s">
        <v>30</v>
      </c>
      <c r="C839" s="150" t="s">
        <v>393</v>
      </c>
      <c r="D839" s="150" t="s">
        <v>3750</v>
      </c>
      <c r="E839" s="151" t="s">
        <v>3498</v>
      </c>
      <c r="F839" s="150" t="s">
        <v>3826</v>
      </c>
      <c r="G839" s="150" t="s">
        <v>2426</v>
      </c>
      <c r="H839" s="150" t="s">
        <v>2769</v>
      </c>
      <c r="I839" s="152">
        <v>23000</v>
      </c>
      <c r="J839" s="153">
        <f t="shared" si="24"/>
        <v>23000</v>
      </c>
      <c r="K839" s="154">
        <v>42068</v>
      </c>
      <c r="L839" s="155" t="s">
        <v>5940</v>
      </c>
      <c r="M839" s="156">
        <v>2.010101E+18</v>
      </c>
      <c r="N839" s="157" t="str">
        <f t="shared" si="25"/>
        <v>2010101000000000000DALUI-00047842068</v>
      </c>
      <c r="O839" s="156" t="s">
        <v>3833</v>
      </c>
      <c r="P839" s="157"/>
      <c r="Q839" s="145">
        <v>4784100000107</v>
      </c>
    </row>
    <row r="840" spans="1:17" ht="27.75" customHeight="1" x14ac:dyDescent="0.2">
      <c r="A840" s="144">
        <v>832</v>
      </c>
      <c r="B840" s="149" t="s">
        <v>30</v>
      </c>
      <c r="C840" s="150" t="s">
        <v>393</v>
      </c>
      <c r="D840" s="150" t="s">
        <v>3750</v>
      </c>
      <c r="E840" s="151" t="s">
        <v>3498</v>
      </c>
      <c r="F840" s="150" t="s">
        <v>3826</v>
      </c>
      <c r="G840" s="150" t="s">
        <v>2426</v>
      </c>
      <c r="H840" s="150" t="s">
        <v>2769</v>
      </c>
      <c r="I840" s="152">
        <v>23000</v>
      </c>
      <c r="J840" s="153">
        <f t="shared" si="24"/>
        <v>23000</v>
      </c>
      <c r="K840" s="154">
        <v>42040</v>
      </c>
      <c r="L840" s="155" t="s">
        <v>5941</v>
      </c>
      <c r="M840" s="156">
        <v>2.010101E+18</v>
      </c>
      <c r="N840" s="157" t="str">
        <f t="shared" si="25"/>
        <v>2010101000000000000DALUI-00047842040</v>
      </c>
      <c r="O840" s="156" t="s">
        <v>3833</v>
      </c>
      <c r="P840" s="157"/>
      <c r="Q840" s="145">
        <v>4784100000107</v>
      </c>
    </row>
    <row r="841" spans="1:17" ht="27.75" customHeight="1" x14ac:dyDescent="0.2">
      <c r="A841" s="144">
        <v>833</v>
      </c>
      <c r="B841" s="149" t="s">
        <v>30</v>
      </c>
      <c r="C841" s="150" t="s">
        <v>393</v>
      </c>
      <c r="D841" s="150" t="s">
        <v>3750</v>
      </c>
      <c r="E841" s="151" t="s">
        <v>3498</v>
      </c>
      <c r="F841" s="150" t="s">
        <v>3826</v>
      </c>
      <c r="G841" s="150" t="s">
        <v>2426</v>
      </c>
      <c r="H841" s="150" t="s">
        <v>2769</v>
      </c>
      <c r="I841" s="152">
        <v>23000</v>
      </c>
      <c r="J841" s="153">
        <f t="shared" ref="J841:J849" si="26">I841</f>
        <v>23000</v>
      </c>
      <c r="K841" s="154">
        <v>42221</v>
      </c>
      <c r="L841" s="155" t="s">
        <v>5942</v>
      </c>
      <c r="M841" s="156">
        <v>2.010101E+18</v>
      </c>
      <c r="N841" s="157" t="str">
        <f t="shared" si="25"/>
        <v>2010101000000000000DALUI-00047842221</v>
      </c>
      <c r="O841" s="156" t="s">
        <v>3833</v>
      </c>
      <c r="P841" s="157"/>
      <c r="Q841" s="145">
        <v>4784100000107</v>
      </c>
    </row>
    <row r="842" spans="1:17" ht="27.75" customHeight="1" x14ac:dyDescent="0.2">
      <c r="A842" s="144">
        <v>834</v>
      </c>
      <c r="B842" s="149" t="s">
        <v>30</v>
      </c>
      <c r="C842" s="150" t="s">
        <v>393</v>
      </c>
      <c r="D842" s="150" t="s">
        <v>3750</v>
      </c>
      <c r="E842" s="151" t="s">
        <v>3498</v>
      </c>
      <c r="F842" s="150" t="s">
        <v>3826</v>
      </c>
      <c r="G842" s="150" t="s">
        <v>2427</v>
      </c>
      <c r="H842" s="150" t="s">
        <v>2769</v>
      </c>
      <c r="I842" s="152">
        <v>23000</v>
      </c>
      <c r="J842" s="153">
        <f t="shared" si="26"/>
        <v>23000</v>
      </c>
      <c r="K842" s="154">
        <v>42252</v>
      </c>
      <c r="L842" s="155" t="s">
        <v>5943</v>
      </c>
      <c r="M842" s="156">
        <v>2.010101E+18</v>
      </c>
      <c r="N842" s="157" t="str">
        <f t="shared" ref="N842:N849" si="27">M842&amp;G842&amp;K842</f>
        <v>2010101000000000000DALUI-000478/142252</v>
      </c>
      <c r="O842" s="156" t="s">
        <v>3833</v>
      </c>
      <c r="P842" s="157"/>
      <c r="Q842" s="145">
        <v>4784100000107</v>
      </c>
    </row>
    <row r="843" spans="1:17" ht="27.75" customHeight="1" x14ac:dyDescent="0.2">
      <c r="A843" s="144">
        <v>835</v>
      </c>
      <c r="B843" s="149" t="s">
        <v>30</v>
      </c>
      <c r="C843" s="150" t="s">
        <v>393</v>
      </c>
      <c r="D843" s="150" t="s">
        <v>3750</v>
      </c>
      <c r="E843" s="151" t="s">
        <v>3498</v>
      </c>
      <c r="F843" s="150" t="s">
        <v>3826</v>
      </c>
      <c r="G843" s="150" t="s">
        <v>2428</v>
      </c>
      <c r="H843" s="150" t="s">
        <v>2769</v>
      </c>
      <c r="I843" s="152">
        <v>23000</v>
      </c>
      <c r="J843" s="153">
        <f t="shared" si="26"/>
        <v>23000</v>
      </c>
      <c r="K843" s="154">
        <v>42282</v>
      </c>
      <c r="L843" s="155" t="s">
        <v>5944</v>
      </c>
      <c r="M843" s="156">
        <v>2.010101E+18</v>
      </c>
      <c r="N843" s="157" t="str">
        <f t="shared" si="27"/>
        <v>2010101000000000000DALUI-000478/242282</v>
      </c>
      <c r="O843" s="156" t="s">
        <v>3833</v>
      </c>
      <c r="P843" s="157"/>
      <c r="Q843" s="145">
        <v>4784100000107</v>
      </c>
    </row>
    <row r="844" spans="1:17" ht="27.75" customHeight="1" x14ac:dyDescent="0.2">
      <c r="A844" s="144">
        <v>836</v>
      </c>
      <c r="B844" s="149" t="s">
        <v>30</v>
      </c>
      <c r="C844" s="150" t="s">
        <v>393</v>
      </c>
      <c r="D844" s="150" t="s">
        <v>3750</v>
      </c>
      <c r="E844" s="151" t="s">
        <v>3498</v>
      </c>
      <c r="F844" s="150" t="s">
        <v>3826</v>
      </c>
      <c r="G844" s="150" t="s">
        <v>2429</v>
      </c>
      <c r="H844" s="150" t="s">
        <v>2769</v>
      </c>
      <c r="I844" s="152">
        <v>23000</v>
      </c>
      <c r="J844" s="153">
        <f t="shared" si="26"/>
        <v>23000</v>
      </c>
      <c r="K844" s="154">
        <v>42313</v>
      </c>
      <c r="L844" s="155" t="s">
        <v>5945</v>
      </c>
      <c r="M844" s="156">
        <v>2.010101E+18</v>
      </c>
      <c r="N844" s="157" t="str">
        <f t="shared" si="27"/>
        <v>2010101000000000000DALUI-000478/342313</v>
      </c>
      <c r="O844" s="156" t="s">
        <v>3833</v>
      </c>
      <c r="P844" s="157"/>
      <c r="Q844" s="145">
        <v>4784100000107</v>
      </c>
    </row>
    <row r="845" spans="1:17" ht="27.75" customHeight="1" x14ac:dyDescent="0.2">
      <c r="A845" s="144">
        <v>837</v>
      </c>
      <c r="B845" s="149" t="s">
        <v>30</v>
      </c>
      <c r="C845" s="150" t="s">
        <v>393</v>
      </c>
      <c r="D845" s="150" t="s">
        <v>3750</v>
      </c>
      <c r="E845" s="151" t="s">
        <v>3498</v>
      </c>
      <c r="F845" s="150" t="s">
        <v>3826</v>
      </c>
      <c r="G845" s="150" t="s">
        <v>2430</v>
      </c>
      <c r="H845" s="150" t="s">
        <v>2769</v>
      </c>
      <c r="I845" s="152">
        <v>23000</v>
      </c>
      <c r="J845" s="153">
        <f t="shared" si="26"/>
        <v>23000</v>
      </c>
      <c r="K845" s="154">
        <v>42343</v>
      </c>
      <c r="L845" s="155" t="s">
        <v>5946</v>
      </c>
      <c r="M845" s="156">
        <v>2.010101E+18</v>
      </c>
      <c r="N845" s="157" t="str">
        <f t="shared" si="27"/>
        <v>2010101000000000000DALUI-000478/442343</v>
      </c>
      <c r="O845" s="156" t="s">
        <v>3833</v>
      </c>
      <c r="P845" s="157"/>
      <c r="Q845" s="145">
        <v>4784100000107</v>
      </c>
    </row>
    <row r="846" spans="1:17" ht="27.75" customHeight="1" x14ac:dyDescent="0.2">
      <c r="A846" s="144">
        <v>838</v>
      </c>
      <c r="B846" s="149" t="s">
        <v>30</v>
      </c>
      <c r="C846" s="150" t="s">
        <v>393</v>
      </c>
      <c r="D846" s="150" t="s">
        <v>3750</v>
      </c>
      <c r="E846" s="151" t="s">
        <v>3498</v>
      </c>
      <c r="F846" s="150" t="s">
        <v>3826</v>
      </c>
      <c r="G846" s="150" t="s">
        <v>2426</v>
      </c>
      <c r="H846" s="150" t="s">
        <v>2769</v>
      </c>
      <c r="I846" s="152">
        <v>23000</v>
      </c>
      <c r="J846" s="153">
        <f t="shared" si="26"/>
        <v>23000</v>
      </c>
      <c r="K846" s="154">
        <v>42099</v>
      </c>
      <c r="L846" s="155" t="s">
        <v>5947</v>
      </c>
      <c r="M846" s="156">
        <v>2.010101E+18</v>
      </c>
      <c r="N846" s="157" t="str">
        <f t="shared" si="27"/>
        <v>2010101000000000000DALUI-00047842099</v>
      </c>
      <c r="O846" s="156" t="s">
        <v>3833</v>
      </c>
      <c r="P846" s="157"/>
      <c r="Q846" s="145">
        <v>4784100000107</v>
      </c>
    </row>
    <row r="847" spans="1:17" ht="27.75" customHeight="1" x14ac:dyDescent="0.2">
      <c r="A847" s="144">
        <v>839</v>
      </c>
      <c r="B847" s="149" t="s">
        <v>30</v>
      </c>
      <c r="C847" s="150" t="s">
        <v>393</v>
      </c>
      <c r="D847" s="150" t="s">
        <v>3750</v>
      </c>
      <c r="E847" s="151" t="s">
        <v>3498</v>
      </c>
      <c r="F847" s="150" t="s">
        <v>3826</v>
      </c>
      <c r="G847" s="150" t="s">
        <v>2426</v>
      </c>
      <c r="H847" s="150" t="s">
        <v>2769</v>
      </c>
      <c r="I847" s="152">
        <v>23000</v>
      </c>
      <c r="J847" s="153">
        <f t="shared" si="26"/>
        <v>23000</v>
      </c>
      <c r="K847" s="154">
        <v>42129</v>
      </c>
      <c r="L847" s="155" t="s">
        <v>5948</v>
      </c>
      <c r="M847" s="156">
        <v>2.010101E+18</v>
      </c>
      <c r="N847" s="157" t="str">
        <f t="shared" si="27"/>
        <v>2010101000000000000DALUI-00047842129</v>
      </c>
      <c r="O847" s="156" t="s">
        <v>3833</v>
      </c>
      <c r="P847" s="157"/>
      <c r="Q847" s="145">
        <v>4784100000107</v>
      </c>
    </row>
    <row r="848" spans="1:17" ht="27.75" customHeight="1" x14ac:dyDescent="0.2">
      <c r="A848" s="144">
        <v>840</v>
      </c>
      <c r="B848" s="149" t="s">
        <v>2774</v>
      </c>
      <c r="C848" s="150" t="s">
        <v>462</v>
      </c>
      <c r="D848" s="150" t="s">
        <v>3787</v>
      </c>
      <c r="E848" s="151" t="s">
        <v>3539</v>
      </c>
      <c r="F848" s="150" t="s">
        <v>3826</v>
      </c>
      <c r="G848" s="150" t="s">
        <v>2630</v>
      </c>
      <c r="H848" s="150" t="s">
        <v>2769</v>
      </c>
      <c r="I848" s="152">
        <v>2334</v>
      </c>
      <c r="J848" s="153">
        <f t="shared" si="26"/>
        <v>2334</v>
      </c>
      <c r="K848" s="154">
        <v>41950</v>
      </c>
      <c r="L848" s="155" t="s">
        <v>5949</v>
      </c>
      <c r="M848" s="156">
        <v>2.010101E+18</v>
      </c>
      <c r="N848" s="157" t="str">
        <f t="shared" si="27"/>
        <v>2010101000000000000DALUI-9062014/541950</v>
      </c>
      <c r="O848" s="156" t="s">
        <v>3833</v>
      </c>
      <c r="P848" s="157"/>
      <c r="Q848" s="145">
        <v>13231987000105</v>
      </c>
    </row>
    <row r="849" spans="1:17" ht="27.75" customHeight="1" x14ac:dyDescent="0.2">
      <c r="A849" s="144">
        <v>841</v>
      </c>
      <c r="B849" s="149" t="s">
        <v>2774</v>
      </c>
      <c r="C849" s="150" t="s">
        <v>462</v>
      </c>
      <c r="D849" s="150" t="s">
        <v>3787</v>
      </c>
      <c r="E849" s="151" t="s">
        <v>3539</v>
      </c>
      <c r="F849" s="150" t="s">
        <v>3826</v>
      </c>
      <c r="G849" s="150" t="s">
        <v>2631</v>
      </c>
      <c r="H849" s="150" t="s">
        <v>2769</v>
      </c>
      <c r="I849" s="152">
        <v>2953.58</v>
      </c>
      <c r="J849" s="153">
        <f t="shared" si="26"/>
        <v>2953.58</v>
      </c>
      <c r="K849" s="154">
        <v>42055</v>
      </c>
      <c r="L849" s="155" t="s">
        <v>5950</v>
      </c>
      <c r="M849" s="156">
        <v>2.010101E+18</v>
      </c>
      <c r="N849" s="157" t="str">
        <f t="shared" si="27"/>
        <v>2010101000000000000DALUI-2002201542055</v>
      </c>
      <c r="O849" s="156" t="s">
        <v>3833</v>
      </c>
      <c r="P849" s="157"/>
      <c r="Q849" s="145">
        <v>13231987000105</v>
      </c>
    </row>
    <row r="850" spans="1:17" ht="13.5" customHeight="1" thickBot="1" x14ac:dyDescent="0.25">
      <c r="B850" s="134"/>
      <c r="C850" s="92"/>
      <c r="D850" s="92"/>
      <c r="E850" s="99"/>
      <c r="F850" s="92"/>
      <c r="G850" s="92"/>
      <c r="H850" s="92"/>
      <c r="I850" s="92"/>
      <c r="J850" s="101"/>
      <c r="K850" s="94"/>
      <c r="L850" s="39"/>
      <c r="P850" s="78">
        <v>94680311000192</v>
      </c>
    </row>
    <row r="851" spans="1:17" ht="13.5" customHeight="1" thickBot="1" x14ac:dyDescent="0.25">
      <c r="B851" s="117" t="s">
        <v>3858</v>
      </c>
      <c r="C851" s="119"/>
      <c r="D851" s="135"/>
      <c r="E851" s="136"/>
      <c r="F851" s="135"/>
      <c r="G851" s="137"/>
      <c r="H851" s="138"/>
      <c r="I851" s="146">
        <f>SUM(I9:I849)</f>
        <v>2107268.6500000032</v>
      </c>
      <c r="J851" s="146">
        <f>SUM(J9:J849)</f>
        <v>2107268.6500000032</v>
      </c>
      <c r="K851" s="139"/>
      <c r="L851" s="140"/>
    </row>
    <row r="852" spans="1:17" ht="13.5" customHeight="1" x14ac:dyDescent="0.2">
      <c r="H852" s="79"/>
      <c r="I852" s="79"/>
      <c r="J852" s="95"/>
      <c r="K852" s="97"/>
      <c r="L852" s="79"/>
    </row>
    <row r="853" spans="1:17" ht="13.5" customHeight="1" x14ac:dyDescent="0.2">
      <c r="B853" s="34"/>
      <c r="C853" s="34"/>
      <c r="D853" s="56"/>
      <c r="E853" s="143"/>
      <c r="F853" s="56"/>
      <c r="G853" s="58"/>
      <c r="H853" s="49"/>
      <c r="I853" s="34"/>
      <c r="J853" s="56"/>
      <c r="K853" s="97"/>
      <c r="L853" s="79"/>
    </row>
    <row r="854" spans="1:17" ht="18" x14ac:dyDescent="0.25">
      <c r="B854" s="174" t="s">
        <v>3806</v>
      </c>
      <c r="C854" s="170"/>
      <c r="D854" s="165"/>
      <c r="E854" s="165"/>
      <c r="F854" s="165"/>
      <c r="G854" s="165"/>
      <c r="H854" s="165"/>
      <c r="I854" s="172"/>
      <c r="J854" s="165"/>
      <c r="K854" s="97"/>
      <c r="L854" s="79"/>
    </row>
    <row r="855" spans="1:17" ht="18" x14ac:dyDescent="0.25">
      <c r="B855" s="170"/>
      <c r="C855" s="170"/>
      <c r="D855" s="165"/>
      <c r="E855" s="165"/>
      <c r="F855" s="165"/>
      <c r="G855" s="165"/>
      <c r="H855" s="165"/>
      <c r="I855" s="165"/>
      <c r="J855" s="165"/>
      <c r="K855" s="97"/>
      <c r="L855" s="79"/>
    </row>
    <row r="856" spans="1:17" ht="18" x14ac:dyDescent="0.25">
      <c r="B856" s="170"/>
      <c r="C856" s="170"/>
      <c r="D856" s="165"/>
      <c r="E856" s="165"/>
      <c r="F856" s="165"/>
      <c r="G856" s="165"/>
      <c r="H856" s="165"/>
      <c r="I856" s="165"/>
      <c r="J856" s="165"/>
      <c r="K856" s="97"/>
      <c r="L856" s="79"/>
    </row>
    <row r="857" spans="1:17" ht="18" x14ac:dyDescent="0.25">
      <c r="B857" s="173"/>
      <c r="C857" s="173"/>
      <c r="D857" s="173"/>
      <c r="E857" s="173"/>
      <c r="F857" s="165"/>
      <c r="G857" s="165"/>
      <c r="H857" s="165"/>
      <c r="I857" s="165"/>
      <c r="J857" s="165"/>
      <c r="K857" s="97"/>
      <c r="L857" s="79"/>
    </row>
    <row r="858" spans="1:17" ht="18" x14ac:dyDescent="0.25">
      <c r="B858" s="185" t="s">
        <v>2757</v>
      </c>
      <c r="C858" s="185"/>
      <c r="D858" s="185"/>
      <c r="E858" s="185"/>
      <c r="F858" s="185"/>
      <c r="G858" s="185"/>
      <c r="H858" s="185"/>
      <c r="I858" s="185"/>
      <c r="J858" s="185"/>
      <c r="K858" s="97"/>
      <c r="L858" s="79"/>
    </row>
    <row r="859" spans="1:17" ht="18" x14ac:dyDescent="0.25">
      <c r="B859" s="185" t="s">
        <v>2756</v>
      </c>
      <c r="C859" s="185"/>
      <c r="D859" s="185"/>
      <c r="E859" s="185"/>
      <c r="F859" s="185"/>
      <c r="G859" s="185"/>
      <c r="H859" s="185"/>
      <c r="I859" s="185"/>
      <c r="J859" s="185"/>
      <c r="K859" s="97"/>
      <c r="L859" s="79"/>
    </row>
    <row r="860" spans="1:17" ht="11.25" x14ac:dyDescent="0.2"/>
  </sheetData>
  <autoFilter ref="B8:Q860"/>
  <mergeCells count="5">
    <mergeCell ref="B1:L1"/>
    <mergeCell ref="B2:L2"/>
    <mergeCell ref="B5:L5"/>
    <mergeCell ref="B858:J858"/>
    <mergeCell ref="B859:J859"/>
  </mergeCells>
  <pageMargins left="0.15748031496062992" right="0.15748031496062992" top="0.27" bottom="0.36" header="0.15748031496062992" footer="0.2"/>
  <pageSetup paperSize="9" scale="50" fitToHeight="100" orientation="landscape" horizontalDpi="300" verticalDpi="300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="75" zoomScaleNormal="75" workbookViewId="0">
      <pane ySplit="2" topLeftCell="A3" activePane="bottomLeft" state="frozen"/>
      <selection pane="bottomLeft" activeCell="I19" sqref="I19"/>
    </sheetView>
  </sheetViews>
  <sheetFormatPr defaultColWidth="51" defaultRowHeight="13.5" customHeight="1" x14ac:dyDescent="0.2"/>
  <cols>
    <col min="1" max="1" width="3.85546875" style="67" customWidth="1"/>
    <col min="2" max="2" width="33.5703125" style="5" customWidth="1"/>
    <col min="3" max="3" width="16.140625" style="28" customWidth="1"/>
    <col min="4" max="4" width="60.7109375" style="29" customWidth="1"/>
    <col min="5" max="5" width="11.7109375" style="30" customWidth="1"/>
    <col min="6" max="6" width="35.42578125" style="21" customWidth="1"/>
    <col min="7" max="7" width="14.7109375" style="22" customWidth="1"/>
    <col min="8" max="8" width="12.7109375" style="28" customWidth="1"/>
    <col min="9" max="16384" width="51" style="5"/>
  </cols>
  <sheetData>
    <row r="1" spans="1:8" ht="13.5" customHeight="1" x14ac:dyDescent="0.2">
      <c r="B1" s="75" t="s">
        <v>20</v>
      </c>
      <c r="C1" s="75"/>
      <c r="D1" s="75"/>
      <c r="E1" s="76"/>
      <c r="F1" s="76"/>
      <c r="G1" s="76"/>
      <c r="H1" s="76"/>
    </row>
    <row r="2" spans="1:8" s="4" customFormat="1" ht="27.75" customHeight="1" x14ac:dyDescent="0.25">
      <c r="A2" s="66"/>
      <c r="B2" s="1" t="s">
        <v>11</v>
      </c>
      <c r="C2" s="1" t="s">
        <v>12</v>
      </c>
      <c r="D2" s="2" t="s">
        <v>13</v>
      </c>
      <c r="E2" s="1" t="s">
        <v>2</v>
      </c>
      <c r="F2" s="1" t="s">
        <v>3</v>
      </c>
      <c r="G2" s="3" t="s">
        <v>4</v>
      </c>
      <c r="H2" s="1" t="s">
        <v>5</v>
      </c>
    </row>
    <row r="3" spans="1:8" ht="13.5" customHeight="1" x14ac:dyDescent="0.2">
      <c r="B3" s="6"/>
      <c r="C3" s="7"/>
      <c r="D3" s="8"/>
      <c r="E3" s="10"/>
      <c r="F3" s="32"/>
      <c r="G3" s="9"/>
      <c r="H3" s="7"/>
    </row>
    <row r="4" spans="1:8" ht="13.5" customHeight="1" x14ac:dyDescent="0.2">
      <c r="B4" s="6"/>
      <c r="C4" s="7"/>
      <c r="D4" s="8"/>
      <c r="E4" s="10"/>
      <c r="F4" s="32"/>
      <c r="G4" s="9"/>
      <c r="H4" s="7"/>
    </row>
    <row r="5" spans="1:8" ht="13.5" customHeight="1" x14ac:dyDescent="0.2">
      <c r="B5" s="6"/>
      <c r="C5" s="7"/>
      <c r="D5" s="8"/>
      <c r="E5" s="10"/>
      <c r="F5" s="32"/>
      <c r="G5" s="9"/>
      <c r="H5" s="7"/>
    </row>
    <row r="6" spans="1:8" ht="13.5" customHeight="1" x14ac:dyDescent="0.2">
      <c r="B6" s="6"/>
      <c r="C6" s="7"/>
      <c r="D6" s="8"/>
      <c r="E6" s="10"/>
      <c r="F6" s="32"/>
      <c r="G6" s="9"/>
      <c r="H6" s="7"/>
    </row>
    <row r="7" spans="1:8" ht="13.5" customHeight="1" x14ac:dyDescent="0.2">
      <c r="B7" s="6"/>
      <c r="C7" s="7"/>
      <c r="D7" s="8"/>
      <c r="E7" s="10"/>
      <c r="F7" s="32"/>
      <c r="G7" s="9"/>
      <c r="H7" s="7"/>
    </row>
    <row r="8" spans="1:8" ht="13.5" customHeight="1" x14ac:dyDescent="0.2">
      <c r="B8" s="6"/>
      <c r="C8" s="7"/>
      <c r="D8" s="8"/>
      <c r="E8" s="10"/>
      <c r="F8" s="32"/>
      <c r="G8" s="9"/>
      <c r="H8" s="7"/>
    </row>
    <row r="9" spans="1:8" ht="13.5" customHeight="1" x14ac:dyDescent="0.2">
      <c r="B9" s="6"/>
      <c r="C9" s="7"/>
      <c r="D9" s="8"/>
      <c r="E9" s="10"/>
      <c r="F9" s="32"/>
      <c r="G9" s="9"/>
      <c r="H9" s="7"/>
    </row>
    <row r="10" spans="1:8" ht="13.5" customHeight="1" x14ac:dyDescent="0.2">
      <c r="B10" s="6"/>
      <c r="C10" s="7"/>
      <c r="D10" s="8"/>
      <c r="E10" s="10"/>
      <c r="F10" s="32"/>
      <c r="G10" s="31"/>
      <c r="H10" s="7"/>
    </row>
    <row r="11" spans="1:8" ht="13.5" customHeight="1" x14ac:dyDescent="0.2">
      <c r="B11" s="6"/>
      <c r="C11" s="7"/>
      <c r="D11" s="8"/>
      <c r="E11" s="10"/>
      <c r="F11" s="32"/>
      <c r="G11" s="31"/>
      <c r="H11" s="7"/>
    </row>
    <row r="12" spans="1:8" ht="13.5" customHeight="1" x14ac:dyDescent="0.2">
      <c r="B12" s="6"/>
      <c r="C12" s="7"/>
      <c r="D12" s="8"/>
      <c r="E12" s="10"/>
      <c r="F12" s="32"/>
      <c r="G12" s="31"/>
      <c r="H12" s="7"/>
    </row>
    <row r="13" spans="1:8" ht="13.5" customHeight="1" x14ac:dyDescent="0.2">
      <c r="B13" s="6"/>
      <c r="C13" s="7"/>
      <c r="D13" s="8"/>
      <c r="E13" s="10"/>
      <c r="F13" s="32"/>
      <c r="G13" s="31"/>
      <c r="H13" s="7"/>
    </row>
    <row r="14" spans="1:8" ht="13.5" customHeight="1" x14ac:dyDescent="0.2">
      <c r="B14" s="6"/>
      <c r="C14" s="7"/>
      <c r="D14" s="8"/>
      <c r="E14" s="10"/>
      <c r="F14" s="32"/>
      <c r="G14" s="31"/>
      <c r="H14" s="7"/>
    </row>
    <row r="15" spans="1:8" ht="13.5" customHeight="1" x14ac:dyDescent="0.2">
      <c r="B15" s="6"/>
      <c r="C15" s="7"/>
      <c r="D15" s="8"/>
      <c r="E15" s="10"/>
      <c r="F15" s="32"/>
      <c r="G15" s="31"/>
      <c r="H15" s="7"/>
    </row>
    <row r="16" spans="1:8" ht="13.5" customHeight="1" x14ac:dyDescent="0.2">
      <c r="B16" s="6"/>
      <c r="C16" s="7"/>
      <c r="D16" s="8"/>
      <c r="E16" s="10"/>
      <c r="F16" s="32"/>
      <c r="G16" s="31"/>
      <c r="H16" s="7"/>
    </row>
    <row r="17" spans="2:8" ht="13.5" customHeight="1" x14ac:dyDescent="0.2">
      <c r="B17" s="6"/>
      <c r="C17" s="7"/>
      <c r="D17" s="8"/>
      <c r="E17" s="10"/>
      <c r="F17" s="32"/>
      <c r="G17" s="9"/>
      <c r="H17" s="7"/>
    </row>
    <row r="18" spans="2:8" ht="13.5" customHeight="1" x14ac:dyDescent="0.2">
      <c r="B18" s="6"/>
      <c r="C18" s="7"/>
      <c r="D18" s="8"/>
      <c r="E18" s="10"/>
      <c r="F18" s="32"/>
      <c r="G18" s="9"/>
      <c r="H18" s="7"/>
    </row>
    <row r="19" spans="2:8" ht="13.5" customHeight="1" x14ac:dyDescent="0.2">
      <c r="B19" s="6"/>
      <c r="C19" s="7"/>
      <c r="D19" s="8"/>
      <c r="E19" s="10"/>
      <c r="F19" s="32"/>
      <c r="G19" s="9"/>
      <c r="H19" s="7"/>
    </row>
    <row r="20" spans="2:8" ht="13.5" customHeight="1" x14ac:dyDescent="0.2">
      <c r="B20" s="6"/>
      <c r="C20" s="7"/>
      <c r="D20" s="8"/>
      <c r="E20" s="10"/>
      <c r="F20" s="32"/>
      <c r="G20" s="9"/>
      <c r="H20" s="7"/>
    </row>
    <row r="21" spans="2:8" ht="13.5" customHeight="1" x14ac:dyDescent="0.2">
      <c r="B21" s="6"/>
      <c r="C21" s="7"/>
      <c r="D21" s="8"/>
      <c r="E21" s="10"/>
      <c r="F21" s="32"/>
      <c r="G21" s="9"/>
      <c r="H21" s="7"/>
    </row>
    <row r="22" spans="2:8" ht="13.5" customHeight="1" x14ac:dyDescent="0.2">
      <c r="B22" s="6"/>
      <c r="C22" s="7"/>
      <c r="D22" s="8"/>
      <c r="E22" s="10"/>
      <c r="F22" s="32"/>
      <c r="G22" s="9"/>
      <c r="H22" s="7"/>
    </row>
    <row r="23" spans="2:8" ht="13.5" customHeight="1" x14ac:dyDescent="0.2">
      <c r="B23" s="6"/>
      <c r="C23" s="7"/>
      <c r="D23" s="8"/>
      <c r="E23" s="10"/>
      <c r="F23" s="32"/>
      <c r="G23" s="9"/>
      <c r="H23" s="7"/>
    </row>
    <row r="24" spans="2:8" ht="13.5" customHeight="1" x14ac:dyDescent="0.2">
      <c r="B24" s="6"/>
      <c r="C24" s="7"/>
      <c r="D24" s="8"/>
      <c r="E24" s="10"/>
      <c r="F24" s="32"/>
      <c r="G24" s="9"/>
      <c r="H24" s="7"/>
    </row>
    <row r="25" spans="2:8" ht="13.5" customHeight="1" x14ac:dyDescent="0.2">
      <c r="B25" s="6"/>
      <c r="C25" s="7"/>
      <c r="D25" s="8"/>
      <c r="E25" s="10"/>
      <c r="F25" s="32"/>
      <c r="G25" s="9"/>
      <c r="H25" s="7"/>
    </row>
    <row r="26" spans="2:8" ht="13.5" customHeight="1" x14ac:dyDescent="0.2">
      <c r="B26" s="6"/>
      <c r="C26" s="7"/>
      <c r="D26" s="8"/>
      <c r="E26" s="10"/>
      <c r="F26" s="32"/>
      <c r="G26" s="9"/>
      <c r="H26" s="7"/>
    </row>
    <row r="27" spans="2:8" ht="13.5" customHeight="1" x14ac:dyDescent="0.2">
      <c r="B27" s="6"/>
      <c r="C27" s="7"/>
      <c r="D27" s="8"/>
      <c r="E27" s="10"/>
      <c r="F27" s="32"/>
      <c r="G27" s="9"/>
      <c r="H27" s="7"/>
    </row>
    <row r="28" spans="2:8" ht="13.5" customHeight="1" x14ac:dyDescent="0.2">
      <c r="B28" s="6"/>
      <c r="C28" s="7"/>
      <c r="D28" s="8"/>
      <c r="E28" s="10"/>
      <c r="F28" s="32"/>
      <c r="G28" s="9"/>
      <c r="H28" s="7"/>
    </row>
    <row r="29" spans="2:8" ht="13.5" customHeight="1" x14ac:dyDescent="0.2">
      <c r="B29" s="6"/>
      <c r="C29" s="7"/>
      <c r="D29" s="8"/>
      <c r="E29" s="10"/>
      <c r="F29" s="32"/>
      <c r="G29" s="9"/>
      <c r="H29" s="7"/>
    </row>
    <row r="30" spans="2:8" ht="13.5" customHeight="1" x14ac:dyDescent="0.2">
      <c r="B30" s="6"/>
      <c r="C30" s="7"/>
      <c r="D30" s="8"/>
      <c r="E30" s="10"/>
      <c r="F30" s="32"/>
      <c r="G30" s="9"/>
      <c r="H30" s="7"/>
    </row>
    <row r="31" spans="2:8" ht="13.5" customHeight="1" x14ac:dyDescent="0.2">
      <c r="B31" s="6"/>
      <c r="C31" s="7"/>
      <c r="D31" s="8"/>
      <c r="E31" s="10"/>
      <c r="F31" s="32"/>
      <c r="G31" s="9"/>
      <c r="H31" s="7"/>
    </row>
    <row r="32" spans="2:8" ht="13.5" customHeight="1" x14ac:dyDescent="0.2">
      <c r="B32" s="6"/>
      <c r="C32" s="7"/>
      <c r="D32" s="8"/>
      <c r="E32" s="10"/>
      <c r="F32" s="32"/>
      <c r="G32" s="9"/>
      <c r="H32" s="7"/>
    </row>
    <row r="33" spans="1:8" ht="13.5" customHeight="1" x14ac:dyDescent="0.2">
      <c r="B33" s="6"/>
      <c r="C33" s="7"/>
      <c r="D33" s="8"/>
      <c r="E33" s="10"/>
      <c r="F33" s="32"/>
      <c r="G33" s="9"/>
      <c r="H33" s="7"/>
    </row>
    <row r="34" spans="1:8" ht="13.5" customHeight="1" x14ac:dyDescent="0.2">
      <c r="B34" s="6"/>
      <c r="C34" s="7"/>
      <c r="D34" s="8"/>
      <c r="E34" s="10"/>
      <c r="F34" s="32"/>
      <c r="G34" s="9"/>
      <c r="H34" s="7"/>
    </row>
    <row r="35" spans="1:8" s="17" customFormat="1" ht="13.5" customHeight="1" x14ac:dyDescent="0.25">
      <c r="A35" s="68"/>
      <c r="B35" s="11"/>
      <c r="C35" s="12"/>
      <c r="D35" s="13" t="s">
        <v>0</v>
      </c>
      <c r="E35" s="16"/>
      <c r="F35" s="14"/>
      <c r="G35" s="15"/>
      <c r="H35" s="12"/>
    </row>
    <row r="36" spans="1:8" ht="13.5" customHeight="1" x14ac:dyDescent="0.2">
      <c r="B36" s="77"/>
      <c r="C36" s="77"/>
      <c r="D36" s="77"/>
      <c r="E36" s="77"/>
      <c r="F36" s="77"/>
      <c r="G36" s="77"/>
      <c r="H36" s="77"/>
    </row>
    <row r="37" spans="1:8" ht="13.5" customHeight="1" x14ac:dyDescent="0.2">
      <c r="B37" s="19"/>
      <c r="C37" s="19"/>
      <c r="D37" s="19"/>
      <c r="E37" s="19"/>
      <c r="F37" s="19"/>
      <c r="G37" s="19"/>
      <c r="H37" s="19"/>
    </row>
    <row r="38" spans="1:8" ht="13.5" customHeight="1" x14ac:dyDescent="0.2">
      <c r="B38" s="18"/>
      <c r="C38" s="19"/>
      <c r="D38" s="20"/>
      <c r="E38" s="23"/>
      <c r="H38" s="19"/>
    </row>
    <row r="39" spans="1:8" ht="13.5" customHeight="1" x14ac:dyDescent="0.2">
      <c r="B39" s="18"/>
      <c r="C39" s="19"/>
      <c r="D39" s="20"/>
      <c r="E39" s="23"/>
      <c r="H39" s="19"/>
    </row>
    <row r="40" spans="1:8" ht="13.5" customHeight="1" x14ac:dyDescent="0.2">
      <c r="B40" s="18"/>
      <c r="C40" s="19"/>
      <c r="D40" s="20"/>
      <c r="E40" s="23"/>
      <c r="H40" s="19"/>
    </row>
    <row r="41" spans="1:8" ht="13.5" customHeight="1" x14ac:dyDescent="0.2">
      <c r="B41" s="18"/>
      <c r="C41" s="19"/>
      <c r="D41" s="20"/>
      <c r="E41" s="23"/>
      <c r="H41" s="19"/>
    </row>
    <row r="42" spans="1:8" ht="13.5" customHeight="1" x14ac:dyDescent="0.2">
      <c r="B42" s="18"/>
      <c r="C42" s="19"/>
      <c r="D42" s="20"/>
      <c r="E42" s="23"/>
      <c r="H42" s="19"/>
    </row>
    <row r="43" spans="1:8" ht="13.5" customHeight="1" x14ac:dyDescent="0.2">
      <c r="B43" s="24"/>
      <c r="C43" s="25"/>
      <c r="D43" s="26"/>
      <c r="E43" s="27"/>
      <c r="H43" s="25"/>
    </row>
    <row r="44" spans="1:8" ht="13.5" customHeight="1" x14ac:dyDescent="0.2">
      <c r="B44" s="24"/>
      <c r="C44" s="25"/>
      <c r="D44" s="26"/>
      <c r="E44" s="27"/>
      <c r="H44" s="25"/>
    </row>
    <row r="45" spans="1:8" ht="13.5" customHeight="1" x14ac:dyDescent="0.2">
      <c r="B45" s="24"/>
      <c r="C45" s="25"/>
      <c r="D45" s="26"/>
      <c r="E45" s="27"/>
      <c r="H45" s="25"/>
    </row>
    <row r="46" spans="1:8" ht="13.5" customHeight="1" x14ac:dyDescent="0.2">
      <c r="B46" s="24"/>
      <c r="C46" s="25"/>
      <c r="D46" s="26"/>
      <c r="E46" s="27"/>
      <c r="H46" s="25"/>
    </row>
    <row r="47" spans="1:8" ht="13.5" customHeight="1" x14ac:dyDescent="0.2">
      <c r="B47" s="24"/>
      <c r="C47" s="25"/>
      <c r="D47" s="26"/>
      <c r="E47" s="27"/>
      <c r="H47" s="25"/>
    </row>
    <row r="48" spans="1:8" ht="13.5" customHeight="1" x14ac:dyDescent="0.2">
      <c r="B48" s="24"/>
      <c r="C48" s="25"/>
      <c r="D48" s="26"/>
      <c r="E48" s="27"/>
      <c r="H48" s="25"/>
    </row>
    <row r="49" spans="2:8" ht="13.5" customHeight="1" x14ac:dyDescent="0.2">
      <c r="B49" s="24"/>
      <c r="C49" s="25"/>
      <c r="D49" s="26"/>
      <c r="E49" s="27"/>
      <c r="H49" s="25"/>
    </row>
    <row r="50" spans="2:8" ht="13.5" customHeight="1" x14ac:dyDescent="0.2">
      <c r="B50" s="24"/>
      <c r="C50" s="25"/>
      <c r="D50" s="26"/>
      <c r="E50" s="27"/>
      <c r="H50" s="25"/>
    </row>
  </sheetData>
  <autoFilter ref="B2:H36"/>
  <phoneticPr fontId="0" type="noConversion"/>
  <pageMargins left="0.78740157480314965" right="0.78740157480314965" top="1.5748031496062993" bottom="0.98425196850393704" header="0.51181102362204722" footer="0.51181102362204722"/>
  <pageSetup paperSize="9" scale="65" orientation="landscape" r:id="rId1"/>
  <headerFooter alignWithMargins="0">
    <oddFooter>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D1" zoomScale="75" zoomScaleNormal="75" workbookViewId="0">
      <pane ySplit="2" topLeftCell="A12" activePane="bottomLeft" state="frozen"/>
      <selection pane="bottomLeft" activeCell="D1" sqref="D1:J1"/>
    </sheetView>
  </sheetViews>
  <sheetFormatPr defaultColWidth="51" defaultRowHeight="13.5" customHeight="1" x14ac:dyDescent="0.2"/>
  <cols>
    <col min="1" max="1" width="50.5703125" style="34" customWidth="1"/>
    <col min="2" max="2" width="18.85546875" style="56" customWidth="1"/>
    <col min="3" max="3" width="52.85546875" style="57" customWidth="1"/>
    <col min="4" max="4" width="14.42578125" style="56" customWidth="1"/>
    <col min="5" max="5" width="15.85546875" style="58" customWidth="1"/>
    <col min="6" max="6" width="14.28515625" style="58" customWidth="1"/>
    <col min="7" max="7" width="9.5703125" style="59" customWidth="1"/>
    <col min="8" max="8" width="1.5703125" style="49" customWidth="1"/>
    <col min="9" max="9" width="13.5703125" style="50" customWidth="1"/>
    <col min="10" max="10" width="12.7109375" style="56" customWidth="1"/>
    <col min="11" max="16384" width="51" style="34"/>
  </cols>
  <sheetData>
    <row r="1" spans="1:10" ht="13.5" customHeight="1" x14ac:dyDescent="0.2">
      <c r="A1" s="188" t="s">
        <v>14</v>
      </c>
      <c r="B1" s="188"/>
      <c r="C1" s="188"/>
      <c r="D1" s="189" t="s">
        <v>19</v>
      </c>
      <c r="E1" s="189"/>
      <c r="F1" s="189"/>
      <c r="G1" s="189"/>
      <c r="H1" s="189"/>
      <c r="I1" s="189"/>
      <c r="J1" s="189"/>
    </row>
    <row r="2" spans="1:10" s="38" customFormat="1" ht="27.75" customHeight="1" x14ac:dyDescent="0.2">
      <c r="A2" s="35" t="s">
        <v>11</v>
      </c>
      <c r="B2" s="35" t="s">
        <v>12</v>
      </c>
      <c r="C2" s="35" t="s">
        <v>13</v>
      </c>
      <c r="D2" s="35" t="s">
        <v>1</v>
      </c>
      <c r="E2" s="35" t="s">
        <v>9</v>
      </c>
      <c r="F2" s="35" t="s">
        <v>8</v>
      </c>
      <c r="G2" s="190" t="s">
        <v>3</v>
      </c>
      <c r="H2" s="191"/>
      <c r="I2" s="37" t="s">
        <v>4</v>
      </c>
      <c r="J2" s="36" t="s">
        <v>5</v>
      </c>
    </row>
    <row r="3" spans="1:10" s="5" customFormat="1" ht="13.5" customHeight="1" x14ac:dyDescent="0.2">
      <c r="A3" s="33"/>
      <c r="B3" s="7"/>
      <c r="C3" s="8"/>
      <c r="D3" s="7" t="s">
        <v>6</v>
      </c>
      <c r="E3" s="64"/>
      <c r="F3" s="61"/>
      <c r="G3" s="193" t="s">
        <v>7</v>
      </c>
      <c r="H3" s="194"/>
      <c r="I3" s="60"/>
      <c r="J3" s="7" t="s">
        <v>10</v>
      </c>
    </row>
    <row r="4" spans="1:10" s="5" customFormat="1" ht="13.5" customHeight="1" x14ac:dyDescent="0.2">
      <c r="A4" s="33"/>
      <c r="B4" s="7"/>
      <c r="C4" s="8"/>
      <c r="D4" s="7" t="s">
        <v>6</v>
      </c>
      <c r="E4" s="64"/>
      <c r="F4" s="61"/>
      <c r="G4" s="193" t="s">
        <v>7</v>
      </c>
      <c r="H4" s="194"/>
      <c r="I4" s="60"/>
      <c r="J4" s="7" t="s">
        <v>10</v>
      </c>
    </row>
    <row r="5" spans="1:10" s="5" customFormat="1" ht="13.5" customHeight="1" x14ac:dyDescent="0.2">
      <c r="A5" s="33"/>
      <c r="B5" s="7"/>
      <c r="C5" s="8"/>
      <c r="D5" s="7" t="s">
        <v>6</v>
      </c>
      <c r="E5" s="64"/>
      <c r="F5" s="61"/>
      <c r="G5" s="193" t="s">
        <v>7</v>
      </c>
      <c r="H5" s="194"/>
      <c r="I5" s="60"/>
      <c r="J5" s="7" t="s">
        <v>10</v>
      </c>
    </row>
    <row r="6" spans="1:10" s="5" customFormat="1" ht="13.5" customHeight="1" x14ac:dyDescent="0.2">
      <c r="A6" s="33"/>
      <c r="B6" s="7"/>
      <c r="C6" s="8"/>
      <c r="D6" s="7" t="s">
        <v>6</v>
      </c>
      <c r="E6" s="64"/>
      <c r="F6" s="61"/>
      <c r="G6" s="193" t="s">
        <v>7</v>
      </c>
      <c r="H6" s="194"/>
      <c r="I6" s="60"/>
      <c r="J6" s="7" t="s">
        <v>10</v>
      </c>
    </row>
    <row r="7" spans="1:10" s="5" customFormat="1" ht="13.5" customHeight="1" x14ac:dyDescent="0.2">
      <c r="A7" s="33"/>
      <c r="B7" s="7"/>
      <c r="C7" s="8"/>
      <c r="D7" s="7" t="s">
        <v>6</v>
      </c>
      <c r="E7" s="64"/>
      <c r="F7" s="61"/>
      <c r="G7" s="193" t="s">
        <v>7</v>
      </c>
      <c r="H7" s="194"/>
      <c r="I7" s="60"/>
      <c r="J7" s="7" t="s">
        <v>10</v>
      </c>
    </row>
    <row r="8" spans="1:10" s="5" customFormat="1" ht="13.5" customHeight="1" x14ac:dyDescent="0.2">
      <c r="A8" s="33"/>
      <c r="B8" s="7"/>
      <c r="C8" s="8"/>
      <c r="D8" s="7" t="s">
        <v>6</v>
      </c>
      <c r="E8" s="64"/>
      <c r="F8" s="61"/>
      <c r="G8" s="193" t="s">
        <v>7</v>
      </c>
      <c r="H8" s="194"/>
      <c r="I8" s="60"/>
      <c r="J8" s="7" t="s">
        <v>10</v>
      </c>
    </row>
    <row r="9" spans="1:10" s="5" customFormat="1" ht="13.5" customHeight="1" x14ac:dyDescent="0.2">
      <c r="A9" s="33"/>
      <c r="B9" s="7"/>
      <c r="C9" s="8"/>
      <c r="D9" s="7" t="s">
        <v>6</v>
      </c>
      <c r="E9" s="64"/>
      <c r="F9" s="61"/>
      <c r="G9" s="193" t="s">
        <v>7</v>
      </c>
      <c r="H9" s="194"/>
      <c r="I9" s="60"/>
      <c r="J9" s="7" t="s">
        <v>10</v>
      </c>
    </row>
    <row r="10" spans="1:10" s="5" customFormat="1" ht="13.5" customHeight="1" x14ac:dyDescent="0.2">
      <c r="A10" s="33"/>
      <c r="B10" s="7"/>
      <c r="C10" s="8"/>
      <c r="D10" s="7" t="s">
        <v>6</v>
      </c>
      <c r="E10" s="64"/>
      <c r="F10" s="61"/>
      <c r="G10" s="193" t="s">
        <v>7</v>
      </c>
      <c r="H10" s="194"/>
      <c r="I10" s="60"/>
      <c r="J10" s="7" t="s">
        <v>10</v>
      </c>
    </row>
    <row r="11" spans="1:10" s="5" customFormat="1" ht="13.5" customHeight="1" x14ac:dyDescent="0.2">
      <c r="A11" s="33"/>
      <c r="B11" s="7"/>
      <c r="C11" s="8"/>
      <c r="D11" s="7" t="s">
        <v>6</v>
      </c>
      <c r="E11" s="64"/>
      <c r="F11" s="61"/>
      <c r="G11" s="193" t="s">
        <v>7</v>
      </c>
      <c r="H11" s="194"/>
      <c r="I11" s="60"/>
      <c r="J11" s="7" t="s">
        <v>10</v>
      </c>
    </row>
    <row r="12" spans="1:10" s="5" customFormat="1" ht="13.5" customHeight="1" x14ac:dyDescent="0.2">
      <c r="A12" s="33"/>
      <c r="B12" s="7"/>
      <c r="C12" s="8"/>
      <c r="D12" s="7" t="s">
        <v>6</v>
      </c>
      <c r="E12" s="64"/>
      <c r="F12" s="61"/>
      <c r="G12" s="193" t="s">
        <v>7</v>
      </c>
      <c r="H12" s="194"/>
      <c r="I12" s="60"/>
      <c r="J12" s="7" t="s">
        <v>10</v>
      </c>
    </row>
    <row r="13" spans="1:10" s="43" customFormat="1" ht="13.5" customHeight="1" x14ac:dyDescent="0.2">
      <c r="A13" s="40"/>
      <c r="B13" s="41"/>
      <c r="C13" s="13" t="s">
        <v>0</v>
      </c>
      <c r="D13" s="41"/>
      <c r="E13" s="65"/>
      <c r="F13" s="63"/>
      <c r="G13" s="195"/>
      <c r="H13" s="196"/>
      <c r="I13" s="42"/>
      <c r="J13" s="41"/>
    </row>
    <row r="14" spans="1:10" s="5" customFormat="1" ht="13.5" customHeight="1" x14ac:dyDescent="0.2">
      <c r="A14" s="192"/>
      <c r="B14" s="192"/>
      <c r="C14" s="192"/>
      <c r="D14" s="19"/>
      <c r="E14" s="23"/>
      <c r="F14" s="23"/>
      <c r="G14" s="62"/>
      <c r="H14" s="21"/>
      <c r="I14" s="22"/>
      <c r="J14" s="19"/>
    </row>
    <row r="15" spans="1:10" s="5" customFormat="1" ht="13.5" customHeight="1" x14ac:dyDescent="0.2">
      <c r="A15" s="18"/>
      <c r="B15" s="19"/>
      <c r="C15" s="20"/>
      <c r="D15" s="19"/>
      <c r="E15" s="23"/>
      <c r="F15" s="23"/>
      <c r="G15" s="62"/>
      <c r="H15" s="21"/>
      <c r="I15" s="22"/>
      <c r="J15" s="19"/>
    </row>
    <row r="16" spans="1:10" ht="13.5" customHeight="1" x14ac:dyDescent="0.2">
      <c r="A16" s="44"/>
      <c r="B16" s="45"/>
      <c r="C16" s="46"/>
      <c r="D16" s="45"/>
      <c r="E16" s="47"/>
      <c r="F16" s="47"/>
      <c r="G16" s="48"/>
      <c r="J16" s="45"/>
    </row>
    <row r="17" spans="1:10" ht="13.5" customHeight="1" x14ac:dyDescent="0.2">
      <c r="A17" s="44"/>
      <c r="B17" s="45"/>
      <c r="C17" s="46"/>
      <c r="D17" s="45"/>
      <c r="E17" s="47"/>
      <c r="F17" s="47"/>
      <c r="G17" s="48"/>
      <c r="J17" s="45"/>
    </row>
    <row r="18" spans="1:10" ht="13.5" customHeight="1" x14ac:dyDescent="0.2">
      <c r="A18" s="44"/>
      <c r="B18" s="45"/>
      <c r="C18" s="46"/>
      <c r="D18" s="45"/>
      <c r="E18" s="47"/>
      <c r="F18" s="47"/>
      <c r="G18" s="48"/>
      <c r="J18" s="45"/>
    </row>
    <row r="19" spans="1:10" ht="13.5" customHeight="1" x14ac:dyDescent="0.2">
      <c r="A19" s="44"/>
      <c r="B19" s="45"/>
      <c r="C19" s="46"/>
      <c r="D19" s="45"/>
      <c r="E19" s="47"/>
      <c r="F19" s="47"/>
      <c r="G19" s="48"/>
      <c r="J19" s="45"/>
    </row>
    <row r="20" spans="1:10" ht="13.5" customHeight="1" x14ac:dyDescent="0.2">
      <c r="A20" s="51"/>
      <c r="B20" s="52"/>
      <c r="C20" s="53"/>
      <c r="D20" s="52"/>
      <c r="E20" s="54"/>
      <c r="F20" s="54"/>
      <c r="G20" s="55"/>
      <c r="J20" s="52"/>
    </row>
    <row r="21" spans="1:10" ht="13.5" customHeight="1" x14ac:dyDescent="0.2">
      <c r="A21" s="51"/>
      <c r="B21" s="52"/>
      <c r="C21" s="53"/>
      <c r="D21" s="52"/>
      <c r="E21" s="54"/>
      <c r="F21" s="54"/>
      <c r="G21" s="55"/>
      <c r="J21" s="52"/>
    </row>
    <row r="22" spans="1:10" ht="13.5" customHeight="1" x14ac:dyDescent="0.2">
      <c r="A22" s="51"/>
      <c r="B22" s="52"/>
      <c r="C22" s="53"/>
      <c r="D22" s="52"/>
      <c r="E22" s="54"/>
      <c r="F22" s="54"/>
      <c r="G22" s="55"/>
      <c r="J22" s="52"/>
    </row>
    <row r="23" spans="1:10" ht="13.5" customHeight="1" x14ac:dyDescent="0.2">
      <c r="A23" s="51"/>
      <c r="B23" s="52"/>
      <c r="C23" s="53"/>
      <c r="D23" s="52"/>
      <c r="E23" s="54"/>
      <c r="F23" s="54"/>
      <c r="G23" s="55"/>
      <c r="J23" s="52"/>
    </row>
    <row r="24" spans="1:10" ht="13.5" customHeight="1" x14ac:dyDescent="0.2">
      <c r="A24" s="51"/>
      <c r="B24" s="52"/>
      <c r="C24" s="53"/>
      <c r="D24" s="52"/>
      <c r="E24" s="54"/>
      <c r="F24" s="54"/>
      <c r="G24" s="55"/>
      <c r="J24" s="52"/>
    </row>
    <row r="25" spans="1:10" ht="13.5" customHeight="1" x14ac:dyDescent="0.2">
      <c r="A25" s="51"/>
      <c r="B25" s="52"/>
      <c r="C25" s="53"/>
      <c r="D25" s="52"/>
      <c r="E25" s="54"/>
      <c r="F25" s="54"/>
      <c r="G25" s="55"/>
      <c r="J25" s="52"/>
    </row>
    <row r="26" spans="1:10" ht="13.5" customHeight="1" x14ac:dyDescent="0.2">
      <c r="A26" s="51"/>
      <c r="B26" s="52"/>
      <c r="C26" s="53"/>
      <c r="D26" s="52"/>
      <c r="E26" s="54"/>
      <c r="F26" s="54"/>
      <c r="G26" s="55"/>
      <c r="J26" s="52"/>
    </row>
    <row r="27" spans="1:10" ht="13.5" customHeight="1" x14ac:dyDescent="0.2">
      <c r="A27" s="51"/>
      <c r="B27" s="52"/>
      <c r="C27" s="53"/>
      <c r="D27" s="52"/>
      <c r="E27" s="54"/>
      <c r="F27" s="54"/>
      <c r="G27" s="55"/>
      <c r="J27" s="52"/>
    </row>
  </sheetData>
  <autoFilter ref="A2:J12">
    <filterColumn colId="6" showButton="0"/>
  </autoFilter>
  <mergeCells count="15">
    <mergeCell ref="A1:C1"/>
    <mergeCell ref="D1:J1"/>
    <mergeCell ref="G2:H2"/>
    <mergeCell ref="A14:C14"/>
    <mergeCell ref="G3:H3"/>
    <mergeCell ref="G4:H4"/>
    <mergeCell ref="G5:H5"/>
    <mergeCell ref="G6:H6"/>
    <mergeCell ref="G7:H7"/>
    <mergeCell ref="G8:H8"/>
    <mergeCell ref="G13:H13"/>
    <mergeCell ref="G9:H9"/>
    <mergeCell ref="G10:H10"/>
    <mergeCell ref="G11:H11"/>
    <mergeCell ref="G12:H12"/>
  </mergeCells>
  <phoneticPr fontId="0" type="noConversion"/>
  <pageMargins left="0.78740157499999996" right="0.78740157499999996" top="0.984251969" bottom="0.984251969" header="0.49212598499999999" footer="0.49212598499999999"/>
  <pageSetup paperSize="9" scale="62" orientation="landscape" r:id="rId1"/>
  <headerFooter alignWithMargins="0"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6</vt:i4>
      </vt:variant>
    </vt:vector>
  </HeadingPairs>
  <TitlesOfParts>
    <vt:vector size="14" baseType="lpstr">
      <vt:lpstr>CLASSE I -TRABALHISTAS</vt:lpstr>
      <vt:lpstr>CLASSE II - GARANTIAS REAIS</vt:lpstr>
      <vt:lpstr>Plan1</vt:lpstr>
      <vt:lpstr>CLASSE III - QUIROGRAFÁRIOS</vt:lpstr>
      <vt:lpstr>CLASSE III - QUIROGRAFÁRIOS (2</vt:lpstr>
      <vt:lpstr>CLASSE IV - QUIROGRAFÁRIOS</vt:lpstr>
      <vt:lpstr>CREDITOS TRIBUTÁRIOS</vt:lpstr>
      <vt:lpstr>ACC</vt:lpstr>
      <vt:lpstr>'CLASSE I -TRABALHISTAS'!Area_de_impressao</vt:lpstr>
      <vt:lpstr>'CLASSE II - GARANTIAS REAIS'!Area_de_impressao</vt:lpstr>
      <vt:lpstr>'CLASSE III - QUIROGRAFÁRIOS'!Area_de_impressao</vt:lpstr>
      <vt:lpstr>'CLASSE IV - QUIROGRAFÁRIOS'!Area_de_impressao</vt:lpstr>
      <vt:lpstr>'CLASSE III - QUIROGRAFÁRIOS'!Titulos_de_impressao</vt:lpstr>
      <vt:lpstr>'CLASSE IV - QUIROGRAFÁRIOS'!Titulos_de_impressao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Renata</cp:lastModifiedBy>
  <cp:lastPrinted>2015-06-04T01:30:35Z</cp:lastPrinted>
  <dcterms:created xsi:type="dcterms:W3CDTF">1997-01-10T22:22:50Z</dcterms:created>
  <dcterms:modified xsi:type="dcterms:W3CDTF">2015-06-23T11:18:37Z</dcterms:modified>
</cp:coreProperties>
</file>